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3cf7e5dc0619b6/Planilhas/Estoque/"/>
    </mc:Choice>
  </mc:AlternateContent>
  <xr:revisionPtr revIDLastSave="1360" documentId="8_{2A512E3F-FDC4-4D4B-9602-652980919B28}" xr6:coauthVersionLast="47" xr6:coauthVersionMax="47" xr10:uidLastSave="{84250F94-B8BC-4217-8DA5-C0DD584098B5}"/>
  <bookViews>
    <workbookView xWindow="-120" yWindow="-120" windowWidth="20730" windowHeight="11040" activeTab="2" xr2:uid="{00000000-000D-0000-FFFF-FFFF00000000}"/>
  </bookViews>
  <sheets>
    <sheet name="TabelaCompras1" sheetId="17" r:id="rId1"/>
    <sheet name="Estoque" sheetId="16" r:id="rId2"/>
    <sheet name="Compras" sheetId="13" r:id="rId3"/>
    <sheet name="Saída" sheetId="7" r:id="rId4"/>
  </sheets>
  <definedNames>
    <definedName name="DadosExternos_2" localSheetId="2" hidden="1">'Compras'!$A$1:$F$1410</definedName>
    <definedName name="DadosExternos_2" localSheetId="3" hidden="1">Saída!$A$1:$C$1506</definedName>
    <definedName name="DadosExternos_3" localSheetId="1" hidden="1">Estoque!$A$1:$C$1364</definedName>
    <definedName name="DadosExternos_4" localSheetId="0" hidden="1">TabelaCompras1!$A$1:$J$1408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92" i="16"/>
  <c r="D93" i="16"/>
  <c r="D94" i="16"/>
  <c r="D95" i="16"/>
  <c r="D96" i="16"/>
  <c r="D97" i="16"/>
  <c r="D98" i="16"/>
  <c r="D99" i="16"/>
  <c r="D100" i="16"/>
  <c r="D11" i="16"/>
  <c r="D12" i="16"/>
  <c r="D101" i="16"/>
  <c r="D102" i="16"/>
  <c r="D103" i="16"/>
  <c r="D104" i="16"/>
  <c r="D105" i="16"/>
  <c r="D106" i="16"/>
  <c r="D107" i="16"/>
  <c r="D108" i="16"/>
  <c r="D109" i="16"/>
  <c r="D110" i="16"/>
  <c r="D111" i="16"/>
  <c r="D1314" i="16"/>
  <c r="D112" i="16"/>
  <c r="D113" i="16"/>
  <c r="D114" i="16"/>
  <c r="D115" i="16"/>
  <c r="D116" i="16"/>
  <c r="D117" i="16"/>
  <c r="D118" i="16"/>
  <c r="D1353" i="16"/>
  <c r="D119" i="16"/>
  <c r="D120" i="16"/>
  <c r="D121" i="16"/>
  <c r="D1315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356" i="16"/>
  <c r="D186" i="16"/>
  <c r="D187" i="16"/>
  <c r="D188" i="16"/>
  <c r="D189" i="16"/>
  <c r="D190" i="16"/>
  <c r="D13" i="16"/>
  <c r="D14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1346" i="16"/>
  <c r="D1347" i="16"/>
  <c r="D212" i="16"/>
  <c r="D213" i="16"/>
  <c r="D214" i="16"/>
  <c r="D215" i="16"/>
  <c r="D216" i="16"/>
  <c r="D217" i="16"/>
  <c r="D218" i="16"/>
  <c r="D219" i="16"/>
  <c r="D220" i="16"/>
  <c r="D221" i="16"/>
  <c r="D15" i="16"/>
  <c r="D222" i="16"/>
  <c r="D223" i="16"/>
  <c r="D224" i="16"/>
  <c r="D1316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16" i="16"/>
  <c r="D1333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1317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1334" i="16"/>
  <c r="D270" i="16"/>
  <c r="D17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1357" i="16"/>
  <c r="D309" i="16"/>
  <c r="D310" i="16"/>
  <c r="D311" i="16"/>
  <c r="D312" i="16"/>
  <c r="D313" i="16"/>
  <c r="D314" i="16"/>
  <c r="D315" i="16"/>
  <c r="D316" i="16"/>
  <c r="D317" i="16"/>
  <c r="D318" i="16"/>
  <c r="D1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1348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18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1319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1320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1321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19" i="16"/>
  <c r="D509" i="16"/>
  <c r="D510" i="16"/>
  <c r="D511" i="16"/>
  <c r="D1322" i="16"/>
  <c r="D1340" i="16"/>
  <c r="D512" i="16"/>
  <c r="D513" i="16"/>
  <c r="D514" i="16"/>
  <c r="D1354" i="16"/>
  <c r="D515" i="16"/>
  <c r="D516" i="16"/>
  <c r="D517" i="16"/>
  <c r="D518" i="16"/>
  <c r="D519" i="16"/>
  <c r="D520" i="16"/>
  <c r="D1363" i="16"/>
  <c r="D521" i="16"/>
  <c r="D522" i="16"/>
  <c r="D523" i="16"/>
  <c r="D1345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20" i="16"/>
  <c r="D570" i="16"/>
  <c r="D571" i="16"/>
  <c r="D572" i="16"/>
  <c r="D573" i="16"/>
  <c r="D574" i="16"/>
  <c r="D21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22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9" i="16"/>
  <c r="D607" i="16"/>
  <c r="D608" i="16"/>
  <c r="D609" i="16"/>
  <c r="D1323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1349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1358" i="16"/>
  <c r="D766" i="16"/>
  <c r="D767" i="16"/>
  <c r="D768" i="16"/>
  <c r="D769" i="16"/>
  <c r="D770" i="16"/>
  <c r="D771" i="16"/>
  <c r="D772" i="16"/>
  <c r="D1361" i="16"/>
  <c r="D773" i="16"/>
  <c r="D774" i="16"/>
  <c r="D775" i="16"/>
  <c r="D776" i="16"/>
  <c r="D777" i="16"/>
  <c r="D778" i="16"/>
  <c r="D779" i="16"/>
  <c r="D780" i="16"/>
  <c r="D1355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1324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1335" i="16"/>
  <c r="D879" i="16"/>
  <c r="D880" i="16"/>
  <c r="D881" i="16"/>
  <c r="D882" i="16"/>
  <c r="D883" i="16"/>
  <c r="D884" i="16"/>
  <c r="D1362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D921" i="16"/>
  <c r="D922" i="16"/>
  <c r="D923" i="16"/>
  <c r="D23" i="16"/>
  <c r="D924" i="16"/>
  <c r="D925" i="16"/>
  <c r="D926" i="16"/>
  <c r="D927" i="16"/>
  <c r="D928" i="16"/>
  <c r="D929" i="16"/>
  <c r="D930" i="16"/>
  <c r="D931" i="16"/>
  <c r="D932" i="16"/>
  <c r="D933" i="16"/>
  <c r="D934" i="16"/>
  <c r="D935" i="16"/>
  <c r="D936" i="16"/>
  <c r="D937" i="16"/>
  <c r="D938" i="16"/>
  <c r="D939" i="16"/>
  <c r="D940" i="16"/>
  <c r="D941" i="16"/>
  <c r="D942" i="16"/>
  <c r="D943" i="16"/>
  <c r="D944" i="16"/>
  <c r="D945" i="16"/>
  <c r="D946" i="16"/>
  <c r="D947" i="16"/>
  <c r="D948" i="16"/>
  <c r="D949" i="16"/>
  <c r="D950" i="16"/>
  <c r="D951" i="16"/>
  <c r="D952" i="16"/>
  <c r="D953" i="16"/>
  <c r="D954" i="16"/>
  <c r="D955" i="16"/>
  <c r="D956" i="16"/>
  <c r="D957" i="16"/>
  <c r="D958" i="16"/>
  <c r="D959" i="16"/>
  <c r="D960" i="16"/>
  <c r="D961" i="16"/>
  <c r="D962" i="16"/>
  <c r="D963" i="16"/>
  <c r="D964" i="16"/>
  <c r="D965" i="16"/>
  <c r="D966" i="16"/>
  <c r="D967" i="16"/>
  <c r="D968" i="16"/>
  <c r="D969" i="16"/>
  <c r="D970" i="16"/>
  <c r="D24" i="16"/>
  <c r="D971" i="16"/>
  <c r="D972" i="16"/>
  <c r="D973" i="16"/>
  <c r="D974" i="16"/>
  <c r="D975" i="16"/>
  <c r="D976" i="16"/>
  <c r="D977" i="16"/>
  <c r="D978" i="16"/>
  <c r="D979" i="16"/>
  <c r="D980" i="16"/>
  <c r="D981" i="16"/>
  <c r="D982" i="16"/>
  <c r="D983" i="16"/>
  <c r="D984" i="16"/>
  <c r="D1325" i="16"/>
  <c r="D985" i="16"/>
  <c r="D986" i="16"/>
  <c r="D987" i="16"/>
  <c r="D988" i="16"/>
  <c r="D989" i="16"/>
  <c r="D990" i="16"/>
  <c r="D991" i="16"/>
  <c r="D992" i="16"/>
  <c r="D993" i="16"/>
  <c r="D994" i="16"/>
  <c r="D995" i="16"/>
  <c r="D25" i="16"/>
  <c r="D996" i="16"/>
  <c r="D997" i="16"/>
  <c r="D998" i="16"/>
  <c r="D999" i="16"/>
  <c r="D1000" i="16"/>
  <c r="D1001" i="16"/>
  <c r="D3" i="16"/>
  <c r="D1002" i="16"/>
  <c r="D1003" i="16"/>
  <c r="D10" i="16"/>
  <c r="D6" i="16"/>
  <c r="D1004" i="16"/>
  <c r="D1005" i="16"/>
  <c r="D1006" i="16"/>
  <c r="D1007" i="16"/>
  <c r="D1008" i="16"/>
  <c r="D1009" i="16"/>
  <c r="D1010" i="16"/>
  <c r="D1011" i="16"/>
  <c r="D1012" i="16"/>
  <c r="D1013" i="16"/>
  <c r="D1350" i="16"/>
  <c r="D1014" i="16"/>
  <c r="D1015" i="16"/>
  <c r="D1016" i="16"/>
  <c r="D1017" i="16"/>
  <c r="D1018" i="16"/>
  <c r="D1019" i="16"/>
  <c r="D1020" i="16"/>
  <c r="D1021" i="16"/>
  <c r="D1359" i="16"/>
  <c r="D26" i="16"/>
  <c r="D1022" i="16"/>
  <c r="D1023" i="16"/>
  <c r="D1024" i="16"/>
  <c r="D1025" i="16"/>
  <c r="D1026" i="16"/>
  <c r="D1027" i="16"/>
  <c r="D1028" i="16"/>
  <c r="D1029" i="16"/>
  <c r="D1030" i="16"/>
  <c r="D1031" i="16"/>
  <c r="D1032" i="16"/>
  <c r="D1033" i="16"/>
  <c r="D1034" i="16"/>
  <c r="D1035" i="16"/>
  <c r="D1036" i="16"/>
  <c r="D1037" i="16"/>
  <c r="D1038" i="16"/>
  <c r="D1039" i="16"/>
  <c r="D1040" i="16"/>
  <c r="D1041" i="16"/>
  <c r="D1042" i="16"/>
  <c r="D1043" i="16"/>
  <c r="D1044" i="16"/>
  <c r="D1045" i="16"/>
  <c r="D1046" i="16"/>
  <c r="D1047" i="16"/>
  <c r="D1048" i="16"/>
  <c r="D1049" i="16"/>
  <c r="D1050" i="16"/>
  <c r="D1051" i="16"/>
  <c r="D1052" i="16"/>
  <c r="D1053" i="16"/>
  <c r="D1054" i="16"/>
  <c r="D1055" i="16"/>
  <c r="D1056" i="16"/>
  <c r="D1057" i="16"/>
  <c r="D27" i="16"/>
  <c r="D1058" i="16"/>
  <c r="D1059" i="16"/>
  <c r="D28" i="16"/>
  <c r="D29" i="16"/>
  <c r="D1060" i="16"/>
  <c r="D1061" i="16"/>
  <c r="D1062" i="16"/>
  <c r="D1063" i="16"/>
  <c r="D1064" i="16"/>
  <c r="D1065" i="16"/>
  <c r="D1066" i="16"/>
  <c r="D1067" i="16"/>
  <c r="D1068" i="16"/>
  <c r="D1069" i="16"/>
  <c r="D1070" i="16"/>
  <c r="D1071" i="16"/>
  <c r="D1072" i="16"/>
  <c r="D1073" i="16"/>
  <c r="D1074" i="16"/>
  <c r="D1075" i="16"/>
  <c r="D30" i="16"/>
  <c r="D1336" i="16"/>
  <c r="D1076" i="16"/>
  <c r="D1341" i="16"/>
  <c r="D1077" i="16"/>
  <c r="D1078" i="16"/>
  <c r="D1079" i="16"/>
  <c r="D1080" i="16"/>
  <c r="D1326" i="16"/>
  <c r="D31" i="16"/>
  <c r="D1081" i="16"/>
  <c r="D1082" i="16"/>
  <c r="D1083" i="16"/>
  <c r="D1084" i="16"/>
  <c r="D1085" i="16"/>
  <c r="D32" i="16"/>
  <c r="D1086" i="16"/>
  <c r="D1087" i="16"/>
  <c r="D1088" i="16"/>
  <c r="D1089" i="16"/>
  <c r="D1090" i="16"/>
  <c r="D1091" i="16"/>
  <c r="D1092" i="16"/>
  <c r="D1093" i="16"/>
  <c r="D1094" i="16"/>
  <c r="D1095" i="16"/>
  <c r="D1096" i="16"/>
  <c r="D1097" i="16"/>
  <c r="D1098" i="16"/>
  <c r="D1099" i="16"/>
  <c r="D1100" i="16"/>
  <c r="D1101" i="16"/>
  <c r="D1102" i="16"/>
  <c r="D1103" i="16"/>
  <c r="D1104" i="16"/>
  <c r="D1105" i="16"/>
  <c r="D1106" i="16"/>
  <c r="D1107" i="16"/>
  <c r="D1352" i="16"/>
  <c r="D33" i="16"/>
  <c r="D1108" i="16"/>
  <c r="D1109" i="16"/>
  <c r="D1110" i="16"/>
  <c r="D1111" i="16"/>
  <c r="D1112" i="16"/>
  <c r="D1113" i="16"/>
  <c r="D1114" i="16"/>
  <c r="D1115" i="16"/>
  <c r="D1116" i="16"/>
  <c r="D1117" i="16"/>
  <c r="D1118" i="16"/>
  <c r="D1119" i="16"/>
  <c r="D1120" i="16"/>
  <c r="D1121" i="16"/>
  <c r="D1122" i="16"/>
  <c r="D1123" i="16"/>
  <c r="D1124" i="16"/>
  <c r="D1125" i="16"/>
  <c r="D1126" i="16"/>
  <c r="D1127" i="16"/>
  <c r="D1128" i="16"/>
  <c r="D1129" i="16"/>
  <c r="D34" i="16"/>
  <c r="D1130" i="16"/>
  <c r="D1131" i="16"/>
  <c r="D1132" i="16"/>
  <c r="D1133" i="16"/>
  <c r="D1134" i="16"/>
  <c r="D1135" i="16"/>
  <c r="D1136" i="16"/>
  <c r="D1137" i="16"/>
  <c r="D1138" i="16"/>
  <c r="D1139" i="16"/>
  <c r="D1140" i="16"/>
  <c r="D1141" i="16"/>
  <c r="D1142" i="16"/>
  <c r="D1143" i="16"/>
  <c r="D1144" i="16"/>
  <c r="D1145" i="16"/>
  <c r="D1146" i="16"/>
  <c r="D1147" i="16"/>
  <c r="D1148" i="16"/>
  <c r="D1149" i="16"/>
  <c r="D1150" i="16"/>
  <c r="D1151" i="16"/>
  <c r="D1152" i="16"/>
  <c r="D1360" i="16"/>
  <c r="D1153" i="16"/>
  <c r="D1154" i="16"/>
  <c r="D1155" i="16"/>
  <c r="D1327" i="16"/>
  <c r="D1156" i="16"/>
  <c r="D1157" i="16"/>
  <c r="D1158" i="16"/>
  <c r="D1159" i="16"/>
  <c r="D1160" i="16"/>
  <c r="D1161" i="16"/>
  <c r="D1162" i="16"/>
  <c r="D1163" i="16"/>
  <c r="D1164" i="16"/>
  <c r="D1165" i="16"/>
  <c r="D1166" i="16"/>
  <c r="D1167" i="16"/>
  <c r="D1168" i="16"/>
  <c r="D1169" i="16"/>
  <c r="D1170" i="16"/>
  <c r="D1171" i="16"/>
  <c r="D1172" i="16"/>
  <c r="D1173" i="16"/>
  <c r="D1174" i="16"/>
  <c r="D1175" i="16"/>
  <c r="D1176" i="16"/>
  <c r="D35" i="16"/>
  <c r="D1177" i="16"/>
  <c r="D1178" i="16"/>
  <c r="D1179" i="16"/>
  <c r="D1180" i="16"/>
  <c r="D1337" i="16"/>
  <c r="D1328" i="16"/>
  <c r="D1329" i="16"/>
  <c r="D36" i="16"/>
  <c r="D1181" i="16"/>
  <c r="D1182" i="16"/>
  <c r="D1183" i="16"/>
  <c r="D1184" i="16"/>
  <c r="D1185" i="16"/>
  <c r="D1186" i="16"/>
  <c r="D1187" i="16"/>
  <c r="D1188" i="16"/>
  <c r="D1189" i="16"/>
  <c r="D1190" i="16"/>
  <c r="D1191" i="16"/>
  <c r="D1192" i="16"/>
  <c r="D1193" i="16"/>
  <c r="D1194" i="16"/>
  <c r="D1195" i="16"/>
  <c r="D1196" i="16"/>
  <c r="D37" i="16"/>
  <c r="D1197" i="16"/>
  <c r="D1198" i="16"/>
  <c r="D1199" i="16"/>
  <c r="D1200" i="16"/>
  <c r="D1201" i="16"/>
  <c r="D1202" i="16"/>
  <c r="D1203" i="16"/>
  <c r="D1204" i="16"/>
  <c r="D1205" i="16"/>
  <c r="D1206" i="16"/>
  <c r="D1338" i="16"/>
  <c r="D1207" i="16"/>
  <c r="D38" i="16"/>
  <c r="D1208" i="16"/>
  <c r="D1209" i="16"/>
  <c r="D1210" i="16"/>
  <c r="D1211" i="16"/>
  <c r="D1212" i="16"/>
  <c r="D1213" i="16"/>
  <c r="D1214" i="16"/>
  <c r="D1215" i="16"/>
  <c r="D1216" i="16"/>
  <c r="D1217" i="16"/>
  <c r="D1218" i="16"/>
  <c r="D1219" i="16"/>
  <c r="D1220" i="16"/>
  <c r="D1221" i="16"/>
  <c r="D1222" i="16"/>
  <c r="D1223" i="16"/>
  <c r="D39" i="16"/>
  <c r="D1224" i="16"/>
  <c r="D1225" i="16"/>
  <c r="D1226" i="16"/>
  <c r="D1227" i="16"/>
  <c r="D1228" i="16"/>
  <c r="D1229" i="16"/>
  <c r="D1230" i="16"/>
  <c r="D1231" i="16"/>
  <c r="D1232" i="16"/>
  <c r="D1330" i="16"/>
  <c r="D1233" i="16"/>
  <c r="D40" i="16"/>
  <c r="D1234" i="16"/>
  <c r="D1235" i="16"/>
  <c r="D1236" i="16"/>
  <c r="D1237" i="16"/>
  <c r="D1238" i="16"/>
  <c r="D1239" i="16"/>
  <c r="D1240" i="16"/>
  <c r="D1241" i="16"/>
  <c r="D1242" i="16"/>
  <c r="D1243" i="16"/>
  <c r="D1244" i="16"/>
  <c r="D1245" i="16"/>
  <c r="D1246" i="16"/>
  <c r="D1247" i="16"/>
  <c r="D1248" i="16"/>
  <c r="D1249" i="16"/>
  <c r="D1250" i="16"/>
  <c r="D1251" i="16"/>
  <c r="D1252" i="16"/>
  <c r="D1253" i="16"/>
  <c r="D1254" i="16"/>
  <c r="D1255" i="16"/>
  <c r="D1256" i="16"/>
  <c r="D1257" i="16"/>
  <c r="D1258" i="16"/>
  <c r="D1259" i="16"/>
  <c r="D1260" i="16"/>
  <c r="D1261" i="16"/>
  <c r="D41" i="16"/>
  <c r="D1262" i="16"/>
  <c r="D1263" i="16"/>
  <c r="D1264" i="16"/>
  <c r="D1265" i="16"/>
  <c r="D1266" i="16"/>
  <c r="D1267" i="16"/>
  <c r="D1351" i="16"/>
  <c r="D1268" i="16"/>
  <c r="D1269" i="16"/>
  <c r="D1270" i="16"/>
  <c r="D1271" i="16"/>
  <c r="D1272" i="16"/>
  <c r="D1273" i="16"/>
  <c r="D1274" i="16"/>
  <c r="D1275" i="16"/>
  <c r="D42" i="16"/>
  <c r="D1276" i="16"/>
  <c r="D1277" i="16"/>
  <c r="D1278" i="16"/>
  <c r="D1279" i="16"/>
  <c r="D1280" i="16"/>
  <c r="D1281" i="16"/>
  <c r="D1282" i="16"/>
  <c r="D1283" i="16"/>
  <c r="D1284" i="16"/>
  <c r="D1285" i="16"/>
  <c r="D1286" i="16"/>
  <c r="D1287" i="16"/>
  <c r="D1288" i="16"/>
  <c r="D1289" i="16"/>
  <c r="D1290" i="16"/>
  <c r="D1291" i="16"/>
  <c r="D1292" i="16"/>
  <c r="D1293" i="16"/>
  <c r="D1294" i="16"/>
  <c r="D1295" i="16"/>
  <c r="D1342" i="16"/>
  <c r="D1296" i="16"/>
  <c r="D1297" i="16"/>
  <c r="D1298" i="16"/>
  <c r="D1331" i="16"/>
  <c r="D1343" i="16"/>
  <c r="D1299" i="16"/>
  <c r="D1300" i="16"/>
  <c r="D1301" i="16"/>
  <c r="D1302" i="16"/>
  <c r="D1303" i="16"/>
  <c r="D1304" i="16"/>
  <c r="D1305" i="16"/>
  <c r="D43" i="16"/>
  <c r="D1306" i="16"/>
  <c r="D1307" i="16"/>
  <c r="D1308" i="16"/>
  <c r="D1309" i="16"/>
  <c r="D1364" i="16"/>
  <c r="D1310" i="16"/>
  <c r="D44" i="16"/>
  <c r="D1311" i="16"/>
  <c r="D1312" i="16"/>
  <c r="D8" i="16"/>
  <c r="D45" i="16"/>
  <c r="D1313" i="16"/>
  <c r="D46" i="16"/>
  <c r="D47" i="16"/>
  <c r="D1344" i="16"/>
  <c r="D4" i="16"/>
  <c r="D48" i="16"/>
  <c r="D49" i="16"/>
  <c r="D50" i="16"/>
  <c r="D51" i="16"/>
  <c r="D52" i="16"/>
  <c r="D53" i="16"/>
  <c r="D54" i="16"/>
  <c r="D1339" i="16"/>
  <c r="D55" i="16"/>
  <c r="D56" i="16"/>
  <c r="D57" i="16"/>
  <c r="D58" i="16"/>
  <c r="D59" i="16"/>
  <c r="D60" i="16"/>
  <c r="D61" i="16"/>
  <c r="D62" i="16"/>
  <c r="D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1332" i="16"/>
  <c r="D89" i="16"/>
  <c r="D90" i="16"/>
  <c r="D91" i="16"/>
  <c r="D7" i="16"/>
  <c r="D5" i="16"/>
  <c r="E92" i="16"/>
  <c r="E93" i="16"/>
  <c r="E94" i="16"/>
  <c r="E95" i="16"/>
  <c r="E96" i="16"/>
  <c r="E97" i="16"/>
  <c r="E98" i="16"/>
  <c r="E99" i="16"/>
  <c r="E100" i="16"/>
  <c r="E11" i="16"/>
  <c r="E12" i="16"/>
  <c r="E101" i="16"/>
  <c r="E102" i="16"/>
  <c r="E103" i="16"/>
  <c r="E104" i="16"/>
  <c r="E105" i="16"/>
  <c r="E106" i="16"/>
  <c r="E107" i="16"/>
  <c r="E108" i="16"/>
  <c r="E109" i="16"/>
  <c r="E110" i="16"/>
  <c r="E111" i="16"/>
  <c r="E1314" i="16"/>
  <c r="E112" i="16"/>
  <c r="E113" i="16"/>
  <c r="E114" i="16"/>
  <c r="E115" i="16"/>
  <c r="E116" i="16"/>
  <c r="E117" i="16"/>
  <c r="E118" i="16"/>
  <c r="E1353" i="16"/>
  <c r="E119" i="16"/>
  <c r="E120" i="16"/>
  <c r="E121" i="16"/>
  <c r="E1315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356" i="16"/>
  <c r="E186" i="16"/>
  <c r="E187" i="16"/>
  <c r="E188" i="16"/>
  <c r="E189" i="16"/>
  <c r="E190" i="16"/>
  <c r="E13" i="16"/>
  <c r="E14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1346" i="16"/>
  <c r="E1347" i="16"/>
  <c r="E212" i="16"/>
  <c r="E213" i="16"/>
  <c r="E214" i="16"/>
  <c r="E215" i="16"/>
  <c r="E216" i="16"/>
  <c r="E217" i="16"/>
  <c r="E218" i="16"/>
  <c r="E219" i="16"/>
  <c r="E220" i="16"/>
  <c r="E221" i="16"/>
  <c r="E15" i="16"/>
  <c r="E222" i="16"/>
  <c r="E223" i="16"/>
  <c r="E224" i="16"/>
  <c r="E1316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16" i="16"/>
  <c r="E1333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1317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1334" i="16"/>
  <c r="E270" i="16"/>
  <c r="E17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1357" i="16"/>
  <c r="E309" i="16"/>
  <c r="E310" i="16"/>
  <c r="E311" i="16"/>
  <c r="E312" i="16"/>
  <c r="E313" i="16"/>
  <c r="E314" i="16"/>
  <c r="E315" i="16"/>
  <c r="E316" i="16"/>
  <c r="E317" i="16"/>
  <c r="E318" i="16"/>
  <c r="E1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1348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18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1319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1320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1321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19" i="16"/>
  <c r="E509" i="16"/>
  <c r="E510" i="16"/>
  <c r="E511" i="16"/>
  <c r="E1322" i="16"/>
  <c r="E1340" i="16"/>
  <c r="E512" i="16"/>
  <c r="E513" i="16"/>
  <c r="E514" i="16"/>
  <c r="E1354" i="16"/>
  <c r="E515" i="16"/>
  <c r="E516" i="16"/>
  <c r="E517" i="16"/>
  <c r="E518" i="16"/>
  <c r="E519" i="16"/>
  <c r="E520" i="16"/>
  <c r="E1363" i="16"/>
  <c r="E521" i="16"/>
  <c r="E522" i="16"/>
  <c r="E523" i="16"/>
  <c r="E1345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20" i="16"/>
  <c r="E570" i="16"/>
  <c r="E571" i="16"/>
  <c r="E572" i="16"/>
  <c r="E573" i="16"/>
  <c r="E574" i="16"/>
  <c r="E21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22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9" i="16"/>
  <c r="E607" i="16"/>
  <c r="E608" i="16"/>
  <c r="E609" i="16"/>
  <c r="E1323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1349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1358" i="16"/>
  <c r="E766" i="16"/>
  <c r="E767" i="16"/>
  <c r="E768" i="16"/>
  <c r="E769" i="16"/>
  <c r="E770" i="16"/>
  <c r="E771" i="16"/>
  <c r="E772" i="16"/>
  <c r="E1361" i="16"/>
  <c r="E773" i="16"/>
  <c r="E774" i="16"/>
  <c r="E775" i="16"/>
  <c r="E776" i="16"/>
  <c r="E777" i="16"/>
  <c r="E778" i="16"/>
  <c r="E779" i="16"/>
  <c r="E780" i="16"/>
  <c r="E1355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1324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1335" i="16"/>
  <c r="E879" i="16"/>
  <c r="E880" i="16"/>
  <c r="E881" i="16"/>
  <c r="E882" i="16"/>
  <c r="E883" i="16"/>
  <c r="E884" i="16"/>
  <c r="E1362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961" i="16"/>
  <c r="E962" i="16"/>
  <c r="E963" i="16"/>
  <c r="E964" i="16"/>
  <c r="E965" i="16"/>
  <c r="E966" i="16"/>
  <c r="E967" i="16"/>
  <c r="E968" i="16"/>
  <c r="E969" i="16"/>
  <c r="E970" i="16"/>
  <c r="E24" i="16"/>
  <c r="E971" i="16"/>
  <c r="E972" i="16"/>
  <c r="E973" i="16"/>
  <c r="E974" i="16"/>
  <c r="E975" i="16"/>
  <c r="E976" i="16"/>
  <c r="E977" i="16"/>
  <c r="E978" i="16"/>
  <c r="E979" i="16"/>
  <c r="E980" i="16"/>
  <c r="E981" i="16"/>
  <c r="E982" i="16"/>
  <c r="E983" i="16"/>
  <c r="E984" i="16"/>
  <c r="E1325" i="16"/>
  <c r="E985" i="16"/>
  <c r="E986" i="16"/>
  <c r="E987" i="16"/>
  <c r="E988" i="16"/>
  <c r="E989" i="16"/>
  <c r="E990" i="16"/>
  <c r="E991" i="16"/>
  <c r="E992" i="16"/>
  <c r="E993" i="16"/>
  <c r="E994" i="16"/>
  <c r="E995" i="16"/>
  <c r="E25" i="16"/>
  <c r="E996" i="16"/>
  <c r="E997" i="16"/>
  <c r="E998" i="16"/>
  <c r="E999" i="16"/>
  <c r="E1000" i="16"/>
  <c r="E1001" i="16"/>
  <c r="E3" i="16"/>
  <c r="E1002" i="16"/>
  <c r="E1003" i="16"/>
  <c r="E10" i="16"/>
  <c r="E6" i="16"/>
  <c r="E1004" i="16"/>
  <c r="E1005" i="16"/>
  <c r="E1006" i="16"/>
  <c r="E1007" i="16"/>
  <c r="E1008" i="16"/>
  <c r="E1009" i="16"/>
  <c r="E1010" i="16"/>
  <c r="E1011" i="16"/>
  <c r="E1012" i="16"/>
  <c r="E1013" i="16"/>
  <c r="E1350" i="16"/>
  <c r="E1014" i="16"/>
  <c r="E1015" i="16"/>
  <c r="E1016" i="16"/>
  <c r="E1017" i="16"/>
  <c r="E1018" i="16"/>
  <c r="E1019" i="16"/>
  <c r="E1020" i="16"/>
  <c r="E1021" i="16"/>
  <c r="E1359" i="16"/>
  <c r="E26" i="16"/>
  <c r="E1022" i="16"/>
  <c r="E1023" i="16"/>
  <c r="E1024" i="16"/>
  <c r="E1025" i="16"/>
  <c r="E1026" i="16"/>
  <c r="E1027" i="16"/>
  <c r="E1028" i="16"/>
  <c r="E1029" i="16"/>
  <c r="E1030" i="16"/>
  <c r="E1031" i="16"/>
  <c r="E1032" i="16"/>
  <c r="E1033" i="16"/>
  <c r="E1034" i="16"/>
  <c r="E1035" i="16"/>
  <c r="E1036" i="16"/>
  <c r="E1037" i="16"/>
  <c r="E1038" i="16"/>
  <c r="E1039" i="16"/>
  <c r="E1040" i="16"/>
  <c r="E1041" i="16"/>
  <c r="E1042" i="16"/>
  <c r="E1043" i="16"/>
  <c r="E1044" i="16"/>
  <c r="E1045" i="16"/>
  <c r="E1046" i="16"/>
  <c r="E1047" i="16"/>
  <c r="E1048" i="16"/>
  <c r="E1049" i="16"/>
  <c r="E1050" i="16"/>
  <c r="E1051" i="16"/>
  <c r="E1052" i="16"/>
  <c r="E1053" i="16"/>
  <c r="E1054" i="16"/>
  <c r="E1055" i="16"/>
  <c r="E1056" i="16"/>
  <c r="E1057" i="16"/>
  <c r="E27" i="16"/>
  <c r="E1058" i="16"/>
  <c r="E1059" i="16"/>
  <c r="E28" i="16"/>
  <c r="E29" i="16"/>
  <c r="E1060" i="16"/>
  <c r="E1061" i="16"/>
  <c r="E1062" i="16"/>
  <c r="E1063" i="16"/>
  <c r="E1064" i="16"/>
  <c r="E1065" i="16"/>
  <c r="E1066" i="16"/>
  <c r="E1067" i="16"/>
  <c r="E1068" i="16"/>
  <c r="E1069" i="16"/>
  <c r="E1070" i="16"/>
  <c r="E1071" i="16"/>
  <c r="E1072" i="16"/>
  <c r="E1073" i="16"/>
  <c r="E1074" i="16"/>
  <c r="E1075" i="16"/>
  <c r="E30" i="16"/>
  <c r="E1336" i="16"/>
  <c r="E1076" i="16"/>
  <c r="E1341" i="16"/>
  <c r="E1077" i="16"/>
  <c r="E1078" i="16"/>
  <c r="E1079" i="16"/>
  <c r="E1080" i="16"/>
  <c r="E1326" i="16"/>
  <c r="E31" i="16"/>
  <c r="E1081" i="16"/>
  <c r="E1082" i="16"/>
  <c r="E1083" i="16"/>
  <c r="E1084" i="16"/>
  <c r="E1085" i="16"/>
  <c r="E32" i="16"/>
  <c r="E1086" i="16"/>
  <c r="E1087" i="16"/>
  <c r="E1088" i="16"/>
  <c r="E1089" i="16"/>
  <c r="E1090" i="16"/>
  <c r="E1091" i="16"/>
  <c r="E1092" i="16"/>
  <c r="E1093" i="16"/>
  <c r="E1094" i="16"/>
  <c r="E1095" i="16"/>
  <c r="E1096" i="16"/>
  <c r="E1097" i="16"/>
  <c r="E1098" i="16"/>
  <c r="E1099" i="16"/>
  <c r="E1100" i="16"/>
  <c r="E1101" i="16"/>
  <c r="E1102" i="16"/>
  <c r="E1103" i="16"/>
  <c r="E1104" i="16"/>
  <c r="E1105" i="16"/>
  <c r="E1106" i="16"/>
  <c r="E1107" i="16"/>
  <c r="E1352" i="16"/>
  <c r="E33" i="16"/>
  <c r="E1108" i="16"/>
  <c r="E1109" i="16"/>
  <c r="E1110" i="16"/>
  <c r="E1111" i="16"/>
  <c r="E1112" i="16"/>
  <c r="E1113" i="16"/>
  <c r="E1114" i="16"/>
  <c r="E1115" i="16"/>
  <c r="E1116" i="16"/>
  <c r="E1117" i="16"/>
  <c r="E1118" i="16"/>
  <c r="E1119" i="16"/>
  <c r="E1120" i="16"/>
  <c r="E1121" i="16"/>
  <c r="E1122" i="16"/>
  <c r="E1123" i="16"/>
  <c r="E1124" i="16"/>
  <c r="E1125" i="16"/>
  <c r="E1126" i="16"/>
  <c r="E1127" i="16"/>
  <c r="E1128" i="16"/>
  <c r="E1129" i="16"/>
  <c r="E34" i="16"/>
  <c r="E1130" i="16"/>
  <c r="E1131" i="16"/>
  <c r="E1132" i="16"/>
  <c r="E1133" i="16"/>
  <c r="E1134" i="16"/>
  <c r="E1135" i="16"/>
  <c r="E1136" i="16"/>
  <c r="E1137" i="16"/>
  <c r="E1138" i="16"/>
  <c r="E1139" i="16"/>
  <c r="E1140" i="16"/>
  <c r="E1141" i="16"/>
  <c r="E1142" i="16"/>
  <c r="E1143" i="16"/>
  <c r="E1144" i="16"/>
  <c r="E1145" i="16"/>
  <c r="E1146" i="16"/>
  <c r="E1147" i="16"/>
  <c r="E1148" i="16"/>
  <c r="E1149" i="16"/>
  <c r="E1150" i="16"/>
  <c r="E1151" i="16"/>
  <c r="E1152" i="16"/>
  <c r="E1360" i="16"/>
  <c r="E1153" i="16"/>
  <c r="E1154" i="16"/>
  <c r="E1155" i="16"/>
  <c r="E1327" i="16"/>
  <c r="E1156" i="16"/>
  <c r="E1157" i="16"/>
  <c r="E1158" i="16"/>
  <c r="E1159" i="16"/>
  <c r="E1160" i="16"/>
  <c r="E1161" i="16"/>
  <c r="E1162" i="16"/>
  <c r="E1163" i="16"/>
  <c r="E1164" i="16"/>
  <c r="E1165" i="16"/>
  <c r="E1166" i="16"/>
  <c r="E1167" i="16"/>
  <c r="E1168" i="16"/>
  <c r="E1169" i="16"/>
  <c r="E1170" i="16"/>
  <c r="E1171" i="16"/>
  <c r="E1172" i="16"/>
  <c r="E1173" i="16"/>
  <c r="E1174" i="16"/>
  <c r="E1175" i="16"/>
  <c r="E1176" i="16"/>
  <c r="E35" i="16"/>
  <c r="E1177" i="16"/>
  <c r="E1178" i="16"/>
  <c r="E1179" i="16"/>
  <c r="E1180" i="16"/>
  <c r="E1337" i="16"/>
  <c r="E1328" i="16"/>
  <c r="E1329" i="16"/>
  <c r="E36" i="16"/>
  <c r="E1181" i="16"/>
  <c r="E1182" i="16"/>
  <c r="E1183" i="16"/>
  <c r="E1184" i="16"/>
  <c r="E1185" i="16"/>
  <c r="E1186" i="16"/>
  <c r="E1187" i="16"/>
  <c r="E1188" i="16"/>
  <c r="E1189" i="16"/>
  <c r="E1190" i="16"/>
  <c r="E1191" i="16"/>
  <c r="E1192" i="16"/>
  <c r="E1193" i="16"/>
  <c r="E1194" i="16"/>
  <c r="E1195" i="16"/>
  <c r="E1196" i="16"/>
  <c r="E37" i="16"/>
  <c r="E1197" i="16"/>
  <c r="E1198" i="16"/>
  <c r="E1199" i="16"/>
  <c r="E1200" i="16"/>
  <c r="E1201" i="16"/>
  <c r="E1202" i="16"/>
  <c r="E1203" i="16"/>
  <c r="E1204" i="16"/>
  <c r="E1205" i="16"/>
  <c r="E1206" i="16"/>
  <c r="E1338" i="16"/>
  <c r="E1207" i="16"/>
  <c r="E38" i="16"/>
  <c r="E1208" i="16"/>
  <c r="E1209" i="16"/>
  <c r="E1210" i="16"/>
  <c r="E1211" i="16"/>
  <c r="E1212" i="16"/>
  <c r="E1213" i="16"/>
  <c r="E1214" i="16"/>
  <c r="E1215" i="16"/>
  <c r="E1216" i="16"/>
  <c r="E1217" i="16"/>
  <c r="E1218" i="16"/>
  <c r="E1219" i="16"/>
  <c r="E1220" i="16"/>
  <c r="E1221" i="16"/>
  <c r="E1222" i="16"/>
  <c r="E1223" i="16"/>
  <c r="E39" i="16"/>
  <c r="E1224" i="16"/>
  <c r="E1225" i="16"/>
  <c r="E1226" i="16"/>
  <c r="E1227" i="16"/>
  <c r="E1228" i="16"/>
  <c r="E1229" i="16"/>
  <c r="E1230" i="16"/>
  <c r="E1231" i="16"/>
  <c r="E1232" i="16"/>
  <c r="E1330" i="16"/>
  <c r="E1233" i="16"/>
  <c r="E40" i="16"/>
  <c r="E1234" i="16"/>
  <c r="E1235" i="16"/>
  <c r="E1236" i="16"/>
  <c r="E1237" i="16"/>
  <c r="E1238" i="16"/>
  <c r="E1239" i="16"/>
  <c r="E1240" i="16"/>
  <c r="E1241" i="16"/>
  <c r="E1242" i="16"/>
  <c r="E1243" i="16"/>
  <c r="E1244" i="16"/>
  <c r="E1245" i="16"/>
  <c r="E1246" i="16"/>
  <c r="E1247" i="16"/>
  <c r="E1248" i="16"/>
  <c r="E1249" i="16"/>
  <c r="E1250" i="16"/>
  <c r="E1251" i="16"/>
  <c r="E1252" i="16"/>
  <c r="E1253" i="16"/>
  <c r="E1254" i="16"/>
  <c r="E1255" i="16"/>
  <c r="E1256" i="16"/>
  <c r="E1257" i="16"/>
  <c r="E1258" i="16"/>
  <c r="E1259" i="16"/>
  <c r="E1260" i="16"/>
  <c r="E1261" i="16"/>
  <c r="E41" i="16"/>
  <c r="E1262" i="16"/>
  <c r="E1263" i="16"/>
  <c r="E1264" i="16"/>
  <c r="E1265" i="16"/>
  <c r="E1266" i="16"/>
  <c r="E1267" i="16"/>
  <c r="E1351" i="16"/>
  <c r="E1268" i="16"/>
  <c r="E1269" i="16"/>
  <c r="E1270" i="16"/>
  <c r="E1271" i="16"/>
  <c r="E1272" i="16"/>
  <c r="E1273" i="16"/>
  <c r="E1274" i="16"/>
  <c r="E1275" i="16"/>
  <c r="E42" i="16"/>
  <c r="E1276" i="16"/>
  <c r="E1277" i="16"/>
  <c r="E1278" i="16"/>
  <c r="E1279" i="16"/>
  <c r="E1280" i="16"/>
  <c r="E1281" i="16"/>
  <c r="E1282" i="16"/>
  <c r="E1283" i="16"/>
  <c r="E1284" i="16"/>
  <c r="E1285" i="16"/>
  <c r="E1286" i="16"/>
  <c r="E1287" i="16"/>
  <c r="E1288" i="16"/>
  <c r="E1289" i="16"/>
  <c r="E1290" i="16"/>
  <c r="E1291" i="16"/>
  <c r="E1292" i="16"/>
  <c r="E1293" i="16"/>
  <c r="E1294" i="16"/>
  <c r="E1295" i="16"/>
  <c r="E1342" i="16"/>
  <c r="E1296" i="16"/>
  <c r="E1297" i="16"/>
  <c r="E1298" i="16"/>
  <c r="E1331" i="16"/>
  <c r="E1343" i="16"/>
  <c r="E1299" i="16"/>
  <c r="E1300" i="16"/>
  <c r="E1301" i="16"/>
  <c r="E1302" i="16"/>
  <c r="E1303" i="16"/>
  <c r="E1304" i="16"/>
  <c r="E1305" i="16"/>
  <c r="E43" i="16"/>
  <c r="E1306" i="16"/>
  <c r="E1307" i="16"/>
  <c r="E1308" i="16"/>
  <c r="E1309" i="16"/>
  <c r="E1364" i="16"/>
  <c r="E1310" i="16"/>
  <c r="E44" i="16"/>
  <c r="E1311" i="16"/>
  <c r="E1312" i="16"/>
  <c r="E8" i="16"/>
  <c r="E45" i="16"/>
  <c r="E1313" i="16"/>
  <c r="E46" i="16"/>
  <c r="E47" i="16"/>
  <c r="E1344" i="16"/>
  <c r="E4" i="16"/>
  <c r="E48" i="16"/>
  <c r="E49" i="16"/>
  <c r="E50" i="16"/>
  <c r="E51" i="16"/>
  <c r="E52" i="16"/>
  <c r="E53" i="16"/>
  <c r="E54" i="16"/>
  <c r="E1339" i="16"/>
  <c r="E55" i="16"/>
  <c r="E56" i="16"/>
  <c r="E57" i="16"/>
  <c r="E58" i="16"/>
  <c r="E59" i="16"/>
  <c r="E60" i="16"/>
  <c r="E61" i="16"/>
  <c r="E62" i="16"/>
  <c r="E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1332" i="16"/>
  <c r="E89" i="16"/>
  <c r="E90" i="16"/>
  <c r="E91" i="16"/>
  <c r="E7" i="16"/>
  <c r="E5" i="16"/>
  <c r="F92" i="16"/>
  <c r="F93" i="16"/>
  <c r="F94" i="16"/>
  <c r="F95" i="16"/>
  <c r="F96" i="16"/>
  <c r="F97" i="16"/>
  <c r="F98" i="16"/>
  <c r="F99" i="16"/>
  <c r="F100" i="16"/>
  <c r="F11" i="16"/>
  <c r="F12" i="16"/>
  <c r="F101" i="16"/>
  <c r="F102" i="16"/>
  <c r="F103" i="16"/>
  <c r="F104" i="16"/>
  <c r="F105" i="16"/>
  <c r="F106" i="16"/>
  <c r="F107" i="16"/>
  <c r="F108" i="16"/>
  <c r="F109" i="16"/>
  <c r="F110" i="16"/>
  <c r="F111" i="16"/>
  <c r="F1314" i="16"/>
  <c r="F112" i="16"/>
  <c r="F113" i="16"/>
  <c r="F114" i="16"/>
  <c r="F115" i="16"/>
  <c r="F116" i="16"/>
  <c r="F117" i="16"/>
  <c r="F118" i="16"/>
  <c r="F1353" i="16"/>
  <c r="F119" i="16"/>
  <c r="F120" i="16"/>
  <c r="F121" i="16"/>
  <c r="F1315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356" i="16"/>
  <c r="F186" i="16"/>
  <c r="F187" i="16"/>
  <c r="F188" i="16"/>
  <c r="F189" i="16"/>
  <c r="F190" i="16"/>
  <c r="F13" i="16"/>
  <c r="F14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1346" i="16"/>
  <c r="F1347" i="16"/>
  <c r="F212" i="16"/>
  <c r="F213" i="16"/>
  <c r="F214" i="16"/>
  <c r="F215" i="16"/>
  <c r="F216" i="16"/>
  <c r="F217" i="16"/>
  <c r="F218" i="16"/>
  <c r="F219" i="16"/>
  <c r="F220" i="16"/>
  <c r="F221" i="16"/>
  <c r="F15" i="16"/>
  <c r="F222" i="16"/>
  <c r="F223" i="16"/>
  <c r="F224" i="16"/>
  <c r="F1316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16" i="16"/>
  <c r="F1333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1317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1334" i="16"/>
  <c r="F270" i="16"/>
  <c r="F17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1357" i="16"/>
  <c r="F309" i="16"/>
  <c r="F310" i="16"/>
  <c r="F311" i="16"/>
  <c r="F312" i="16"/>
  <c r="F313" i="16"/>
  <c r="F314" i="16"/>
  <c r="F315" i="16"/>
  <c r="F316" i="16"/>
  <c r="F317" i="16"/>
  <c r="F318" i="16"/>
  <c r="F1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1348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18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1319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1320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1321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19" i="16"/>
  <c r="F509" i="16"/>
  <c r="F510" i="16"/>
  <c r="F511" i="16"/>
  <c r="F1322" i="16"/>
  <c r="F1340" i="16"/>
  <c r="F512" i="16"/>
  <c r="F513" i="16"/>
  <c r="F514" i="16"/>
  <c r="F1354" i="16"/>
  <c r="F515" i="16"/>
  <c r="F516" i="16"/>
  <c r="F517" i="16"/>
  <c r="F518" i="16"/>
  <c r="F519" i="16"/>
  <c r="F520" i="16"/>
  <c r="F1363" i="16"/>
  <c r="F521" i="16"/>
  <c r="F522" i="16"/>
  <c r="F523" i="16"/>
  <c r="F1345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20" i="16"/>
  <c r="F570" i="16"/>
  <c r="F571" i="16"/>
  <c r="F572" i="16"/>
  <c r="F573" i="16"/>
  <c r="F574" i="16"/>
  <c r="F21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22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9" i="16"/>
  <c r="F607" i="16"/>
  <c r="F608" i="16"/>
  <c r="F609" i="16"/>
  <c r="F1323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1349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721" i="16"/>
  <c r="F722" i="16"/>
  <c r="F723" i="16"/>
  <c r="F724" i="16"/>
  <c r="F725" i="16"/>
  <c r="F726" i="16"/>
  <c r="F727" i="16"/>
  <c r="F728" i="16"/>
  <c r="F729" i="16"/>
  <c r="F730" i="16"/>
  <c r="F731" i="16"/>
  <c r="F732" i="16"/>
  <c r="F733" i="16"/>
  <c r="F734" i="16"/>
  <c r="F735" i="16"/>
  <c r="F736" i="16"/>
  <c r="F737" i="16"/>
  <c r="F738" i="16"/>
  <c r="F739" i="16"/>
  <c r="F740" i="16"/>
  <c r="F741" i="16"/>
  <c r="F742" i="16"/>
  <c r="F743" i="16"/>
  <c r="F744" i="16"/>
  <c r="F745" i="16"/>
  <c r="F746" i="16"/>
  <c r="F747" i="16"/>
  <c r="F748" i="16"/>
  <c r="F749" i="16"/>
  <c r="F750" i="16"/>
  <c r="F751" i="16"/>
  <c r="F752" i="16"/>
  <c r="F753" i="16"/>
  <c r="F754" i="16"/>
  <c r="F755" i="16"/>
  <c r="F756" i="16"/>
  <c r="F757" i="16"/>
  <c r="F758" i="16"/>
  <c r="F759" i="16"/>
  <c r="F760" i="16"/>
  <c r="F761" i="16"/>
  <c r="F762" i="16"/>
  <c r="F763" i="16"/>
  <c r="F764" i="16"/>
  <c r="F765" i="16"/>
  <c r="F1358" i="16"/>
  <c r="F766" i="16"/>
  <c r="F767" i="16"/>
  <c r="F768" i="16"/>
  <c r="F769" i="16"/>
  <c r="F770" i="16"/>
  <c r="F771" i="16"/>
  <c r="F772" i="16"/>
  <c r="F1361" i="16"/>
  <c r="F773" i="16"/>
  <c r="F774" i="16"/>
  <c r="F775" i="16"/>
  <c r="F776" i="16"/>
  <c r="F777" i="16"/>
  <c r="F778" i="16"/>
  <c r="F779" i="16"/>
  <c r="F780" i="16"/>
  <c r="F1355" i="16"/>
  <c r="F781" i="16"/>
  <c r="F782" i="16"/>
  <c r="F783" i="16"/>
  <c r="F784" i="16"/>
  <c r="F785" i="16"/>
  <c r="F786" i="16"/>
  <c r="F787" i="16"/>
  <c r="F788" i="16"/>
  <c r="F789" i="16"/>
  <c r="F790" i="16"/>
  <c r="F791" i="16"/>
  <c r="F792" i="16"/>
  <c r="F793" i="16"/>
  <c r="F794" i="16"/>
  <c r="F795" i="16"/>
  <c r="F796" i="16"/>
  <c r="F797" i="16"/>
  <c r="F798" i="16"/>
  <c r="F799" i="16"/>
  <c r="F800" i="16"/>
  <c r="F801" i="16"/>
  <c r="F802" i="16"/>
  <c r="F803" i="16"/>
  <c r="F804" i="16"/>
  <c r="F805" i="16"/>
  <c r="F806" i="16"/>
  <c r="F807" i="16"/>
  <c r="F808" i="16"/>
  <c r="F809" i="16"/>
  <c r="F810" i="16"/>
  <c r="F811" i="16"/>
  <c r="F812" i="16"/>
  <c r="F813" i="16"/>
  <c r="F814" i="16"/>
  <c r="F815" i="16"/>
  <c r="F816" i="16"/>
  <c r="F817" i="16"/>
  <c r="F818" i="16"/>
  <c r="F819" i="16"/>
  <c r="F820" i="16"/>
  <c r="F821" i="16"/>
  <c r="F822" i="16"/>
  <c r="F823" i="16"/>
  <c r="F824" i="16"/>
  <c r="F825" i="16"/>
  <c r="F826" i="16"/>
  <c r="F827" i="16"/>
  <c r="F828" i="16"/>
  <c r="F829" i="16"/>
  <c r="F830" i="16"/>
  <c r="F831" i="16"/>
  <c r="F832" i="16"/>
  <c r="F833" i="16"/>
  <c r="F834" i="16"/>
  <c r="F835" i="16"/>
  <c r="F836" i="16"/>
  <c r="F837" i="16"/>
  <c r="F838" i="16"/>
  <c r="F839" i="16"/>
  <c r="F840" i="16"/>
  <c r="F841" i="16"/>
  <c r="F842" i="16"/>
  <c r="F843" i="16"/>
  <c r="F844" i="16"/>
  <c r="F845" i="16"/>
  <c r="F846" i="16"/>
  <c r="F847" i="16"/>
  <c r="F848" i="16"/>
  <c r="F849" i="16"/>
  <c r="F850" i="16"/>
  <c r="F851" i="16"/>
  <c r="F852" i="16"/>
  <c r="F853" i="16"/>
  <c r="F854" i="16"/>
  <c r="F855" i="16"/>
  <c r="F856" i="16"/>
  <c r="F857" i="16"/>
  <c r="F858" i="16"/>
  <c r="F859" i="16"/>
  <c r="F860" i="16"/>
  <c r="F861" i="16"/>
  <c r="F862" i="16"/>
  <c r="F863" i="16"/>
  <c r="F864" i="16"/>
  <c r="F865" i="16"/>
  <c r="F866" i="16"/>
  <c r="F1324" i="16"/>
  <c r="F867" i="16"/>
  <c r="F868" i="16"/>
  <c r="F869" i="16"/>
  <c r="F870" i="16"/>
  <c r="F871" i="16"/>
  <c r="F872" i="16"/>
  <c r="F873" i="16"/>
  <c r="F874" i="16"/>
  <c r="F875" i="16"/>
  <c r="F876" i="16"/>
  <c r="F877" i="16"/>
  <c r="F878" i="16"/>
  <c r="F1335" i="16"/>
  <c r="F879" i="16"/>
  <c r="F880" i="16"/>
  <c r="F881" i="16"/>
  <c r="F882" i="16"/>
  <c r="F883" i="16"/>
  <c r="F884" i="16"/>
  <c r="F1362" i="16"/>
  <c r="F885" i="16"/>
  <c r="F886" i="16"/>
  <c r="F887" i="16"/>
  <c r="F888" i="16"/>
  <c r="F889" i="16"/>
  <c r="F890" i="16"/>
  <c r="F891" i="16"/>
  <c r="F892" i="16"/>
  <c r="F893" i="16"/>
  <c r="F894" i="16"/>
  <c r="F895" i="16"/>
  <c r="F896" i="16"/>
  <c r="F897" i="16"/>
  <c r="F898" i="16"/>
  <c r="F899" i="16"/>
  <c r="F900" i="16"/>
  <c r="F901" i="16"/>
  <c r="F902" i="16"/>
  <c r="F903" i="16"/>
  <c r="F904" i="16"/>
  <c r="F905" i="16"/>
  <c r="F906" i="16"/>
  <c r="F907" i="16"/>
  <c r="F908" i="16"/>
  <c r="F909" i="16"/>
  <c r="F910" i="16"/>
  <c r="F911" i="16"/>
  <c r="F912" i="16"/>
  <c r="F913" i="16"/>
  <c r="F914" i="16"/>
  <c r="F915" i="16"/>
  <c r="F916" i="16"/>
  <c r="F917" i="16"/>
  <c r="F918" i="16"/>
  <c r="F919" i="16"/>
  <c r="F920" i="16"/>
  <c r="F921" i="16"/>
  <c r="F922" i="16"/>
  <c r="F923" i="16"/>
  <c r="F23" i="16"/>
  <c r="F924" i="16"/>
  <c r="F925" i="16"/>
  <c r="F926" i="16"/>
  <c r="F927" i="16"/>
  <c r="F928" i="16"/>
  <c r="F929" i="16"/>
  <c r="F930" i="16"/>
  <c r="F931" i="16"/>
  <c r="F932" i="16"/>
  <c r="F933" i="16"/>
  <c r="F934" i="16"/>
  <c r="F935" i="16"/>
  <c r="F936" i="16"/>
  <c r="F937" i="16"/>
  <c r="F938" i="16"/>
  <c r="F939" i="16"/>
  <c r="F940" i="16"/>
  <c r="F941" i="16"/>
  <c r="F942" i="16"/>
  <c r="F943" i="16"/>
  <c r="F944" i="16"/>
  <c r="F945" i="16"/>
  <c r="F946" i="16"/>
  <c r="F947" i="16"/>
  <c r="F948" i="16"/>
  <c r="F949" i="16"/>
  <c r="F950" i="16"/>
  <c r="F951" i="16"/>
  <c r="F952" i="16"/>
  <c r="F953" i="16"/>
  <c r="F954" i="16"/>
  <c r="F955" i="16"/>
  <c r="F956" i="16"/>
  <c r="F957" i="16"/>
  <c r="F958" i="16"/>
  <c r="F959" i="16"/>
  <c r="F960" i="16"/>
  <c r="F961" i="16"/>
  <c r="F962" i="16"/>
  <c r="F963" i="16"/>
  <c r="F964" i="16"/>
  <c r="F965" i="16"/>
  <c r="F966" i="16"/>
  <c r="F967" i="16"/>
  <c r="F968" i="16"/>
  <c r="F969" i="16"/>
  <c r="F970" i="16"/>
  <c r="F24" i="16"/>
  <c r="F971" i="16"/>
  <c r="F972" i="16"/>
  <c r="F973" i="16"/>
  <c r="F974" i="16"/>
  <c r="F975" i="16"/>
  <c r="F976" i="16"/>
  <c r="F977" i="16"/>
  <c r="F978" i="16"/>
  <c r="F979" i="16"/>
  <c r="F980" i="16"/>
  <c r="F981" i="16"/>
  <c r="F982" i="16"/>
  <c r="F983" i="16"/>
  <c r="F984" i="16"/>
  <c r="F1325" i="16"/>
  <c r="F985" i="16"/>
  <c r="F986" i="16"/>
  <c r="F987" i="16"/>
  <c r="F988" i="16"/>
  <c r="F989" i="16"/>
  <c r="F990" i="16"/>
  <c r="F991" i="16"/>
  <c r="F992" i="16"/>
  <c r="F993" i="16"/>
  <c r="F994" i="16"/>
  <c r="F995" i="16"/>
  <c r="F25" i="16"/>
  <c r="F996" i="16"/>
  <c r="F997" i="16"/>
  <c r="F998" i="16"/>
  <c r="F999" i="16"/>
  <c r="F1000" i="16"/>
  <c r="F1001" i="16"/>
  <c r="F3" i="16"/>
  <c r="F1002" i="16"/>
  <c r="F1003" i="16"/>
  <c r="F10" i="16"/>
  <c r="F6" i="16"/>
  <c r="F1004" i="16"/>
  <c r="F1005" i="16"/>
  <c r="F1006" i="16"/>
  <c r="F1007" i="16"/>
  <c r="F1008" i="16"/>
  <c r="F1009" i="16"/>
  <c r="F1010" i="16"/>
  <c r="F1011" i="16"/>
  <c r="F1012" i="16"/>
  <c r="F1013" i="16"/>
  <c r="F1350" i="16"/>
  <c r="F1014" i="16"/>
  <c r="F1015" i="16"/>
  <c r="F1016" i="16"/>
  <c r="F1017" i="16"/>
  <c r="F1018" i="16"/>
  <c r="F1019" i="16"/>
  <c r="F1020" i="16"/>
  <c r="F1021" i="16"/>
  <c r="F1359" i="16"/>
  <c r="F26" i="16"/>
  <c r="F1022" i="16"/>
  <c r="F1023" i="16"/>
  <c r="F1024" i="16"/>
  <c r="F1025" i="16"/>
  <c r="F1026" i="16"/>
  <c r="F1027" i="16"/>
  <c r="F1028" i="16"/>
  <c r="F1029" i="16"/>
  <c r="F1030" i="16"/>
  <c r="F1031" i="16"/>
  <c r="F1032" i="16"/>
  <c r="F1033" i="16"/>
  <c r="F1034" i="16"/>
  <c r="F1035" i="16"/>
  <c r="F1036" i="16"/>
  <c r="F1037" i="16"/>
  <c r="F1038" i="16"/>
  <c r="F1039" i="16"/>
  <c r="F1040" i="16"/>
  <c r="F1041" i="16"/>
  <c r="F1042" i="16"/>
  <c r="F1043" i="16"/>
  <c r="F1044" i="16"/>
  <c r="F1045" i="16"/>
  <c r="F1046" i="16"/>
  <c r="F1047" i="16"/>
  <c r="F1048" i="16"/>
  <c r="F1049" i="16"/>
  <c r="F1050" i="16"/>
  <c r="F1051" i="16"/>
  <c r="F1052" i="16"/>
  <c r="F1053" i="16"/>
  <c r="F1054" i="16"/>
  <c r="F1055" i="16"/>
  <c r="F1056" i="16"/>
  <c r="F1057" i="16"/>
  <c r="F27" i="16"/>
  <c r="F1058" i="16"/>
  <c r="F1059" i="16"/>
  <c r="F28" i="16"/>
  <c r="F29" i="16"/>
  <c r="F1060" i="16"/>
  <c r="F1061" i="16"/>
  <c r="F1062" i="16"/>
  <c r="F1063" i="16"/>
  <c r="F1064" i="16"/>
  <c r="F1065" i="16"/>
  <c r="F1066" i="16"/>
  <c r="F1067" i="16"/>
  <c r="F1068" i="16"/>
  <c r="F1069" i="16"/>
  <c r="F1070" i="16"/>
  <c r="F1071" i="16"/>
  <c r="F1072" i="16"/>
  <c r="F1073" i="16"/>
  <c r="F1074" i="16"/>
  <c r="F1075" i="16"/>
  <c r="F30" i="16"/>
  <c r="F1336" i="16"/>
  <c r="F1076" i="16"/>
  <c r="F1341" i="16"/>
  <c r="F1077" i="16"/>
  <c r="F1078" i="16"/>
  <c r="F1079" i="16"/>
  <c r="F1080" i="16"/>
  <c r="F1326" i="16"/>
  <c r="F31" i="16"/>
  <c r="F1081" i="16"/>
  <c r="F1082" i="16"/>
  <c r="F1083" i="16"/>
  <c r="F1084" i="16"/>
  <c r="F1085" i="16"/>
  <c r="F32" i="16"/>
  <c r="F1086" i="16"/>
  <c r="F1087" i="16"/>
  <c r="F1088" i="16"/>
  <c r="F1089" i="16"/>
  <c r="F1090" i="16"/>
  <c r="F1091" i="16"/>
  <c r="F1092" i="16"/>
  <c r="F1093" i="16"/>
  <c r="F1094" i="16"/>
  <c r="F1095" i="16"/>
  <c r="F1096" i="16"/>
  <c r="F1097" i="16"/>
  <c r="F1098" i="16"/>
  <c r="F1099" i="16"/>
  <c r="F1100" i="16"/>
  <c r="F1101" i="16"/>
  <c r="F1102" i="16"/>
  <c r="F1103" i="16"/>
  <c r="F1104" i="16"/>
  <c r="F1105" i="16"/>
  <c r="F1106" i="16"/>
  <c r="F1107" i="16"/>
  <c r="F1352" i="16"/>
  <c r="F33" i="16"/>
  <c r="F1108" i="16"/>
  <c r="F1109" i="16"/>
  <c r="F1110" i="16"/>
  <c r="F1111" i="16"/>
  <c r="F1112" i="16"/>
  <c r="F1113" i="16"/>
  <c r="F1114" i="16"/>
  <c r="F1115" i="16"/>
  <c r="F1116" i="16"/>
  <c r="F1117" i="16"/>
  <c r="F1118" i="16"/>
  <c r="F1119" i="16"/>
  <c r="F1120" i="16"/>
  <c r="F1121" i="16"/>
  <c r="F1122" i="16"/>
  <c r="F1123" i="16"/>
  <c r="F1124" i="16"/>
  <c r="F1125" i="16"/>
  <c r="F1126" i="16"/>
  <c r="F1127" i="16"/>
  <c r="F1128" i="16"/>
  <c r="F1129" i="16"/>
  <c r="F34" i="16"/>
  <c r="F1130" i="16"/>
  <c r="F1131" i="16"/>
  <c r="F1132" i="16"/>
  <c r="F1133" i="16"/>
  <c r="F1134" i="16"/>
  <c r="F1135" i="16"/>
  <c r="F1136" i="16"/>
  <c r="F1137" i="16"/>
  <c r="F1138" i="16"/>
  <c r="F1139" i="16"/>
  <c r="F1140" i="16"/>
  <c r="F1141" i="16"/>
  <c r="F1142" i="16"/>
  <c r="F1143" i="16"/>
  <c r="F1144" i="16"/>
  <c r="F1145" i="16"/>
  <c r="F1146" i="16"/>
  <c r="F1147" i="16"/>
  <c r="F1148" i="16"/>
  <c r="F1149" i="16"/>
  <c r="F1150" i="16"/>
  <c r="F1151" i="16"/>
  <c r="F1152" i="16"/>
  <c r="F1360" i="16"/>
  <c r="F1153" i="16"/>
  <c r="F1154" i="16"/>
  <c r="F1155" i="16"/>
  <c r="F1327" i="16"/>
  <c r="F1156" i="16"/>
  <c r="F1157" i="16"/>
  <c r="F1158" i="16"/>
  <c r="F1159" i="16"/>
  <c r="F1160" i="16"/>
  <c r="F1161" i="16"/>
  <c r="F1162" i="16"/>
  <c r="F1163" i="16"/>
  <c r="F1164" i="16"/>
  <c r="F1165" i="16"/>
  <c r="F1166" i="16"/>
  <c r="F1167" i="16"/>
  <c r="F1168" i="16"/>
  <c r="F1169" i="16"/>
  <c r="F1170" i="16"/>
  <c r="F1171" i="16"/>
  <c r="F1172" i="16"/>
  <c r="F1173" i="16"/>
  <c r="F1174" i="16"/>
  <c r="F1175" i="16"/>
  <c r="F1176" i="16"/>
  <c r="F35" i="16"/>
  <c r="F1177" i="16"/>
  <c r="F1178" i="16"/>
  <c r="F1179" i="16"/>
  <c r="F1180" i="16"/>
  <c r="F1337" i="16"/>
  <c r="F1328" i="16"/>
  <c r="F1329" i="16"/>
  <c r="F36" i="16"/>
  <c r="F1181" i="16"/>
  <c r="F1182" i="16"/>
  <c r="F1183" i="16"/>
  <c r="F1184" i="16"/>
  <c r="F1185" i="16"/>
  <c r="F1186" i="16"/>
  <c r="F1187" i="16"/>
  <c r="F1188" i="16"/>
  <c r="F1189" i="16"/>
  <c r="F1190" i="16"/>
  <c r="F1191" i="16"/>
  <c r="F1192" i="16"/>
  <c r="F1193" i="16"/>
  <c r="F1194" i="16"/>
  <c r="F1195" i="16"/>
  <c r="F1196" i="16"/>
  <c r="F37" i="16"/>
  <c r="F1197" i="16"/>
  <c r="F1198" i="16"/>
  <c r="F1199" i="16"/>
  <c r="F1200" i="16"/>
  <c r="F1201" i="16"/>
  <c r="F1202" i="16"/>
  <c r="F1203" i="16"/>
  <c r="F1204" i="16"/>
  <c r="F1205" i="16"/>
  <c r="F1206" i="16"/>
  <c r="F1338" i="16"/>
  <c r="F1207" i="16"/>
  <c r="F38" i="16"/>
  <c r="F1208" i="16"/>
  <c r="F1209" i="16"/>
  <c r="F1210" i="16"/>
  <c r="F1211" i="16"/>
  <c r="F1212" i="16"/>
  <c r="F1213" i="16"/>
  <c r="F1214" i="16"/>
  <c r="F1215" i="16"/>
  <c r="F1216" i="16"/>
  <c r="F1217" i="16"/>
  <c r="F1218" i="16"/>
  <c r="F1219" i="16"/>
  <c r="F1220" i="16"/>
  <c r="F1221" i="16"/>
  <c r="F1222" i="16"/>
  <c r="F1223" i="16"/>
  <c r="F39" i="16"/>
  <c r="F1224" i="16"/>
  <c r="F1225" i="16"/>
  <c r="F1226" i="16"/>
  <c r="F1227" i="16"/>
  <c r="F1228" i="16"/>
  <c r="F1229" i="16"/>
  <c r="F1230" i="16"/>
  <c r="F1231" i="16"/>
  <c r="F1232" i="16"/>
  <c r="F1330" i="16"/>
  <c r="F1233" i="16"/>
  <c r="F40" i="16"/>
  <c r="F1234" i="16"/>
  <c r="F1235" i="16"/>
  <c r="F1236" i="16"/>
  <c r="F1237" i="16"/>
  <c r="F1238" i="16"/>
  <c r="F1239" i="16"/>
  <c r="F1240" i="16"/>
  <c r="F1241" i="16"/>
  <c r="F1242" i="16"/>
  <c r="F1243" i="16"/>
  <c r="F1244" i="16"/>
  <c r="F1245" i="16"/>
  <c r="F1246" i="16"/>
  <c r="F1247" i="16"/>
  <c r="F1248" i="16"/>
  <c r="F1249" i="16"/>
  <c r="F1250" i="16"/>
  <c r="F1251" i="16"/>
  <c r="F1252" i="16"/>
  <c r="F1253" i="16"/>
  <c r="F1254" i="16"/>
  <c r="F1255" i="16"/>
  <c r="F1256" i="16"/>
  <c r="F1257" i="16"/>
  <c r="F1258" i="16"/>
  <c r="F1259" i="16"/>
  <c r="F1260" i="16"/>
  <c r="F1261" i="16"/>
  <c r="F41" i="16"/>
  <c r="F1262" i="16"/>
  <c r="F1263" i="16"/>
  <c r="F1264" i="16"/>
  <c r="F1265" i="16"/>
  <c r="F1266" i="16"/>
  <c r="F1267" i="16"/>
  <c r="F1351" i="16"/>
  <c r="F1268" i="16"/>
  <c r="F1269" i="16"/>
  <c r="F1270" i="16"/>
  <c r="F1271" i="16"/>
  <c r="F1272" i="16"/>
  <c r="F1273" i="16"/>
  <c r="F1274" i="16"/>
  <c r="F1275" i="16"/>
  <c r="F42" i="16"/>
  <c r="F1276" i="16"/>
  <c r="F1277" i="16"/>
  <c r="F1278" i="16"/>
  <c r="F1279" i="16"/>
  <c r="F1280" i="16"/>
  <c r="F1281" i="16"/>
  <c r="F1282" i="16"/>
  <c r="F1283" i="16"/>
  <c r="F1284" i="16"/>
  <c r="F1285" i="16"/>
  <c r="F1286" i="16"/>
  <c r="F1287" i="16"/>
  <c r="F1288" i="16"/>
  <c r="F1289" i="16"/>
  <c r="F1290" i="16"/>
  <c r="F1291" i="16"/>
  <c r="F1292" i="16"/>
  <c r="F1293" i="16"/>
  <c r="F1294" i="16"/>
  <c r="F1295" i="16"/>
  <c r="F1342" i="16"/>
  <c r="F1296" i="16"/>
  <c r="F1297" i="16"/>
  <c r="F1298" i="16"/>
  <c r="F1331" i="16"/>
  <c r="F1343" i="16"/>
  <c r="F1299" i="16"/>
  <c r="F1300" i="16"/>
  <c r="F1301" i="16"/>
  <c r="F1302" i="16"/>
  <c r="F1303" i="16"/>
  <c r="F1304" i="16"/>
  <c r="F1305" i="16"/>
  <c r="F43" i="16"/>
  <c r="F1306" i="16"/>
  <c r="F1307" i="16"/>
  <c r="F1308" i="16"/>
  <c r="F1309" i="16"/>
  <c r="F1364" i="16"/>
  <c r="F1310" i="16"/>
  <c r="F44" i="16"/>
  <c r="F1311" i="16"/>
  <c r="F1312" i="16"/>
  <c r="F8" i="16"/>
  <c r="F45" i="16"/>
  <c r="F1313" i="16"/>
  <c r="F46" i="16"/>
  <c r="F47" i="16"/>
  <c r="F1344" i="16"/>
  <c r="F4" i="16"/>
  <c r="F48" i="16"/>
  <c r="F49" i="16"/>
  <c r="F50" i="16"/>
  <c r="F51" i="16"/>
  <c r="F52" i="16"/>
  <c r="F53" i="16"/>
  <c r="F54" i="16"/>
  <c r="F1339" i="16"/>
  <c r="F55" i="16"/>
  <c r="F56" i="16"/>
  <c r="F57" i="16"/>
  <c r="F58" i="16"/>
  <c r="F59" i="16"/>
  <c r="F60" i="16"/>
  <c r="F61" i="16"/>
  <c r="F62" i="16"/>
  <c r="F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1332" i="16"/>
  <c r="F89" i="16"/>
  <c r="F90" i="16"/>
  <c r="F91" i="16"/>
  <c r="F7" i="16"/>
  <c r="F5" i="16"/>
  <c r="G92" i="16"/>
  <c r="G93" i="16"/>
  <c r="G94" i="16"/>
  <c r="G95" i="16"/>
  <c r="G96" i="16"/>
  <c r="G97" i="16"/>
  <c r="G98" i="16"/>
  <c r="G99" i="16"/>
  <c r="G100" i="16"/>
  <c r="G11" i="16"/>
  <c r="G12" i="16"/>
  <c r="G101" i="16"/>
  <c r="G102" i="16"/>
  <c r="G103" i="16"/>
  <c r="G104" i="16"/>
  <c r="G105" i="16"/>
  <c r="G106" i="16"/>
  <c r="G107" i="16"/>
  <c r="G108" i="16"/>
  <c r="G109" i="16"/>
  <c r="G110" i="16"/>
  <c r="G111" i="16"/>
  <c r="G1314" i="16"/>
  <c r="G112" i="16"/>
  <c r="G113" i="16"/>
  <c r="G114" i="16"/>
  <c r="G115" i="16"/>
  <c r="G116" i="16"/>
  <c r="G117" i="16"/>
  <c r="G118" i="16"/>
  <c r="G1353" i="16"/>
  <c r="G119" i="16"/>
  <c r="G120" i="16"/>
  <c r="G121" i="16"/>
  <c r="G1315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356" i="16"/>
  <c r="G186" i="16"/>
  <c r="G187" i="16"/>
  <c r="G188" i="16"/>
  <c r="G189" i="16"/>
  <c r="G190" i="16"/>
  <c r="G13" i="16"/>
  <c r="G14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1346" i="16"/>
  <c r="G1347" i="16"/>
  <c r="G212" i="16"/>
  <c r="G213" i="16"/>
  <c r="G214" i="16"/>
  <c r="G215" i="16"/>
  <c r="G216" i="16"/>
  <c r="G217" i="16"/>
  <c r="G218" i="16"/>
  <c r="G219" i="16"/>
  <c r="G220" i="16"/>
  <c r="G221" i="16"/>
  <c r="G15" i="16"/>
  <c r="G222" i="16"/>
  <c r="G223" i="16"/>
  <c r="G224" i="16"/>
  <c r="G1316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16" i="16"/>
  <c r="G1333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1317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1334" i="16"/>
  <c r="G270" i="16"/>
  <c r="G17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1357" i="16"/>
  <c r="G309" i="16"/>
  <c r="G310" i="16"/>
  <c r="G311" i="16"/>
  <c r="G312" i="16"/>
  <c r="G313" i="16"/>
  <c r="G314" i="16"/>
  <c r="G315" i="16"/>
  <c r="G316" i="16"/>
  <c r="G317" i="16"/>
  <c r="G318" i="16"/>
  <c r="G1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1348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18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1319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435" i="16"/>
  <c r="G436" i="16"/>
  <c r="G437" i="16"/>
  <c r="G438" i="16"/>
  <c r="G439" i="16"/>
  <c r="G440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1320" i="16"/>
  <c r="G453" i="16"/>
  <c r="G454" i="16"/>
  <c r="G455" i="16"/>
  <c r="G456" i="16"/>
  <c r="G457" i="16"/>
  <c r="G458" i="16"/>
  <c r="G459" i="16"/>
  <c r="G460" i="16"/>
  <c r="G461" i="16"/>
  <c r="G462" i="16"/>
  <c r="G463" i="16"/>
  <c r="G464" i="16"/>
  <c r="G465" i="16"/>
  <c r="G466" i="16"/>
  <c r="G467" i="16"/>
  <c r="G468" i="16"/>
  <c r="G469" i="16"/>
  <c r="G470" i="16"/>
  <c r="G471" i="16"/>
  <c r="G472" i="16"/>
  <c r="G473" i="16"/>
  <c r="G474" i="16"/>
  <c r="G475" i="16"/>
  <c r="G476" i="16"/>
  <c r="G477" i="16"/>
  <c r="G478" i="16"/>
  <c r="G479" i="16"/>
  <c r="G480" i="16"/>
  <c r="G481" i="16"/>
  <c r="G482" i="16"/>
  <c r="G483" i="16"/>
  <c r="G484" i="16"/>
  <c r="G485" i="16"/>
  <c r="G1321" i="16"/>
  <c r="G486" i="16"/>
  <c r="G487" i="16"/>
  <c r="G488" i="16"/>
  <c r="G489" i="16"/>
  <c r="G490" i="16"/>
  <c r="G491" i="16"/>
  <c r="G492" i="16"/>
  <c r="G493" i="16"/>
  <c r="G494" i="16"/>
  <c r="G495" i="16"/>
  <c r="G496" i="16"/>
  <c r="G497" i="16"/>
  <c r="G498" i="16"/>
  <c r="G499" i="16"/>
  <c r="G500" i="16"/>
  <c r="G501" i="16"/>
  <c r="G502" i="16"/>
  <c r="G503" i="16"/>
  <c r="G504" i="16"/>
  <c r="G505" i="16"/>
  <c r="G506" i="16"/>
  <c r="G507" i="16"/>
  <c r="G508" i="16"/>
  <c r="G19" i="16"/>
  <c r="G509" i="16"/>
  <c r="G510" i="16"/>
  <c r="G511" i="16"/>
  <c r="G1322" i="16"/>
  <c r="G1340" i="16"/>
  <c r="G512" i="16"/>
  <c r="G513" i="16"/>
  <c r="G514" i="16"/>
  <c r="G1354" i="16"/>
  <c r="G515" i="16"/>
  <c r="G516" i="16"/>
  <c r="G517" i="16"/>
  <c r="G518" i="16"/>
  <c r="G519" i="16"/>
  <c r="G520" i="16"/>
  <c r="G1363" i="16"/>
  <c r="G521" i="16"/>
  <c r="G522" i="16"/>
  <c r="G523" i="16"/>
  <c r="G1345" i="16"/>
  <c r="G524" i="16"/>
  <c r="G525" i="16"/>
  <c r="G526" i="16"/>
  <c r="G527" i="16"/>
  <c r="G528" i="16"/>
  <c r="G529" i="16"/>
  <c r="G530" i="16"/>
  <c r="G531" i="16"/>
  <c r="G532" i="16"/>
  <c r="G533" i="16"/>
  <c r="G534" i="16"/>
  <c r="G535" i="16"/>
  <c r="G536" i="16"/>
  <c r="G537" i="16"/>
  <c r="G538" i="16"/>
  <c r="G539" i="16"/>
  <c r="G540" i="16"/>
  <c r="G541" i="16"/>
  <c r="G542" i="16"/>
  <c r="G543" i="16"/>
  <c r="G544" i="16"/>
  <c r="G545" i="16"/>
  <c r="G546" i="16"/>
  <c r="G547" i="16"/>
  <c r="G548" i="16"/>
  <c r="G549" i="16"/>
  <c r="G550" i="16"/>
  <c r="G551" i="16"/>
  <c r="G552" i="16"/>
  <c r="G553" i="16"/>
  <c r="G554" i="16"/>
  <c r="G555" i="16"/>
  <c r="G556" i="16"/>
  <c r="G557" i="16"/>
  <c r="G558" i="16"/>
  <c r="G559" i="16"/>
  <c r="G560" i="16"/>
  <c r="G561" i="16"/>
  <c r="G562" i="16"/>
  <c r="G563" i="16"/>
  <c r="G564" i="16"/>
  <c r="G565" i="16"/>
  <c r="G566" i="16"/>
  <c r="G567" i="16"/>
  <c r="G568" i="16"/>
  <c r="G569" i="16"/>
  <c r="G20" i="16"/>
  <c r="G570" i="16"/>
  <c r="G571" i="16"/>
  <c r="G572" i="16"/>
  <c r="G573" i="16"/>
  <c r="G574" i="16"/>
  <c r="G21" i="16"/>
  <c r="G575" i="16"/>
  <c r="G576" i="16"/>
  <c r="G577" i="16"/>
  <c r="G578" i="16"/>
  <c r="G579" i="16"/>
  <c r="G580" i="16"/>
  <c r="G581" i="16"/>
  <c r="G582" i="16"/>
  <c r="G583" i="16"/>
  <c r="G584" i="16"/>
  <c r="G585" i="16"/>
  <c r="G586" i="16"/>
  <c r="G587" i="16"/>
  <c r="G22" i="16"/>
  <c r="G588" i="16"/>
  <c r="G589" i="16"/>
  <c r="G590" i="16"/>
  <c r="G591" i="16"/>
  <c r="G592" i="16"/>
  <c r="G593" i="16"/>
  <c r="G594" i="16"/>
  <c r="G595" i="16"/>
  <c r="G596" i="16"/>
  <c r="G597" i="16"/>
  <c r="G598" i="16"/>
  <c r="G599" i="16"/>
  <c r="G600" i="16"/>
  <c r="G601" i="16"/>
  <c r="G602" i="16"/>
  <c r="G603" i="16"/>
  <c r="G604" i="16"/>
  <c r="G605" i="16"/>
  <c r="G606" i="16"/>
  <c r="G9" i="16"/>
  <c r="G607" i="16"/>
  <c r="G608" i="16"/>
  <c r="G609" i="16"/>
  <c r="G1323" i="16"/>
  <c r="G610" i="16"/>
  <c r="G611" i="16"/>
  <c r="G612" i="16"/>
  <c r="G613" i="16"/>
  <c r="G614" i="16"/>
  <c r="G615" i="16"/>
  <c r="G616" i="16"/>
  <c r="G617" i="16"/>
  <c r="G618" i="16"/>
  <c r="G619" i="16"/>
  <c r="G620" i="16"/>
  <c r="G621" i="16"/>
  <c r="G622" i="16"/>
  <c r="G623" i="16"/>
  <c r="G624" i="16"/>
  <c r="G625" i="16"/>
  <c r="G626" i="16"/>
  <c r="G627" i="16"/>
  <c r="G628" i="16"/>
  <c r="G629" i="16"/>
  <c r="G630" i="16"/>
  <c r="G631" i="16"/>
  <c r="G632" i="16"/>
  <c r="G633" i="16"/>
  <c r="G1349" i="16"/>
  <c r="G634" i="16"/>
  <c r="G635" i="16"/>
  <c r="G636" i="16"/>
  <c r="G637" i="16"/>
  <c r="G638" i="16"/>
  <c r="G639" i="16"/>
  <c r="G640" i="16"/>
  <c r="G641" i="16"/>
  <c r="G642" i="16"/>
  <c r="G643" i="16"/>
  <c r="G644" i="16"/>
  <c r="G645" i="16"/>
  <c r="G646" i="16"/>
  <c r="G647" i="16"/>
  <c r="G648" i="16"/>
  <c r="G649" i="16"/>
  <c r="G650" i="16"/>
  <c r="G651" i="16"/>
  <c r="G652" i="16"/>
  <c r="G653" i="16"/>
  <c r="G654" i="16"/>
  <c r="G655" i="16"/>
  <c r="G656" i="16"/>
  <c r="G657" i="16"/>
  <c r="G658" i="16"/>
  <c r="G659" i="16"/>
  <c r="G660" i="16"/>
  <c r="G661" i="16"/>
  <c r="G662" i="16"/>
  <c r="G663" i="16"/>
  <c r="G664" i="16"/>
  <c r="G665" i="16"/>
  <c r="G666" i="16"/>
  <c r="G667" i="16"/>
  <c r="G668" i="16"/>
  <c r="G669" i="16"/>
  <c r="G670" i="16"/>
  <c r="G671" i="16"/>
  <c r="G672" i="16"/>
  <c r="G673" i="16"/>
  <c r="G674" i="16"/>
  <c r="G675" i="16"/>
  <c r="G676" i="16"/>
  <c r="G677" i="16"/>
  <c r="G678" i="16"/>
  <c r="G679" i="16"/>
  <c r="G680" i="16"/>
  <c r="G681" i="16"/>
  <c r="G682" i="16"/>
  <c r="G683" i="16"/>
  <c r="G684" i="16"/>
  <c r="G685" i="16"/>
  <c r="G686" i="16"/>
  <c r="G687" i="16"/>
  <c r="G688" i="16"/>
  <c r="G689" i="16"/>
  <c r="G690" i="16"/>
  <c r="G691" i="16"/>
  <c r="G692" i="16"/>
  <c r="G693" i="16"/>
  <c r="G694" i="16"/>
  <c r="G695" i="16"/>
  <c r="G696" i="16"/>
  <c r="G697" i="16"/>
  <c r="G698" i="16"/>
  <c r="G699" i="16"/>
  <c r="G700" i="16"/>
  <c r="G701" i="16"/>
  <c r="G702" i="16"/>
  <c r="G703" i="16"/>
  <c r="G704" i="16"/>
  <c r="G705" i="16"/>
  <c r="G706" i="16"/>
  <c r="G707" i="16"/>
  <c r="G708" i="16"/>
  <c r="G709" i="16"/>
  <c r="G710" i="16"/>
  <c r="G711" i="16"/>
  <c r="G712" i="16"/>
  <c r="G713" i="16"/>
  <c r="G714" i="16"/>
  <c r="G715" i="16"/>
  <c r="G716" i="16"/>
  <c r="G717" i="16"/>
  <c r="G718" i="16"/>
  <c r="G719" i="16"/>
  <c r="G720" i="16"/>
  <c r="G721" i="16"/>
  <c r="G722" i="16"/>
  <c r="G723" i="16"/>
  <c r="G724" i="16"/>
  <c r="G725" i="16"/>
  <c r="G726" i="16"/>
  <c r="G727" i="16"/>
  <c r="G728" i="16"/>
  <c r="G729" i="16"/>
  <c r="G730" i="16"/>
  <c r="G731" i="16"/>
  <c r="G732" i="16"/>
  <c r="G733" i="16"/>
  <c r="G734" i="16"/>
  <c r="G735" i="16"/>
  <c r="G736" i="16"/>
  <c r="G737" i="16"/>
  <c r="G738" i="16"/>
  <c r="G739" i="16"/>
  <c r="G740" i="16"/>
  <c r="G741" i="16"/>
  <c r="G742" i="16"/>
  <c r="G743" i="16"/>
  <c r="G744" i="16"/>
  <c r="G745" i="16"/>
  <c r="G746" i="16"/>
  <c r="G747" i="16"/>
  <c r="G748" i="16"/>
  <c r="G749" i="16"/>
  <c r="G750" i="16"/>
  <c r="G751" i="16"/>
  <c r="G752" i="16"/>
  <c r="G753" i="16"/>
  <c r="G754" i="16"/>
  <c r="G755" i="16"/>
  <c r="G756" i="16"/>
  <c r="G757" i="16"/>
  <c r="G758" i="16"/>
  <c r="G759" i="16"/>
  <c r="G760" i="16"/>
  <c r="G761" i="16"/>
  <c r="G762" i="16"/>
  <c r="G763" i="16"/>
  <c r="G764" i="16"/>
  <c r="G765" i="16"/>
  <c r="G1358" i="16"/>
  <c r="G766" i="16"/>
  <c r="G767" i="16"/>
  <c r="G768" i="16"/>
  <c r="G769" i="16"/>
  <c r="G770" i="16"/>
  <c r="G771" i="16"/>
  <c r="G772" i="16"/>
  <c r="G1361" i="16"/>
  <c r="G773" i="16"/>
  <c r="G774" i="16"/>
  <c r="G775" i="16"/>
  <c r="G776" i="16"/>
  <c r="G777" i="16"/>
  <c r="G778" i="16"/>
  <c r="G779" i="16"/>
  <c r="G780" i="16"/>
  <c r="G1355" i="16"/>
  <c r="G781" i="16"/>
  <c r="G782" i="16"/>
  <c r="G783" i="16"/>
  <c r="G784" i="16"/>
  <c r="G785" i="16"/>
  <c r="G786" i="16"/>
  <c r="G787" i="16"/>
  <c r="G788" i="16"/>
  <c r="G789" i="16"/>
  <c r="G790" i="16"/>
  <c r="G791" i="16"/>
  <c r="G792" i="16"/>
  <c r="G793" i="16"/>
  <c r="G794" i="16"/>
  <c r="G795" i="16"/>
  <c r="G796" i="16"/>
  <c r="G797" i="16"/>
  <c r="G798" i="16"/>
  <c r="G799" i="16"/>
  <c r="G800" i="16"/>
  <c r="G801" i="16"/>
  <c r="G802" i="16"/>
  <c r="G803" i="16"/>
  <c r="G804" i="16"/>
  <c r="G805" i="16"/>
  <c r="G806" i="16"/>
  <c r="G807" i="16"/>
  <c r="G808" i="16"/>
  <c r="G809" i="16"/>
  <c r="G810" i="16"/>
  <c r="G811" i="16"/>
  <c r="G812" i="16"/>
  <c r="G813" i="16"/>
  <c r="G814" i="16"/>
  <c r="G815" i="16"/>
  <c r="G816" i="16"/>
  <c r="G817" i="16"/>
  <c r="G818" i="16"/>
  <c r="G819" i="16"/>
  <c r="G820" i="16"/>
  <c r="G821" i="16"/>
  <c r="G822" i="16"/>
  <c r="G823" i="16"/>
  <c r="G824" i="16"/>
  <c r="G825" i="16"/>
  <c r="G826" i="16"/>
  <c r="G827" i="16"/>
  <c r="G828" i="16"/>
  <c r="G829" i="16"/>
  <c r="G830" i="16"/>
  <c r="G831" i="16"/>
  <c r="G832" i="16"/>
  <c r="G833" i="16"/>
  <c r="G834" i="16"/>
  <c r="G835" i="16"/>
  <c r="G836" i="16"/>
  <c r="G837" i="16"/>
  <c r="G838" i="16"/>
  <c r="G839" i="16"/>
  <c r="G840" i="16"/>
  <c r="G841" i="16"/>
  <c r="G842" i="16"/>
  <c r="G843" i="16"/>
  <c r="G844" i="16"/>
  <c r="G845" i="16"/>
  <c r="G846" i="16"/>
  <c r="G847" i="16"/>
  <c r="G848" i="16"/>
  <c r="G849" i="16"/>
  <c r="G850" i="16"/>
  <c r="G851" i="16"/>
  <c r="G852" i="16"/>
  <c r="G853" i="16"/>
  <c r="G854" i="16"/>
  <c r="G855" i="16"/>
  <c r="G856" i="16"/>
  <c r="G857" i="16"/>
  <c r="G858" i="16"/>
  <c r="G859" i="16"/>
  <c r="G860" i="16"/>
  <c r="G861" i="16"/>
  <c r="G862" i="16"/>
  <c r="G863" i="16"/>
  <c r="G864" i="16"/>
  <c r="G865" i="16"/>
  <c r="G866" i="16"/>
  <c r="G1324" i="16"/>
  <c r="G867" i="16"/>
  <c r="G868" i="16"/>
  <c r="G869" i="16"/>
  <c r="G870" i="16"/>
  <c r="G871" i="16"/>
  <c r="G872" i="16"/>
  <c r="G873" i="16"/>
  <c r="G874" i="16"/>
  <c r="G875" i="16"/>
  <c r="G876" i="16"/>
  <c r="G877" i="16"/>
  <c r="G878" i="16"/>
  <c r="G1335" i="16"/>
  <c r="G879" i="16"/>
  <c r="G880" i="16"/>
  <c r="G881" i="16"/>
  <c r="G882" i="16"/>
  <c r="G883" i="16"/>
  <c r="G884" i="16"/>
  <c r="G1362" i="16"/>
  <c r="G885" i="16"/>
  <c r="G886" i="16"/>
  <c r="G887" i="16"/>
  <c r="G888" i="16"/>
  <c r="G889" i="16"/>
  <c r="G890" i="16"/>
  <c r="G891" i="16"/>
  <c r="G892" i="16"/>
  <c r="G893" i="16"/>
  <c r="G894" i="16"/>
  <c r="G895" i="16"/>
  <c r="G896" i="16"/>
  <c r="G897" i="16"/>
  <c r="G898" i="16"/>
  <c r="G899" i="16"/>
  <c r="G900" i="16"/>
  <c r="G901" i="16"/>
  <c r="G902" i="16"/>
  <c r="G903" i="16"/>
  <c r="G904" i="16"/>
  <c r="G905" i="16"/>
  <c r="G906" i="16"/>
  <c r="G907" i="16"/>
  <c r="G908" i="16"/>
  <c r="G909" i="16"/>
  <c r="G910" i="16"/>
  <c r="G911" i="16"/>
  <c r="G912" i="16"/>
  <c r="G913" i="16"/>
  <c r="G914" i="16"/>
  <c r="G915" i="16"/>
  <c r="G916" i="16"/>
  <c r="G917" i="16"/>
  <c r="G918" i="16"/>
  <c r="G919" i="16"/>
  <c r="G920" i="16"/>
  <c r="G921" i="16"/>
  <c r="G922" i="16"/>
  <c r="G923" i="16"/>
  <c r="G23" i="16"/>
  <c r="G924" i="16"/>
  <c r="G925" i="16"/>
  <c r="G926" i="16"/>
  <c r="G927" i="16"/>
  <c r="G928" i="16"/>
  <c r="G929" i="16"/>
  <c r="G930" i="16"/>
  <c r="G931" i="16"/>
  <c r="G932" i="16"/>
  <c r="G933" i="16"/>
  <c r="G934" i="16"/>
  <c r="G935" i="16"/>
  <c r="G936" i="16"/>
  <c r="G937" i="16"/>
  <c r="G938" i="16"/>
  <c r="G939" i="16"/>
  <c r="G940" i="16"/>
  <c r="G941" i="16"/>
  <c r="G942" i="16"/>
  <c r="G943" i="16"/>
  <c r="G944" i="16"/>
  <c r="G945" i="16"/>
  <c r="G946" i="16"/>
  <c r="G947" i="16"/>
  <c r="G948" i="16"/>
  <c r="G949" i="16"/>
  <c r="G950" i="16"/>
  <c r="G951" i="16"/>
  <c r="G952" i="16"/>
  <c r="G953" i="16"/>
  <c r="G954" i="16"/>
  <c r="G955" i="16"/>
  <c r="G956" i="16"/>
  <c r="G957" i="16"/>
  <c r="G958" i="16"/>
  <c r="G959" i="16"/>
  <c r="G960" i="16"/>
  <c r="G961" i="16"/>
  <c r="G962" i="16"/>
  <c r="G963" i="16"/>
  <c r="G964" i="16"/>
  <c r="G965" i="16"/>
  <c r="G966" i="16"/>
  <c r="G967" i="16"/>
  <c r="G968" i="16"/>
  <c r="G969" i="16"/>
  <c r="G970" i="16"/>
  <c r="G24" i="16"/>
  <c r="G971" i="16"/>
  <c r="G972" i="16"/>
  <c r="G973" i="16"/>
  <c r="G974" i="16"/>
  <c r="G975" i="16"/>
  <c r="G976" i="16"/>
  <c r="G977" i="16"/>
  <c r="G978" i="16"/>
  <c r="G979" i="16"/>
  <c r="G980" i="16"/>
  <c r="G981" i="16"/>
  <c r="G982" i="16"/>
  <c r="G983" i="16"/>
  <c r="G984" i="16"/>
  <c r="G1325" i="16"/>
  <c r="G985" i="16"/>
  <c r="G986" i="16"/>
  <c r="G987" i="16"/>
  <c r="G988" i="16"/>
  <c r="G989" i="16"/>
  <c r="G990" i="16"/>
  <c r="G991" i="16"/>
  <c r="G992" i="16"/>
  <c r="G993" i="16"/>
  <c r="G994" i="16"/>
  <c r="G995" i="16"/>
  <c r="G25" i="16"/>
  <c r="G996" i="16"/>
  <c r="G997" i="16"/>
  <c r="G998" i="16"/>
  <c r="G999" i="16"/>
  <c r="G1000" i="16"/>
  <c r="G1001" i="16"/>
  <c r="G3" i="16"/>
  <c r="G1002" i="16"/>
  <c r="G1003" i="16"/>
  <c r="G10" i="16"/>
  <c r="G6" i="16"/>
  <c r="G1004" i="16"/>
  <c r="G1005" i="16"/>
  <c r="G1006" i="16"/>
  <c r="G1007" i="16"/>
  <c r="G1008" i="16"/>
  <c r="G1009" i="16"/>
  <c r="G1010" i="16"/>
  <c r="G1011" i="16"/>
  <c r="G1012" i="16"/>
  <c r="G1013" i="16"/>
  <c r="G1350" i="16"/>
  <c r="G1014" i="16"/>
  <c r="G1015" i="16"/>
  <c r="G1016" i="16"/>
  <c r="G1017" i="16"/>
  <c r="G1018" i="16"/>
  <c r="G1019" i="16"/>
  <c r="G1020" i="16"/>
  <c r="G1021" i="16"/>
  <c r="G1359" i="16"/>
  <c r="G26" i="16"/>
  <c r="G1022" i="16"/>
  <c r="G1023" i="16"/>
  <c r="G1024" i="16"/>
  <c r="G1025" i="16"/>
  <c r="G1026" i="16"/>
  <c r="G1027" i="16"/>
  <c r="G1028" i="16"/>
  <c r="G1029" i="16"/>
  <c r="G1030" i="16"/>
  <c r="G1031" i="16"/>
  <c r="G1032" i="16"/>
  <c r="G1033" i="16"/>
  <c r="G1034" i="16"/>
  <c r="G1035" i="16"/>
  <c r="G1036" i="16"/>
  <c r="G1037" i="16"/>
  <c r="G1038" i="16"/>
  <c r="G1039" i="16"/>
  <c r="G1040" i="16"/>
  <c r="G1041" i="16"/>
  <c r="G1042" i="16"/>
  <c r="G1043" i="16"/>
  <c r="G1044" i="16"/>
  <c r="G1045" i="16"/>
  <c r="G1046" i="16"/>
  <c r="G1047" i="16"/>
  <c r="G1048" i="16"/>
  <c r="G1049" i="16"/>
  <c r="G1050" i="16"/>
  <c r="G1051" i="16"/>
  <c r="G1052" i="16"/>
  <c r="G1053" i="16"/>
  <c r="G1054" i="16"/>
  <c r="G1055" i="16"/>
  <c r="G1056" i="16"/>
  <c r="G1057" i="16"/>
  <c r="G27" i="16"/>
  <c r="G1058" i="16"/>
  <c r="G1059" i="16"/>
  <c r="G28" i="16"/>
  <c r="G29" i="16"/>
  <c r="G1060" i="16"/>
  <c r="G1061" i="16"/>
  <c r="G1062" i="16"/>
  <c r="G1063" i="16"/>
  <c r="G1064" i="16"/>
  <c r="G1065" i="16"/>
  <c r="G1066" i="16"/>
  <c r="G1067" i="16"/>
  <c r="G1068" i="16"/>
  <c r="G1069" i="16"/>
  <c r="G1070" i="16"/>
  <c r="G1071" i="16"/>
  <c r="G1072" i="16"/>
  <c r="G1073" i="16"/>
  <c r="G1074" i="16"/>
  <c r="G1075" i="16"/>
  <c r="G30" i="16"/>
  <c r="G1336" i="16"/>
  <c r="G1076" i="16"/>
  <c r="G1341" i="16"/>
  <c r="G1077" i="16"/>
  <c r="G1078" i="16"/>
  <c r="G1079" i="16"/>
  <c r="G1080" i="16"/>
  <c r="G1326" i="16"/>
  <c r="G31" i="16"/>
  <c r="G1081" i="16"/>
  <c r="G1082" i="16"/>
  <c r="G1083" i="16"/>
  <c r="G1084" i="16"/>
  <c r="G1085" i="16"/>
  <c r="G32" i="16"/>
  <c r="G1086" i="16"/>
  <c r="G1087" i="16"/>
  <c r="G1088" i="16"/>
  <c r="G1089" i="16"/>
  <c r="G1090" i="16"/>
  <c r="G1091" i="16"/>
  <c r="G1092" i="16"/>
  <c r="G1093" i="16"/>
  <c r="G1094" i="16"/>
  <c r="G1095" i="16"/>
  <c r="G1096" i="16"/>
  <c r="G1097" i="16"/>
  <c r="G1098" i="16"/>
  <c r="G1099" i="16"/>
  <c r="G1100" i="16"/>
  <c r="G1101" i="16"/>
  <c r="G1102" i="16"/>
  <c r="G1103" i="16"/>
  <c r="G1104" i="16"/>
  <c r="G1105" i="16"/>
  <c r="G1106" i="16"/>
  <c r="G1107" i="16"/>
  <c r="G1352" i="16"/>
  <c r="G33" i="16"/>
  <c r="G1108" i="16"/>
  <c r="G1109" i="16"/>
  <c r="G1110" i="16"/>
  <c r="G1111" i="16"/>
  <c r="G1112" i="16"/>
  <c r="G1113" i="16"/>
  <c r="G1114" i="16"/>
  <c r="G1115" i="16"/>
  <c r="G1116" i="16"/>
  <c r="G1117" i="16"/>
  <c r="G1118" i="16"/>
  <c r="G1119" i="16"/>
  <c r="G1120" i="16"/>
  <c r="G1121" i="16"/>
  <c r="G1122" i="16"/>
  <c r="G1123" i="16"/>
  <c r="G1124" i="16"/>
  <c r="G1125" i="16"/>
  <c r="G1126" i="16"/>
  <c r="G1127" i="16"/>
  <c r="G1128" i="16"/>
  <c r="G1129" i="16"/>
  <c r="G34" i="16"/>
  <c r="G1130" i="16"/>
  <c r="G1131" i="16"/>
  <c r="G1132" i="16"/>
  <c r="G1133" i="16"/>
  <c r="G1134" i="16"/>
  <c r="G1135" i="16"/>
  <c r="G1136" i="16"/>
  <c r="G1137" i="16"/>
  <c r="G1138" i="16"/>
  <c r="G1139" i="16"/>
  <c r="G1140" i="16"/>
  <c r="G1141" i="16"/>
  <c r="G1142" i="16"/>
  <c r="G1143" i="16"/>
  <c r="G1144" i="16"/>
  <c r="G1145" i="16"/>
  <c r="G1146" i="16"/>
  <c r="G1147" i="16"/>
  <c r="G1148" i="16"/>
  <c r="G1149" i="16"/>
  <c r="G1150" i="16"/>
  <c r="G1151" i="16"/>
  <c r="G1152" i="16"/>
  <c r="G1360" i="16"/>
  <c r="G1153" i="16"/>
  <c r="G1154" i="16"/>
  <c r="G1155" i="16"/>
  <c r="G1327" i="16"/>
  <c r="G1156" i="16"/>
  <c r="G1157" i="16"/>
  <c r="G1158" i="16"/>
  <c r="G1159" i="16"/>
  <c r="G1160" i="16"/>
  <c r="G1161" i="16"/>
  <c r="G1162" i="16"/>
  <c r="G1163" i="16"/>
  <c r="G1164" i="16"/>
  <c r="G1165" i="16"/>
  <c r="G1166" i="16"/>
  <c r="G1167" i="16"/>
  <c r="G1168" i="16"/>
  <c r="G1169" i="16"/>
  <c r="G1170" i="16"/>
  <c r="G1171" i="16"/>
  <c r="G1172" i="16"/>
  <c r="G1173" i="16"/>
  <c r="G1174" i="16"/>
  <c r="G1175" i="16"/>
  <c r="G1176" i="16"/>
  <c r="G35" i="16"/>
  <c r="G1177" i="16"/>
  <c r="G1178" i="16"/>
  <c r="G1179" i="16"/>
  <c r="G1180" i="16"/>
  <c r="G1337" i="16"/>
  <c r="G1328" i="16"/>
  <c r="G1329" i="16"/>
  <c r="G36" i="16"/>
  <c r="G1181" i="16"/>
  <c r="G1182" i="16"/>
  <c r="G1183" i="16"/>
  <c r="G1184" i="16"/>
  <c r="G1185" i="16"/>
  <c r="G1186" i="16"/>
  <c r="G1187" i="16"/>
  <c r="G1188" i="16"/>
  <c r="G1189" i="16"/>
  <c r="G1190" i="16"/>
  <c r="G1191" i="16"/>
  <c r="G1192" i="16"/>
  <c r="G1193" i="16"/>
  <c r="G1194" i="16"/>
  <c r="G1195" i="16"/>
  <c r="G1196" i="16"/>
  <c r="G37" i="16"/>
  <c r="G1197" i="16"/>
  <c r="G1198" i="16"/>
  <c r="G1199" i="16"/>
  <c r="G1200" i="16"/>
  <c r="G1201" i="16"/>
  <c r="G1202" i="16"/>
  <c r="G1203" i="16"/>
  <c r="G1204" i="16"/>
  <c r="G1205" i="16"/>
  <c r="G1206" i="16"/>
  <c r="G1338" i="16"/>
  <c r="G1207" i="16"/>
  <c r="G38" i="16"/>
  <c r="G1208" i="16"/>
  <c r="G1209" i="16"/>
  <c r="G1210" i="16"/>
  <c r="G1211" i="16"/>
  <c r="G1212" i="16"/>
  <c r="G1213" i="16"/>
  <c r="G1214" i="16"/>
  <c r="G1215" i="16"/>
  <c r="G1216" i="16"/>
  <c r="G1217" i="16"/>
  <c r="G1218" i="16"/>
  <c r="G1219" i="16"/>
  <c r="G1220" i="16"/>
  <c r="G1221" i="16"/>
  <c r="G1222" i="16"/>
  <c r="G1223" i="16"/>
  <c r="G39" i="16"/>
  <c r="G1224" i="16"/>
  <c r="G1225" i="16"/>
  <c r="G1226" i="16"/>
  <c r="G1227" i="16"/>
  <c r="G1228" i="16"/>
  <c r="G1229" i="16"/>
  <c r="G1230" i="16"/>
  <c r="G1231" i="16"/>
  <c r="G1232" i="16"/>
  <c r="G1330" i="16"/>
  <c r="G1233" i="16"/>
  <c r="G40" i="16"/>
  <c r="G1234" i="16"/>
  <c r="G1235" i="16"/>
  <c r="G1236" i="16"/>
  <c r="G1237" i="16"/>
  <c r="G1238" i="16"/>
  <c r="G1239" i="16"/>
  <c r="G1240" i="16"/>
  <c r="G1241" i="16"/>
  <c r="G1242" i="16"/>
  <c r="G1243" i="16"/>
  <c r="G1244" i="16"/>
  <c r="G1245" i="16"/>
  <c r="G1246" i="16"/>
  <c r="G1247" i="16"/>
  <c r="G1248" i="16"/>
  <c r="G1249" i="16"/>
  <c r="G1250" i="16"/>
  <c r="G1251" i="16"/>
  <c r="G1252" i="16"/>
  <c r="G1253" i="16"/>
  <c r="G1254" i="16"/>
  <c r="G1255" i="16"/>
  <c r="G1256" i="16"/>
  <c r="G1257" i="16"/>
  <c r="G1258" i="16"/>
  <c r="G1259" i="16"/>
  <c r="G1260" i="16"/>
  <c r="G1261" i="16"/>
  <c r="G41" i="16"/>
  <c r="G1262" i="16"/>
  <c r="G1263" i="16"/>
  <c r="G1264" i="16"/>
  <c r="G1265" i="16"/>
  <c r="G1266" i="16"/>
  <c r="G1267" i="16"/>
  <c r="G1351" i="16"/>
  <c r="G1268" i="16"/>
  <c r="G1269" i="16"/>
  <c r="G1270" i="16"/>
  <c r="G1271" i="16"/>
  <c r="G1272" i="16"/>
  <c r="G1273" i="16"/>
  <c r="G1274" i="16"/>
  <c r="G1275" i="16"/>
  <c r="G42" i="16"/>
  <c r="G1276" i="16"/>
  <c r="G1277" i="16"/>
  <c r="G1278" i="16"/>
  <c r="G1279" i="16"/>
  <c r="G1280" i="16"/>
  <c r="G1281" i="16"/>
  <c r="G1282" i="16"/>
  <c r="G1283" i="16"/>
  <c r="G1284" i="16"/>
  <c r="G1285" i="16"/>
  <c r="G1286" i="16"/>
  <c r="G1287" i="16"/>
  <c r="G1288" i="16"/>
  <c r="G1289" i="16"/>
  <c r="G1290" i="16"/>
  <c r="G1291" i="16"/>
  <c r="G1292" i="16"/>
  <c r="G1293" i="16"/>
  <c r="G1294" i="16"/>
  <c r="G1295" i="16"/>
  <c r="G1342" i="16"/>
  <c r="G1296" i="16"/>
  <c r="G1297" i="16"/>
  <c r="G1298" i="16"/>
  <c r="G1331" i="16"/>
  <c r="G1343" i="16"/>
  <c r="G1299" i="16"/>
  <c r="G1300" i="16"/>
  <c r="G1301" i="16"/>
  <c r="G1302" i="16"/>
  <c r="G1303" i="16"/>
  <c r="G1304" i="16"/>
  <c r="G1305" i="16"/>
  <c r="G43" i="16"/>
  <c r="G1306" i="16"/>
  <c r="G1307" i="16"/>
  <c r="G1308" i="16"/>
  <c r="G1309" i="16"/>
  <c r="G1364" i="16"/>
  <c r="G1310" i="16"/>
  <c r="G44" i="16"/>
  <c r="G1311" i="16"/>
  <c r="G1312" i="16"/>
  <c r="G8" i="16"/>
  <c r="G45" i="16"/>
  <c r="G1313" i="16"/>
  <c r="G46" i="16"/>
  <c r="G47" i="16"/>
  <c r="G1344" i="16"/>
  <c r="G4" i="16"/>
  <c r="G48" i="16"/>
  <c r="G49" i="16"/>
  <c r="G50" i="16"/>
  <c r="G51" i="16"/>
  <c r="G52" i="16"/>
  <c r="G53" i="16"/>
  <c r="G54" i="16"/>
  <c r="G1339" i="16"/>
  <c r="G55" i="16"/>
  <c r="G56" i="16"/>
  <c r="G57" i="16"/>
  <c r="G58" i="16"/>
  <c r="G59" i="16"/>
  <c r="G60" i="16"/>
  <c r="G61" i="16"/>
  <c r="G62" i="16"/>
  <c r="G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1332" i="16"/>
  <c r="G89" i="16"/>
  <c r="G90" i="16"/>
  <c r="G91" i="16"/>
  <c r="G7" i="16"/>
  <c r="G5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ADAB0E-82EB-4C7D-92DD-001DA7CF1B39}" keepAlive="1" name="Consulta - Compras" description="Conexão com a consulta 'Compras' na pasta de trabalho." type="5" refreshedVersion="8" background="1" saveData="1">
    <dbPr connection="Provider=Microsoft.Mashup.OleDb.1;Data Source=$Workbook$;Location=Compras;Extended Properties=&quot;&quot;" command="SELECT * FROM [Compras]"/>
  </connection>
  <connection id="2" xr16:uid="{8AB2EC70-80AF-4770-B198-B7B2D02AEF75}" keepAlive="1" name="Consulta - Estoque" description="Conexão com a consulta 'Estoque' na pasta de trabalho." type="5" refreshedVersion="8" background="1" saveData="1">
    <dbPr connection="Provider=Microsoft.Mashup.OleDb.1;Data Source=$Workbook$;Location=Estoque;Extended Properties=&quot;&quot;" command="SELECT * FROM [Estoque]"/>
  </connection>
  <connection id="3" xr16:uid="{89FD6C66-66ED-4648-A9C7-5726E2E8AF0B}" keepAlive="1" name="Consulta - Saidas" description="Conexão com a consulta 'Saidas' na pasta de trabalho." type="5" refreshedVersion="8" background="1" saveData="1">
    <dbPr connection="Provider=Microsoft.Mashup.OleDb.1;Data Source=$Workbook$;Location=Saidas;Extended Properties=&quot;&quot;" command="SELECT * FROM [Saidas]"/>
  </connection>
  <connection id="4" xr16:uid="{470F061F-678B-46BC-BA58-306F66F36BE9}" keepAlive="1" name="Consulta - TabelaCompras1" description="Conexão com a consulta 'TabelaCompras1' na pasta de trabalho." type="5" refreshedVersion="8" background="1" saveData="1">
    <dbPr connection="Provider=Microsoft.Mashup.OleDb.1;Data Source=$Workbook$;Location=TabelaCompras1;Extended Properties=&quot;&quot;" command="SELECT * FROM [TabelaCompras1]"/>
  </connection>
</connections>
</file>

<file path=xl/sharedStrings.xml><?xml version="1.0" encoding="utf-8"?>
<sst xmlns="http://schemas.openxmlformats.org/spreadsheetml/2006/main" count="11457" uniqueCount="3302">
  <si>
    <t>Código</t>
  </si>
  <si>
    <t>Produto</t>
  </si>
  <si>
    <t>Reservado</t>
  </si>
  <si>
    <t>Estoque</t>
  </si>
  <si>
    <t>Preço de venda</t>
  </si>
  <si>
    <t>ALCOOL LIQ. 70° 5L</t>
  </si>
  <si>
    <t>M 521-91</t>
  </si>
  <si>
    <t>PANO MULTIUSO C/ 600 28X40 C/ 240 MTS AZUL INOVEN</t>
  </si>
  <si>
    <t>MM-013</t>
  </si>
  <si>
    <t>PAPEL TOALHA QUALLITY CELULOSE 20X21 FD C/5000</t>
  </si>
  <si>
    <t>MM-349.1</t>
  </si>
  <si>
    <t>FLANELA  28X48 KIT C/ 12</t>
  </si>
  <si>
    <t>MM-0918</t>
  </si>
  <si>
    <t>ESTANTE BIBLIOTECA (sem base) DUPLA 2000</t>
  </si>
  <si>
    <t>MM-591.71</t>
  </si>
  <si>
    <t>KIT LABORATÓRIO PORTÁTIL DE QUIMICA</t>
  </si>
  <si>
    <t>MM-2525</t>
  </si>
  <si>
    <t>LUSTRA MOVEIS 500ML</t>
  </si>
  <si>
    <t>MM-591.760</t>
  </si>
  <si>
    <t>KIT LABORATÓRIO PORTÁTIL DE BIOLOGIA</t>
  </si>
  <si>
    <t>M-31231</t>
  </si>
  <si>
    <t>ALCOOL EM GEL 70% GL. C/ 5L</t>
  </si>
  <si>
    <t>MM-21030</t>
  </si>
  <si>
    <t>VARAL DE PAREDE RETRÁTIL 1MT</t>
  </si>
  <si>
    <t>MM-591.76</t>
  </si>
  <si>
    <t>KIT DE REAGENTES EM CX DE MADEIRA</t>
  </si>
  <si>
    <t>MM-9624</t>
  </si>
  <si>
    <t>PANO MULTIUSO C/50 28X50 C/25MTS</t>
  </si>
  <si>
    <t>MM-2727</t>
  </si>
  <si>
    <t>CAFÉ TORRADO E MOÍDO 10X500G CAIXA</t>
  </si>
  <si>
    <t>MM-2626</t>
  </si>
  <si>
    <t>CERA LIQUIDA GL. C/ 5L</t>
  </si>
  <si>
    <t>M-9201</t>
  </si>
  <si>
    <t>SABONETE LIQ. 5L SOFT VARIOS</t>
  </si>
  <si>
    <t>MM-286029</t>
  </si>
  <si>
    <t>Caixa Amplificada Mondial Connect Party CM-14 com Bluetooth, USB e Rádio FM - 400W.</t>
  </si>
  <si>
    <t>SABONETE LIQ. 5LT SOFT ERVA DOCE</t>
  </si>
  <si>
    <t>MM-6107</t>
  </si>
  <si>
    <t>Claviculário Porta 80 Chaves</t>
  </si>
  <si>
    <t>MM-7059</t>
  </si>
  <si>
    <t>CADEIRA SECRETÁRIA GIRATÓRIA  COM BRAÇOS</t>
  </si>
  <si>
    <t>MM-28984</t>
  </si>
  <si>
    <t>SABONETE LIQ. 5L SOFT LAVANDA</t>
  </si>
  <si>
    <t>IMA C/ ADESIVO 61 X 100 CM 03 MM</t>
  </si>
  <si>
    <t>PAPELARIA</t>
  </si>
  <si>
    <t>M 18555</t>
  </si>
  <si>
    <t>RODO C/ CABO MADEIRA 60CM</t>
  </si>
  <si>
    <t>EXTENSÃO ILUMINAÇÃO PP 2P 10 MT</t>
  </si>
  <si>
    <t>JG BROCA MAK. CONC. MD MTL 9PÇ</t>
  </si>
  <si>
    <t>M 14878</t>
  </si>
  <si>
    <t>RODO PUXA-SECA 40CM C/CABO</t>
  </si>
  <si>
    <t>M 9633</t>
  </si>
  <si>
    <t>PANO MULTIUSO C/600 28X50 C/300MTS</t>
  </si>
  <si>
    <t>M 81550</t>
  </si>
  <si>
    <t>BALDE MAX TRANSPARENTE 16 LT</t>
  </si>
  <si>
    <t>M 0451989</t>
  </si>
  <si>
    <t>VASSOURA NYLON NOVIÇA</t>
  </si>
  <si>
    <t>M-336</t>
  </si>
  <si>
    <t>PARAFUSADEIRA MAKITA 3.6V BAT-DF001DW</t>
  </si>
  <si>
    <t>MM-2658</t>
  </si>
  <si>
    <t>KIT LABORATÓRIO PORTÁTIL DE CIÊNCIAS  ( ENSINO FUNDAMENTAL )</t>
  </si>
  <si>
    <t>PEDAGOGICO</t>
  </si>
  <si>
    <t>MM-1203</t>
  </si>
  <si>
    <t>KIT DE REAGENTES C/ 80 ITENS EM CX DE MADEIRA</t>
  </si>
  <si>
    <t>PISTOLA P/COLA QUENTE GD CIS PCT 1 UNI</t>
  </si>
  <si>
    <t>MAPA ASIA POLITICO</t>
  </si>
  <si>
    <t>MAPA SUDESTE DO BRASIL POLITICO</t>
  </si>
  <si>
    <t>BARBANTE ALGODAO 8 FIOS CRU 4 ROLOS</t>
  </si>
  <si>
    <t>MAPA EUROPA POLITICO</t>
  </si>
  <si>
    <t>MAPA NORDESTE DO BRASIL FISICO</t>
  </si>
  <si>
    <t>MAPA CENTRO-OESTE DO BRASIL POLITICO</t>
  </si>
  <si>
    <t>MAPA SUL DO BRASIL POLITICO</t>
  </si>
  <si>
    <t>TAPETE SANITIZANTE PERSONALIZADO 1.20X0.90</t>
  </si>
  <si>
    <t>MAPA AMERICA DO SUL POLITICO</t>
  </si>
  <si>
    <t>TAPETE SANITIZANTE PERSONALIZADO 1.50X1,00</t>
  </si>
  <si>
    <t>MAPA AMÉRICA CENTRAL POLITICO</t>
  </si>
  <si>
    <t>ECA-533</t>
  </si>
  <si>
    <t>MAPA AMERICA DO NORTE POLITICO</t>
  </si>
  <si>
    <t>MM-6050</t>
  </si>
  <si>
    <t>Smart TV LED 43 ?   FUL HD LG, 3 HDMI, 2 USB, Bluetooth, Wi-Fi</t>
  </si>
  <si>
    <t>KIT LABORATÓRIO PORTÁTIL DE CIÊNCIAS C/ 128 EXPERIMENTOS</t>
  </si>
  <si>
    <t>CONTAS INFANTIS SORTIDAS 30 G CT 10</t>
  </si>
  <si>
    <t>M-7001</t>
  </si>
  <si>
    <t>ARMÁRIO DE AÇO 2 PORTAS 1927X800X400 MM</t>
  </si>
  <si>
    <t>BLOCO CRIATIVO 05 CORES A4 FLUORESCENTE 75G PCT 50 FL</t>
  </si>
  <si>
    <t>M-ME8-A</t>
  </si>
  <si>
    <t>BALANÇA DE MEDIÇÃO PESO E ALTURA</t>
  </si>
  <si>
    <t>M-6859411</t>
  </si>
  <si>
    <t>Smartphone Samsung Galaxy M12 64GB Azul 4G - 4GB RAM Tela 6,5? Câm. Quádrupla + Selfie 8MP</t>
  </si>
  <si>
    <t>M 1337</t>
  </si>
  <si>
    <t>REAGENTE BENEDICT (GLICOSE QUALITATIVA) 1000ML</t>
  </si>
  <si>
    <t>M-7124</t>
  </si>
  <si>
    <t>REAGENTE LUGOL (SOLUÇÃO DE IODO) 100ML</t>
  </si>
  <si>
    <t>COLETE DE FUTEBOL ADULTO POP</t>
  </si>
  <si>
    <t>GIZ DE LOUSA BRANCO PALITO C/500</t>
  </si>
  <si>
    <t>M 7119</t>
  </si>
  <si>
    <t>AZUL DE METILENO SOL. AQUOSA - 100 ML</t>
  </si>
  <si>
    <t>ENVELOPE SACO KRAFT 110 X 170 C/ 250</t>
  </si>
  <si>
    <t>BOLA DE BASQUETE T 11</t>
  </si>
  <si>
    <t>BOLA DE BASQUETE BABY</t>
  </si>
  <si>
    <t>ÁGUA SANITÁRIA C/ CLORO ATIVO 5L</t>
  </si>
  <si>
    <t>PAPEL HIGIENICO FOLHA DUPLA NESS 16X4X30M  ( FARDO)</t>
  </si>
  <si>
    <t>M-ECA-RPA849.78</t>
  </si>
  <si>
    <t>PAPEL INDICADOR DE PH 0-14 MERCK CX C/ 100</t>
  </si>
  <si>
    <t>BOLA FUTSAL FUSION RX 200 R3</t>
  </si>
  <si>
    <t>LAPIS 12 CORES INT. MADEIRA PT. C/12</t>
  </si>
  <si>
    <t>GIZ ESCOLAR COLORIDO C/500</t>
  </si>
  <si>
    <t>M 1818</t>
  </si>
  <si>
    <t>PASTA POLIONDA ESC. 5.5MM PT 10</t>
  </si>
  <si>
    <t>M 6041</t>
  </si>
  <si>
    <t>COLA PERMANENTE P/TECIDO 37GR PCT C/12</t>
  </si>
  <si>
    <t>BOBINA PAPEL S/KRAFT 60CM 80G 140M  1 UNI</t>
  </si>
  <si>
    <t>M-459-9</t>
  </si>
  <si>
    <t>QUADRO BRANCO MOLD. ALUMINIO 30X40</t>
  </si>
  <si>
    <t>PÁ DE LIXO PLÁSTICA</t>
  </si>
  <si>
    <t xml:space="preserve">CARRINHO DE CARGA DOBRA. 80 KG </t>
  </si>
  <si>
    <t>PORTA CHAVE CLAVICULARIO P/ 20 CHAVES</t>
  </si>
  <si>
    <t>FILTRO LINHA MULTICRAFT 04TOM.BIV</t>
  </si>
  <si>
    <t>SABONETEIRA PLÁTICA DE PIA</t>
  </si>
  <si>
    <t>M-MYLAB3</t>
  </si>
  <si>
    <t>KIT DE MINI VIDRARIA PARA LABORATÓRIO C/ 11PÇS - MYLAB3</t>
  </si>
  <si>
    <t>REFIL DE COLA QUENTE 1KG</t>
  </si>
  <si>
    <t>M-9857</t>
  </si>
  <si>
    <t>PINCEL CHATO N. 18 PT. C/ 6</t>
  </si>
  <si>
    <t>M-0023166</t>
  </si>
  <si>
    <t>PINCEL CHATO N. 10 PT. C/ 12</t>
  </si>
  <si>
    <t>M-1333</t>
  </si>
  <si>
    <t>CANETA HIDROG. 24 CORES NEO PEN  PCT C/5</t>
  </si>
  <si>
    <t>COLA INSTANTANEA ARTESANATO 20 G TEKBOND CX C/ 10</t>
  </si>
  <si>
    <t>BARBANTE ALGODAO 4/6 FIOS 101M 6 ROLOS</t>
  </si>
  <si>
    <t>M-18555</t>
  </si>
  <si>
    <t>FITA CREPE 18X50 PCT 5 UNI</t>
  </si>
  <si>
    <t>M-7083</t>
  </si>
  <si>
    <t>PINCEL REDONDO N.00 PT. C/ 12</t>
  </si>
  <si>
    <t>PLACA DE E.V.A 60X40 LISO. C/ 10FLS</t>
  </si>
  <si>
    <t>M-969502</t>
  </si>
  <si>
    <t>PINCEL CHATO N.02 C/12</t>
  </si>
  <si>
    <t>M-969506</t>
  </si>
  <si>
    <t>PINCEL CHATO N.06 C/12</t>
  </si>
  <si>
    <t>M-969612</t>
  </si>
  <si>
    <t>PINCEL CHATO N.12 C/6</t>
  </si>
  <si>
    <t>M-1995</t>
  </si>
  <si>
    <t>LIVRO O MELHOR DO KARATE: VISAO ABRANGENTE - PRATICAS VOLUME 1</t>
  </si>
  <si>
    <t>M-2007</t>
  </si>
  <si>
    <t>LIVRO MUDANÇAS SOCIAIS NO BRASIL</t>
  </si>
  <si>
    <t>M-2019</t>
  </si>
  <si>
    <t>LIVRO O QUE É CINEMA - COLEÇÃO PRIMEIROS PASSOS</t>
  </si>
  <si>
    <t>M-2020</t>
  </si>
  <si>
    <t>LIVRO O QUE É ARTE</t>
  </si>
  <si>
    <t>M-2025</t>
  </si>
  <si>
    <t>LIVRO BRASIL: UMA BIOGRAFIA</t>
  </si>
  <si>
    <t>LIVRO ATA VERTICAL 100FLS FORONI UNIDADE</t>
  </si>
  <si>
    <t>M-2026</t>
  </si>
  <si>
    <t>LIVRO MATEMATICA FINANCEIRA  APLICADA</t>
  </si>
  <si>
    <t>M-2015</t>
  </si>
  <si>
    <t>LIVRO JORNALISMO PARA LEIGOS</t>
  </si>
  <si>
    <t>PAPEL VERGE 180G BRANCO A4 PT. C/ 50FLS</t>
  </si>
  <si>
    <t>M-0898</t>
  </si>
  <si>
    <t>PAPEL VERGE 120G BRANCO A4 PT. C/ 50F</t>
  </si>
  <si>
    <t>M-2008</t>
  </si>
  <si>
    <t>LIVRO PENSADORES QUE INVENTARAM O BRASIL</t>
  </si>
  <si>
    <t>M-7312</t>
  </si>
  <si>
    <t>MASSA DE MODELAR 12 CORES SOFT PT 12</t>
  </si>
  <si>
    <t>M-1808</t>
  </si>
  <si>
    <t>PAPEL ALMAÇO QUADRICULADO C/400</t>
  </si>
  <si>
    <t>M-2017</t>
  </si>
  <si>
    <t>LIVRO O QUE É JORNALISMO</t>
  </si>
  <si>
    <t>M-2018</t>
  </si>
  <si>
    <t>LIVRO O QUE É CULTURA - COLEÇÃO PRIMEIROS PASSOS</t>
  </si>
  <si>
    <t>M-2022</t>
  </si>
  <si>
    <t>LIVRO O QUE É REVOLUÇÃO</t>
  </si>
  <si>
    <t>M-2021</t>
  </si>
  <si>
    <t>LIVRO O QUE É PODER</t>
  </si>
  <si>
    <t>M-767345643</t>
  </si>
  <si>
    <t>LIVRO ATA C.PRETA 100FLS PCT C/5</t>
  </si>
  <si>
    <t>M-350144</t>
  </si>
  <si>
    <t>PASTA CATALOGO C/50 ENVELOPE OFICIO PINK 1090PI PCT 1 UNI</t>
  </si>
  <si>
    <t>PASTA C/ ABA PAP. LISA C/ 10</t>
  </si>
  <si>
    <t>M-00014</t>
  </si>
  <si>
    <t>LIVRO ATA 100FLS UNIDADE</t>
  </si>
  <si>
    <t>M-1999</t>
  </si>
  <si>
    <t>LIVRO ANATOMIA E FISIOLOGIA PARA LEIGOS</t>
  </si>
  <si>
    <t>PASTA CATALOGO C/50 ENVELOPE OFICIO AZUL 1090AZ PCT 1 UNI</t>
  </si>
  <si>
    <t>M-MILAB2</t>
  </si>
  <si>
    <t>KIT VIDRARIA PARA LABORATÓRIO 33 PÇ COM PAPEL PH E ÓCULOS - MYLAB2</t>
  </si>
  <si>
    <t>M-13141</t>
  </si>
  <si>
    <t>LAPIS DE COR 48 CORES  UNID</t>
  </si>
  <si>
    <t>M-9248</t>
  </si>
  <si>
    <t>PASTA CATALOGO C/50 PLÁSTICOS PCT C/ 5</t>
  </si>
  <si>
    <t>IMPRESSORA MULTIFUNCIONAL ECOTANK L6171 EPSON COLORIDA WI-FI BIVOLT</t>
  </si>
  <si>
    <t>NOTEBOOK SAMSUNG KV1BR C13 4 GB 1TB WIN II</t>
  </si>
  <si>
    <t>MOUSE OMW-02 NA S/ FIO PRETO/AZUL</t>
  </si>
  <si>
    <t>ROLHA DE BORRACHA</t>
  </si>
  <si>
    <t>IMPRESSORA MULTIFUNCIONAL  TANQUE DE TINTA COLORIDO BROTHER DCPT520W</t>
  </si>
  <si>
    <t>LONGARINA 3 LUGARES COM ASSENTO E ENCOSTO EM POLIPROPILENO</t>
  </si>
  <si>
    <t>LONGARINA 4 LUGARES COM ASSENTO E ENCOSTO EM POLIPROPILENO</t>
  </si>
  <si>
    <t>CADEIRA GIRATORIO C/ ASSENTO E ENCOSTO EM POLIPROPILENO</t>
  </si>
  <si>
    <t>CADEIRA FIXA COM ASSENTO E ENCOSTO POLIPROPILENO</t>
  </si>
  <si>
    <t>M-26141</t>
  </si>
  <si>
    <t>TINTA DE TECIDO ACRILEX CX C/12 CORES</t>
  </si>
  <si>
    <t>M-343196</t>
  </si>
  <si>
    <t>MALETA ARQUIVO EM PLÁSTICO C/6 PASTAS SUSPENSAS</t>
  </si>
  <si>
    <t>M-141771</t>
  </si>
  <si>
    <t>PINCEL P/ QUADRO BRANCO REC. RADEX CX. C/12</t>
  </si>
  <si>
    <t>M-42200</t>
  </si>
  <si>
    <t>GIZAO DE CERA C/12 CORES BIG</t>
  </si>
  <si>
    <t>M-15316</t>
  </si>
  <si>
    <t>GIZÃO DE CERA MEU 1º GIZ C/ 6 CORES</t>
  </si>
  <si>
    <t>GIZ PASTEL OLEO GIOTTO 12 CORES</t>
  </si>
  <si>
    <t>M-165921</t>
  </si>
  <si>
    <t>GIZ PASTEL OLEO 12 CORES</t>
  </si>
  <si>
    <t>M-000213</t>
  </si>
  <si>
    <t>GIZ PASTEL A OLEO C/ 12 CORES</t>
  </si>
  <si>
    <t>M-422001</t>
  </si>
  <si>
    <t>GIZÃO DE CERA MEU 1º GIZ C/ 6 CORES PT. C/ 3 ES</t>
  </si>
  <si>
    <t>M-478516</t>
  </si>
  <si>
    <t>TESOURA ESCOLAR VAI E VEM FABER</t>
  </si>
  <si>
    <t>M-26140</t>
  </si>
  <si>
    <t>TINTA DE TECIDO 37ML ACRILEX CX.12</t>
  </si>
  <si>
    <t>REABASTECEDOR PARA QUADRO BRANCO 200ML</t>
  </si>
  <si>
    <t>M-441821</t>
  </si>
  <si>
    <t>PINCEL P/ QUADRO BRANCO REC. COMPACTOR CX. C/12</t>
  </si>
  <si>
    <t>M-76849</t>
  </si>
  <si>
    <t>ROLO DE ESPUMA 5CM</t>
  </si>
  <si>
    <t>M-475185</t>
  </si>
  <si>
    <t>AQUARELA EM PASTILHA C/ 12 CORES</t>
  </si>
  <si>
    <t>MM-86573</t>
  </si>
  <si>
    <t>ALGODAO 500G</t>
  </si>
  <si>
    <t>SULFATO DE COBRE (ICO)5H20 PA - 250g</t>
  </si>
  <si>
    <t>MM-1038</t>
  </si>
  <si>
    <t>APARELHO DE PRESSÃO ESFIGMO C/ESTETO FECHO VELCRO</t>
  </si>
  <si>
    <t>MM-7922</t>
  </si>
  <si>
    <t>APAGADOR P/ QUADRO BRANCO E VIDRO TOP BOARD RADEX C/ 12</t>
  </si>
  <si>
    <t>MM-53005</t>
  </si>
  <si>
    <t>MALETA PARA  PRIMEIRO SOCORRO</t>
  </si>
  <si>
    <t>M-6598000</t>
  </si>
  <si>
    <t>CARVÃO ATIVO EM PÓ QP - 500 G</t>
  </si>
  <si>
    <t>MM-97863</t>
  </si>
  <si>
    <t>ABSORVENTE INTIMUS EXTERNO TRIPLA PROTEÇÃO C/8</t>
  </si>
  <si>
    <t>KIT PARAF/FURAD 3/8 B D12V</t>
  </si>
  <si>
    <t>FERVEDOR TRAMONTINA PARIS ALUM 16 CM</t>
  </si>
  <si>
    <t>CAIXA PLÁSTICA 45 LITROS ( ORGANIZADOR ALTO )</t>
  </si>
  <si>
    <t>MOBILIARIO</t>
  </si>
  <si>
    <t>BANDEJA PLAST. PARAMOUNT N.1 2,6LT</t>
  </si>
  <si>
    <t>MM-1885</t>
  </si>
  <si>
    <t>MEDALHAS ESPORTES 42MM - UNIDADE</t>
  </si>
  <si>
    <t>M-6534</t>
  </si>
  <si>
    <t>PAPEL ALMACO C/ PAUTA E MARGEM 400FLS</t>
  </si>
  <si>
    <t>MM-197815</t>
  </si>
  <si>
    <t>LÁPIS DESENHO HB 9000 FABER CASTELL C/ 12</t>
  </si>
  <si>
    <t>MM-124</t>
  </si>
  <si>
    <t>MARCADOR QB RADEX PROFISSIONAL C/CLIP RECAR. C/12</t>
  </si>
  <si>
    <t>MM-057</t>
  </si>
  <si>
    <t>PAPEL HIGIENICO INSTITUCIONAL BCO 300MTS QUALLITY PCT C/8RL</t>
  </si>
  <si>
    <t>MM- 9110</t>
  </si>
  <si>
    <t>ROTEADOR/ACCESS POINT BSPRO 360</t>
  </si>
  <si>
    <t>M-91530</t>
  </si>
  <si>
    <t>BALAO DE AR LISO N.9,0 C/ 50 UNID.</t>
  </si>
  <si>
    <t>MM-9619</t>
  </si>
  <si>
    <t>Termômetro De Testa Infravermelha Digital tipo Pistola</t>
  </si>
  <si>
    <t>MM-466425</t>
  </si>
  <si>
    <t>BALAO DE AR METALIZADO Nº 09</t>
  </si>
  <si>
    <t>M-9903</t>
  </si>
  <si>
    <t>BAMBOLE PLASTICO 65CM PT. C/ 12</t>
  </si>
  <si>
    <t>MM-650881</t>
  </si>
  <si>
    <t>REABASTECEDOR PARA QUADRO BRANCO 200ML RADEX UNIDADE</t>
  </si>
  <si>
    <t>PRONTUARIO DO ALUNO BRANCO PT C/ 100</t>
  </si>
  <si>
    <t>MM-72009</t>
  </si>
  <si>
    <t>MEDALHAS ESPORTES 42MM H. MERITO C/10</t>
  </si>
  <si>
    <t>MOUSE USB OPTICO+SCROLL</t>
  </si>
  <si>
    <t>ALCOOL SPRAY 70 SUPER DOM 300ML</t>
  </si>
  <si>
    <t>CELOFANE/POLICOR  85X1MT C/50F</t>
  </si>
  <si>
    <t>PAPEL SULFITE SENNINHA 210X297 75G A4 PCT C/100</t>
  </si>
  <si>
    <t>BOLINHA DE PING PONG LARANJA POTE C/ 100 - VOLLO</t>
  </si>
  <si>
    <t>VASSOURA DE PIAÇAVA</t>
  </si>
  <si>
    <t>VASSOURA GRAMA C/CABO ARAME FIXO</t>
  </si>
  <si>
    <t>CANETA ESFER. COMPACTOR CX. C/50</t>
  </si>
  <si>
    <t>PISTOLA COLA QUENTE PQ. RHAMOS</t>
  </si>
  <si>
    <t xml:space="preserve">CARTILHA C/ EXERCICIO P/ TABUADA </t>
  </si>
  <si>
    <t>CAIXA ORGANIZADORA GRANDE</t>
  </si>
  <si>
    <t>TINTA ACRILICA ECON. UNILAR 3,6 L BCO</t>
  </si>
  <si>
    <t xml:space="preserve">CARTILHA EXERCICIO P/ CALIGRAFIA </t>
  </si>
  <si>
    <t>M-5120</t>
  </si>
  <si>
    <t>TINTA NANKIN 20ML PRETO CX 12 UNI</t>
  </si>
  <si>
    <t>BEBEDOURO E PURIFIC ÁGUA RESIST. 200 LITROS - 220V</t>
  </si>
  <si>
    <t>VENTILADOR DE PAREDE VENTISOL 60CM BIVOLT</t>
  </si>
  <si>
    <t>LAMINA P/PLASTIF 0,05 A4 (220X307) PT100</t>
  </si>
  <si>
    <t>CADERNO UNIV. CD 1X1 96FLS  COM 05</t>
  </si>
  <si>
    <t>PAPEL CARTÃO FOSCO PCT C/20</t>
  </si>
  <si>
    <t>BOBINA KRAFT 60CM 80G 140M</t>
  </si>
  <si>
    <t>CADERNO CALIGRAFIA  BROCHURA FLEX 1/4 40F PT. C/ 20</t>
  </si>
  <si>
    <t>FITILHO DE EMBALAGEM RL 1 UNI</t>
  </si>
  <si>
    <t>CANETA ESFER. 0,7 COMPACTOR CX. C/50</t>
  </si>
  <si>
    <t>ENVELOPE PLAST. A4 4 FUROS 0.10 CX 600</t>
  </si>
  <si>
    <t>PINCEL MARCADOR P/QUADRO BCO. AZ. PT. VERM RECARRE. WBMA cx. c/ 12</t>
  </si>
  <si>
    <t>PINCEL MARCADOR P/QUADRO BCO. RECARRE. WBMA cx. c/ 12</t>
  </si>
  <si>
    <t>PASTA C/FERRAGEM P.P CRISTAL PCT 10 UNI</t>
  </si>
  <si>
    <t>ESTILETE LARGO UNIDADE</t>
  </si>
  <si>
    <t>PINCEL MARCA TEXTO LUMICOLOR C/ 06 CORES</t>
  </si>
  <si>
    <t>PLACA EVA 60X40 C/ GLITTER PT. C/ 5F</t>
  </si>
  <si>
    <t>COLA BASTAO 10G PRITT PT. C/ 10</t>
  </si>
  <si>
    <t>FITA ADES. 12X10 PCT 10 UNI (Cores Diversas)</t>
  </si>
  <si>
    <t>PINCEL MARCADOR RETROPROJETOR PONTA 2.0MM 6 CORES</t>
  </si>
  <si>
    <t>CANETA P/ TECIDO 1MM LEOARTE</t>
  </si>
  <si>
    <t>M-614933</t>
  </si>
  <si>
    <t>PINCEL CHATO 181-4 TIGRE UNID</t>
  </si>
  <si>
    <t>MM-1526</t>
  </si>
  <si>
    <t>LIVRO A HISTORIA DAS COISAS: DA NATUREZA AO LIXO, O QUE ACONTECE COM TUDO O QUE CONSUMIMOS</t>
  </si>
  <si>
    <t>MM-BI11087</t>
  </si>
  <si>
    <t>CAIXA DA TABUADA</t>
  </si>
  <si>
    <t>MM-9001</t>
  </si>
  <si>
    <t>Livro Cinema e Politica</t>
  </si>
  <si>
    <t>MM-1980</t>
  </si>
  <si>
    <t>LIVRO MATEMATICA FINANCEIRA</t>
  </si>
  <si>
    <t>MM-9003</t>
  </si>
  <si>
    <t>Livro De Olho Em Zumbi Dos Palmares</t>
  </si>
  <si>
    <t>MM-9015</t>
  </si>
  <si>
    <t>Livro Quarto De Despejo - Diario De Uma Favelada - 10ª Ed.</t>
  </si>
  <si>
    <t>MM-01730</t>
  </si>
  <si>
    <t>FITA DE GINASTICA RITMICA 3MTS C/ ESTILETE</t>
  </si>
  <si>
    <t>BEBEDOURO E PURIFIC ÁGUA RESIST 50 LITROS - 200V</t>
  </si>
  <si>
    <t>MM-9NES-019 A</t>
  </si>
  <si>
    <t>TELA DE PROJEÇÃO STANDART ELÉTRICA 138" (304X171) C/ CONTROLE RETRÁCTIL</t>
  </si>
  <si>
    <t>MM-000365</t>
  </si>
  <si>
    <t>PAPEL HIGIENICO CELULOSE 8/R EUROPEL</t>
  </si>
  <si>
    <t>MM-1926</t>
  </si>
  <si>
    <t>Quarto De Despejo - Edicao Comemorativa</t>
  </si>
  <si>
    <t>MM-111</t>
  </si>
  <si>
    <t>PAPEL TOALHA INT. CELULOSE 20 X 21 WHITE PAPER</t>
  </si>
  <si>
    <t>MM-0598</t>
  </si>
  <si>
    <t>RELÓGIO DE PAREDE</t>
  </si>
  <si>
    <t>KIT C/ 100 TUBETES 13CM</t>
  </si>
  <si>
    <t>REFIL DE TINTA EPSON 504 KIT C/ 4 CORES</t>
  </si>
  <si>
    <t>SUPRIMENTO</t>
  </si>
  <si>
    <t>TL041</t>
  </si>
  <si>
    <t>Televisão Smart 42" Full HD Multilaser WI-FI Integrado</t>
  </si>
  <si>
    <t>APAGADOR P/ QUADRO BRANCO RADEX UNID</t>
  </si>
  <si>
    <t>VT609</t>
  </si>
  <si>
    <t>BOLINHA DE PING PONG LARANJA POTE C/ 100 TM FUN -VOLLO</t>
  </si>
  <si>
    <t>VT608</t>
  </si>
  <si>
    <t>BOLINHA DE PING PONG LARANJA POTE C/ 36 TM PRO - VOLLO</t>
  </si>
  <si>
    <t>RAQUETE TENIS DE MESA VOLLO</t>
  </si>
  <si>
    <t>LAPISEIRA 0.7 CX.C/ 24 KZ955</t>
  </si>
  <si>
    <t>526-67</t>
  </si>
  <si>
    <t>PLADE 45X25M CRISTAL 50 MICRAS</t>
  </si>
  <si>
    <t>GRAMPEADOR MINI P/12FLS KZ9017 7CM</t>
  </si>
  <si>
    <t>Calculadora De Mesa 12 Dig. AL3853B</t>
  </si>
  <si>
    <t>LAVADORA DE ALTA PRESSÃO PROFISSIONAL 2450 PSI TURBO 220V</t>
  </si>
  <si>
    <t xml:space="preserve">DOMINÓ DE ANIMAIS </t>
  </si>
  <si>
    <t>CANETA ESFER. 07 VIP RETRATIL SORTIDO PASTEL CX. C/30</t>
  </si>
  <si>
    <t>CANETA ESFER. BIC 4 CORES CX. C/12</t>
  </si>
  <si>
    <t>DICIONARIO ESC. PORTUGUÊS (C/R) SCOTTINI</t>
  </si>
  <si>
    <t>Termômetro De Testa Infravermelha Digital de Parede</t>
  </si>
  <si>
    <t>REFIL DE TINTA EPSON 544 KIT C/ 4 CORES</t>
  </si>
  <si>
    <t>Switch Gigabit Com 8 Portas Tp-link Ls1008g 10/100/1000 Mbps</t>
  </si>
  <si>
    <t>516-40</t>
  </si>
  <si>
    <t>ORGANIZADOR PREMIUM FUME CLASSIC</t>
  </si>
  <si>
    <t>SUPORTE TETO P/ PROJETOR C/ GAIOLA</t>
  </si>
  <si>
    <t>GIZ DE CERA C/ 6 CORES MEU PRIMEIRO GIZ</t>
  </si>
  <si>
    <t>21G0004.08.CC</t>
  </si>
  <si>
    <t xml:space="preserve">GRAL C/ PISTILO DE PORCELANA 180 ML </t>
  </si>
  <si>
    <t>CABO VGA 10MT</t>
  </si>
  <si>
    <t>MINIDICIONÁRIO DA LÍNGUA INGLÊS/PORTUGUÊS MICHAELIS</t>
  </si>
  <si>
    <t>KIT REFIL DE 6 TINTA EPSON T544 L3110 L3150 L5190</t>
  </si>
  <si>
    <t>18P0047.08.CC</t>
  </si>
  <si>
    <t>PISSETA DE PLÁSTICO (PE) 250 ML C/ GRADUAÇÃO BICO RETO</t>
  </si>
  <si>
    <t>15E2554.08.CC</t>
  </si>
  <si>
    <t>Escova Para Lavagem Cerdas Nylon Cabo Inox</t>
  </si>
  <si>
    <t>15P3273.08.CC</t>
  </si>
  <si>
    <t>PINÇA ANATÓMICA DE DISSECAÇÃO EM INOX 18CM</t>
  </si>
  <si>
    <t>ESPÁTULA PLÁSTICA EM PP 150mm</t>
  </si>
  <si>
    <t>CADEIRA FIXA ERGOPLAX C/ESTOFADO</t>
  </si>
  <si>
    <t>MESA RETA 1,20 X 0,60 C/ GAVETA   ( USADA )</t>
  </si>
  <si>
    <t>CADEIRA POLTRONA USADA (O BAGAÇÃO)</t>
  </si>
  <si>
    <t>003U</t>
  </si>
  <si>
    <t>ARMARIO LIXEIRA RECICLAVEL</t>
  </si>
  <si>
    <t>BOBINA SACO LIXO VERDE 50 LT C/ 55 UNIDADES</t>
  </si>
  <si>
    <t>SUPORTE PARA TOALHA INTERFOLHA MAZZO  ( TOALHEIRO )</t>
  </si>
  <si>
    <t>LIXEIRA BASCULANTE 10L SANREMO</t>
  </si>
  <si>
    <t>PORTA PAPEL HIGIENICO EM ROLO MAZZO</t>
  </si>
  <si>
    <t>4.01.10.001</t>
  </si>
  <si>
    <t>SABONETEIRA C/ RESERVATÓRIO 800 ML</t>
  </si>
  <si>
    <t>MESA P/ REUNIÃO EM MDF 40MM 2,00X0,90 C/ TOMADA</t>
  </si>
  <si>
    <t>BOBINA SACO LIXO VERDE 15 LT C/ 105 UNIDADES</t>
  </si>
  <si>
    <t>MASCARA COM CLIPE NASAL EM TNT TRIPLA PT. C/ 50</t>
  </si>
  <si>
    <t>M-2010</t>
  </si>
  <si>
    <t>LIVRO A LIBERDADE DE EXPRESSAO E AS NOVAS MIDIAS</t>
  </si>
  <si>
    <t>M-2006</t>
  </si>
  <si>
    <t>LIVRO ENTRE O PASSADO E O FUTURO</t>
  </si>
  <si>
    <t>M-2002</t>
  </si>
  <si>
    <t>LIVRO O DESIGN DO DIA A DIA</t>
  </si>
  <si>
    <t>M-2016</t>
  </si>
  <si>
    <t>LIVRO NUTRICAO E SAUDE</t>
  </si>
  <si>
    <t>M-2003</t>
  </si>
  <si>
    <t>LIVRO A ARTE DA PERFORMANCE</t>
  </si>
  <si>
    <t>M-95041</t>
  </si>
  <si>
    <t>PEDESTAL CHÃO P/ TV 30" - 70" C/ RODIZIOS</t>
  </si>
  <si>
    <t>M-18440</t>
  </si>
  <si>
    <t>MANGUEIRA IRRIG. ELETROD AZ 3/4 X 3 100MT</t>
  </si>
  <si>
    <t>M-552-8</t>
  </si>
  <si>
    <t>PAPEL SULFITE RECICLADO A4 75G PT. C/500 REPORT</t>
  </si>
  <si>
    <t>M-52891</t>
  </si>
  <si>
    <t>CAIXA PRATICBOX PARAMOUNT 50 LT</t>
  </si>
  <si>
    <t>M-94451</t>
  </si>
  <si>
    <t>BOTINA BRACOL ELASTICO PVC 42</t>
  </si>
  <si>
    <t>M-2540321</t>
  </si>
  <si>
    <t>LIXEIRA BASCULANTE 56 LTS</t>
  </si>
  <si>
    <t>M-49148</t>
  </si>
  <si>
    <t>LIXEIRA BASCULANTE 08 LT PLATSUL</t>
  </si>
  <si>
    <t>M-1976</t>
  </si>
  <si>
    <t>LIVRO USO DE ENERGIA: ALTERNATIVAS PARA O SECULO XXVI</t>
  </si>
  <si>
    <t>M-3063</t>
  </si>
  <si>
    <t>ÁBACO FECHADO 5 COLUNAS BRAILLE</t>
  </si>
  <si>
    <t>M-40216</t>
  </si>
  <si>
    <t>MANG.LARANJA MANLUP. 1/2X2.5 50MT</t>
  </si>
  <si>
    <t>CAÇAROLA N. 28</t>
  </si>
  <si>
    <t>CAÇAROLA N. 20</t>
  </si>
  <si>
    <t>CAÇAROLA N. 30</t>
  </si>
  <si>
    <t>CAÇAROLA N. 34</t>
  </si>
  <si>
    <t>JARRA PLÁSTICA BRANCA 2L</t>
  </si>
  <si>
    <t>ESCORREDOR DE ARROZ ALUM N. 35</t>
  </si>
  <si>
    <t>QUEBRA CABEÇA CARLU</t>
  </si>
  <si>
    <t>PANELA DE PRESSÃO C/ FECHAMENTO EXTERNO 7,5L</t>
  </si>
  <si>
    <t>PANELA DE PRESSÃO C/ FECHAMENTO EXTERNO 20L</t>
  </si>
  <si>
    <t>FRIGIDEIRA P/ COZINHA INDUSTRIAL N.32</t>
  </si>
  <si>
    <t>COLA BRANCA TENAZ 110 GR CAIXA COM 12</t>
  </si>
  <si>
    <t>COLA P/ EVA 40 GR CX 12</t>
  </si>
  <si>
    <t>PASTA CATALOGO C/20 ENVELOPE C/VISOR 132 (CORES DIVERSAS)</t>
  </si>
  <si>
    <t>BLOCO CRIATIVO ECO CORES CORES A4 LUMI PCT 50 FL</t>
  </si>
  <si>
    <t>LAPIS PRETO HB PLAST C/BOR TABUADA</t>
  </si>
  <si>
    <t>GRAMPO ROCAMA 106/6 C/3500</t>
  </si>
  <si>
    <t>BARBANTE ALGODAO 4/6 FIOS 610M  COM 4 RL</t>
  </si>
  <si>
    <t>ENVELOPE SACO KN 32 229X324 CX. C/250</t>
  </si>
  <si>
    <t>ENVELOPE PLAST. OFICIO PL04 FURO 0.15 C/ 400</t>
  </si>
  <si>
    <t>CANETA BIC CRISTAL VM C/50</t>
  </si>
  <si>
    <t>CANETA BIC CRISTAL CX. C/ 50</t>
  </si>
  <si>
    <t>ETIQUETA INJEKT/LASER 6180 CX 100</t>
  </si>
  <si>
    <t>ADESIVO P/RECADO 38X50 NFX3 NOTEFIX CJ 4</t>
  </si>
  <si>
    <t>PINCEL MARCA TEXTO CORES DIVERSAS CX12</t>
  </si>
  <si>
    <t>PALITO DE SORVETE PONTA REDONDA COLORIDO C/100</t>
  </si>
  <si>
    <t>LAMINA P/PLASTIF 0.05 OFICIO (222X335) C/ 100</t>
  </si>
  <si>
    <t>M-SS13-8</t>
  </si>
  <si>
    <t>MESA PE C 71CM SEXT 1,20M</t>
  </si>
  <si>
    <t>M 94553</t>
  </si>
  <si>
    <t>PAPEL TOALHA EM BOBINA FD C/ 8 X20X100MT</t>
  </si>
  <si>
    <t>M-SS13-B</t>
  </si>
  <si>
    <t>CJ LB 1,85X0,70X1,10M 6 BANQUETA</t>
  </si>
  <si>
    <t>M-MD-D</t>
  </si>
  <si>
    <t>MESA PE C 76CM SEXT 1,20M</t>
  </si>
  <si>
    <t>M-483649</t>
  </si>
  <si>
    <t>REABASTECEDOR PARA QUADRO BRANCO 30ML COMPACTOR CX.12</t>
  </si>
  <si>
    <t>CADEIRA ESTOFADA GIRATORIA</t>
  </si>
  <si>
    <t>PLANETÁRIO ESCOLAR MDF COM LUZ LED BIVOLT</t>
  </si>
  <si>
    <t>KIT VIDRARIA P/ LABORATÓRIO ESCOLARES BASICO</t>
  </si>
  <si>
    <t>Microscópio Biologico Trinocular LED DI-136T</t>
  </si>
  <si>
    <t>A021</t>
  </si>
  <si>
    <t>FICHAS SOBREPOSTAS NORMAL ALUNO</t>
  </si>
  <si>
    <t>SUPORTE P/ TV MODELO 500</t>
  </si>
  <si>
    <t>POTE COM LETRAS EM PLÁSTICO - 171 PEÇAS</t>
  </si>
  <si>
    <t>SUPORTE ORGANIZADOR DE ABSORVENTE EM ACRILICO</t>
  </si>
  <si>
    <t>CENTRIFUGA P/ LABORATÓRIO 12 X 15 ML 4.000 RPM 220V</t>
  </si>
  <si>
    <t>MC1</t>
  </si>
  <si>
    <t>MESA ADAPTADA PARA CADEIRANTE MODELO ESTUDANTE</t>
  </si>
  <si>
    <t>MINI RACK 5U MONTADO 5U 370MM MRM</t>
  </si>
  <si>
    <t>KIT LABORATÓRIO PORTÁTIL DE FÍSICA COMPLETO ( ENSINO MÉDIO )</t>
  </si>
  <si>
    <t>ELETRONICO</t>
  </si>
  <si>
    <t>MAPA MUNDI VEGETACAO</t>
  </si>
  <si>
    <t>ECA-608</t>
  </si>
  <si>
    <t>MAPA BRASIL EXPANSÃO TERRITORIAL E LIMITES</t>
  </si>
  <si>
    <t>MM-9661</t>
  </si>
  <si>
    <t>LUVA DESCARTÁVEL EM VINIL C/ PÓ CX. C/ 100</t>
  </si>
  <si>
    <t>MAPA MUNDI FISICO</t>
  </si>
  <si>
    <t>JOGO FLAT BOOL</t>
  </si>
  <si>
    <t>MAPA MUNDI CLIMAS</t>
  </si>
  <si>
    <t>MAPA MUNDI POLITICO</t>
  </si>
  <si>
    <t>ECA-LA240-17</t>
  </si>
  <si>
    <t>LAMÍNULA P/ MICROSCOPIA 18X 18 CX C/ 100 UN</t>
  </si>
  <si>
    <t>IMPRESSORA MULTIFUNCIONAL EPSON ECOTANK L3250</t>
  </si>
  <si>
    <t>MAPA BRASIL FISICO</t>
  </si>
  <si>
    <t>LAMÍNULA P/ MICROSCOPIA 20 X 20 CX C/ 100 UN</t>
  </si>
  <si>
    <t>Smartphone Samsung Galaxy A03 Core 32GB Preto 4G + Octa-Core 2GB</t>
  </si>
  <si>
    <t>MAPA ESTADO DE SÃO PAULO POLITICO</t>
  </si>
  <si>
    <t>ECA-537</t>
  </si>
  <si>
    <t>MAPA DO SISTEMA SOLAR</t>
  </si>
  <si>
    <t>MAPA BRASIL POLITICO</t>
  </si>
  <si>
    <t>COLA BRANCA 110G TENAZ CX. C/ 12</t>
  </si>
  <si>
    <t>BEBEDOURO E PURIFIC ÁGUA RESIST. 100 LITROS C/ PEDAL DE ACIONAMENTO MEC. - 220V</t>
  </si>
  <si>
    <t>BOLA DE RUGBY</t>
  </si>
  <si>
    <t>BEBEDOURO E PURIFIC. ÁGUA LINHA LS 180 - 220V</t>
  </si>
  <si>
    <t>M-3061</t>
  </si>
  <si>
    <t>Brinquedo Educativo Edulig Criativo Módulos c/ 26 módulo e 50 varetas</t>
  </si>
  <si>
    <t>M-134.102</t>
  </si>
  <si>
    <t>CADERNO BROCHURA CD 1/4 96FL C/ 10</t>
  </si>
  <si>
    <t>M-317.23</t>
  </si>
  <si>
    <t>FICHA PAUTADA N. 4 6X9 PCTE C/100</t>
  </si>
  <si>
    <t>ABSORVENTE INTIMUS EXTERNO TRIPLA PROTEÇÃO C/60</t>
  </si>
  <si>
    <t>M-735048</t>
  </si>
  <si>
    <t>NOTEBOOK SAMSUNG CORE I5 8GB SSD 256 15.6 Windows10</t>
  </si>
  <si>
    <t>BOBINA KRAFT 60CM 60GRS 180MTS +- 65KG</t>
  </si>
  <si>
    <t>ALCOOL LIQ. 70° 1L C/ BURRIFADOR</t>
  </si>
  <si>
    <t>M-55717</t>
  </si>
  <si>
    <t>PAPEL KRAFT 66X96 PT. C/ 250F</t>
  </si>
  <si>
    <t>M-736948</t>
  </si>
  <si>
    <t>NOTEBOOK SAMSUNG CORE I5 8GB</t>
  </si>
  <si>
    <t>M-6840030</t>
  </si>
  <si>
    <t>Smart TV LED 65" UHD 4K SAMSUNG</t>
  </si>
  <si>
    <t>M-969614</t>
  </si>
  <si>
    <t>PINCEL CHATO N.14 C/6</t>
  </si>
  <si>
    <t>M-2154</t>
  </si>
  <si>
    <t>MAPA BIOMAS BRASILEIROS</t>
  </si>
  <si>
    <t>M-756423</t>
  </si>
  <si>
    <t>TELA P/ PINTURA 40X50 PCT C/5</t>
  </si>
  <si>
    <t>M-20154</t>
  </si>
  <si>
    <t>PAPEL TRANSFER KIT C/ 10 FOLHAS</t>
  </si>
  <si>
    <t>PINCEL REDONDO N.04 PT. C/ 12</t>
  </si>
  <si>
    <t>ELASTICO LATEX 500G</t>
  </si>
  <si>
    <t>BOLA DE ISOPOR 100MM PT. C/ 10</t>
  </si>
  <si>
    <t>M-2153</t>
  </si>
  <si>
    <t>REGUA 30CM CRISTAL C/25 UN</t>
  </si>
  <si>
    <t>M-0009</t>
  </si>
  <si>
    <t>MAPA BRASIL VEGETAÇÃO</t>
  </si>
  <si>
    <t>M-003180</t>
  </si>
  <si>
    <t>LÁPIS DESENHO 4B 9000 FABER CASTELL C/ 12</t>
  </si>
  <si>
    <t>CALCULADORA DE MESA 8 DIGITOS</t>
  </si>
  <si>
    <t>M-969620</t>
  </si>
  <si>
    <t>PINCEL CHATO N.20 C/6</t>
  </si>
  <si>
    <t>M-9608</t>
  </si>
  <si>
    <t>CANETA HIDROG. 12 CORES NEO PEN MIRIM PCT C/5</t>
  </si>
  <si>
    <t>TELA P/ PINTURA 20X30 C/10 UN</t>
  </si>
  <si>
    <t>PINCEL MARCADOR PERMANENTE CX12</t>
  </si>
  <si>
    <t>M-23566</t>
  </si>
  <si>
    <t>LÁPIS DESENHO 2B 9000 FABER CASTELL C/ 12</t>
  </si>
  <si>
    <t>M-118406</t>
  </si>
  <si>
    <t>CANETA ESF. BIC CRISTAL CX. C/ 50</t>
  </si>
  <si>
    <t>M-3824</t>
  </si>
  <si>
    <t>ESQUADROS DE PLASTICO 21X45   C/ 10</t>
  </si>
  <si>
    <t>PINCEL REDONDO N.08 PT. C/ 12</t>
  </si>
  <si>
    <t>TELA P/ PINTURA 30X40 C/10 UN</t>
  </si>
  <si>
    <t>M-713</t>
  </si>
  <si>
    <t>PRANCHA ANATOMIA - CORPO HUMANO</t>
  </si>
  <si>
    <t>M-7047</t>
  </si>
  <si>
    <t>PRANCHA ANATOMIA SISTEMA RESPIRATORIO</t>
  </si>
  <si>
    <t>M-8970</t>
  </si>
  <si>
    <t>PRANCHA ANATOMIA SISTEMA MUSCULAR</t>
  </si>
  <si>
    <t>M-9862</t>
  </si>
  <si>
    <t>BOLA DE ISOPOR 60MM PT. C/ 30</t>
  </si>
  <si>
    <t>M-5487</t>
  </si>
  <si>
    <t>PRANCHA ANATOMIA DA CELULA</t>
  </si>
  <si>
    <t>M-9860</t>
  </si>
  <si>
    <t>BOLA DE ISOPOR 35MM PT. C/ 100</t>
  </si>
  <si>
    <t>M-704</t>
  </si>
  <si>
    <t>PRANCHA ANATOMIA SISTEMA DIGESTIVO</t>
  </si>
  <si>
    <t>M-8230</t>
  </si>
  <si>
    <t>PINCEL REDONDO N.12 PT. C/ 12</t>
  </si>
  <si>
    <t>PAPEL ALMACO QUADRICULADO PCT C/400</t>
  </si>
  <si>
    <t>M-3859</t>
  </si>
  <si>
    <t>ESQUADRO DE PLASTICO 21X60   C/10</t>
  </si>
  <si>
    <t>M-9667</t>
  </si>
  <si>
    <t>TRANSFERIDOR 360 GRAUS PLASTICO C/10</t>
  </si>
  <si>
    <t>FITA SILVER TAPE MULTI USO 50X5 20150BR PCT 1 UNI</t>
  </si>
  <si>
    <t>TABLET SAMSUNG T220 A7 LITE 32GB</t>
  </si>
  <si>
    <t>M-902</t>
  </si>
  <si>
    <t>PRANCHA ECOLOGIA CICLO DO OXIGENIO</t>
  </si>
  <si>
    <t>M-7685</t>
  </si>
  <si>
    <t>TRANSFERIDOR 180 GRAUS PLASTICO  C/10</t>
  </si>
  <si>
    <t>M-904</t>
  </si>
  <si>
    <t>PRANCHA ECOLOGIA CICLO DA AGUA</t>
  </si>
  <si>
    <t>MM-1313</t>
  </si>
  <si>
    <t>BOTIJÃO DE GÁS 8KG C/ CARGA</t>
  </si>
  <si>
    <t>MM-9692</t>
  </si>
  <si>
    <t>PETECA C/ BASE EM BORRACHA P/ RECREAÇÃO</t>
  </si>
  <si>
    <t>MM-1848</t>
  </si>
  <si>
    <t>Smart TV LED 43"   FUL HD, 3 HDMI, 2 USB, Bluetooth,ROKU</t>
  </si>
  <si>
    <t>MM-4869</t>
  </si>
  <si>
    <t>ESPARADRAPO MICROPORE 12mm</t>
  </si>
  <si>
    <t>MM-12054</t>
  </si>
  <si>
    <t>PEDESTAL P/ MICROFONE C/ REGULAGEM</t>
  </si>
  <si>
    <t>MM-819177</t>
  </si>
  <si>
    <t>ATADURA CREPE 10CM PCT C/10</t>
  </si>
  <si>
    <t>KIT BADMINTON COM 2 RAQUETES E 3 PETECAS</t>
  </si>
  <si>
    <t>MM-0948</t>
  </si>
  <si>
    <t>MESA DIGITALIZADORA PORTÁTIL 10"</t>
  </si>
  <si>
    <t>MM-K1048</t>
  </si>
  <si>
    <t>Mesa de Aero Hockey / Air Game Black</t>
  </si>
  <si>
    <t>ESPORTE</t>
  </si>
  <si>
    <t>MM-2508</t>
  </si>
  <si>
    <t>SORO FISIOLOGICO 0,09% 500ML</t>
  </si>
  <si>
    <t>M-0255</t>
  </si>
  <si>
    <t>MOUSE MID 1200PI 120CM 3 BOTÕES PTQ</t>
  </si>
  <si>
    <t>MM-7058</t>
  </si>
  <si>
    <t>Cadeira Executiva Giratória Tecido Azul Com Preto Quartzo</t>
  </si>
  <si>
    <t>MM-1451</t>
  </si>
  <si>
    <t>CURATIVO BAND ID C/ 40 UNID</t>
  </si>
  <si>
    <t>MM-843</t>
  </si>
  <si>
    <t>COMPRESSA DE GAZE ESTERIL 13 FIOS CX C/10 PCT</t>
  </si>
  <si>
    <t>MM-3214125</t>
  </si>
  <si>
    <t>BOLA DE BORRACHA P/ INICIACAO N.12 UNI</t>
  </si>
  <si>
    <t>MM-8003</t>
  </si>
  <si>
    <t>SPRAY ANTISSÉPTICO 50ML</t>
  </si>
  <si>
    <t>MM-1361</t>
  </si>
  <si>
    <t>LED DIFUSO 5MM BRANCO PCT C/50</t>
  </si>
  <si>
    <t>MM-TC193</t>
  </si>
  <si>
    <t>TECLADO C/ FIOCOMPACT USB 120CM MULTILASER</t>
  </si>
  <si>
    <t>M-00097</t>
  </si>
  <si>
    <t>LIVRO EDUCAÇAO NAO VIOLENTA</t>
  </si>
  <si>
    <t>LIVRO EU E OS OUTROS</t>
  </si>
  <si>
    <t>M-00101</t>
  </si>
  <si>
    <t>LIVRO O MITO DA ASSISTENCIA SOCIAL</t>
  </si>
  <si>
    <t>M-00099</t>
  </si>
  <si>
    <t>LIVRO TRABALHO COM GRUPOS EM SERVIÇO SOCIAL</t>
  </si>
  <si>
    <t>M-00104</t>
  </si>
  <si>
    <t>LIVRO O CEREBRO DA CRIANÇA</t>
  </si>
  <si>
    <t>M-00098</t>
  </si>
  <si>
    <t>LIVRO POR QUE GRITAMOS</t>
  </si>
  <si>
    <t>CSC007</t>
  </si>
  <si>
    <t>COLCHONETE CLASSE 100 X 60 X 3 CM</t>
  </si>
  <si>
    <t>M-NX4AVS12</t>
  </si>
  <si>
    <t>GRAVADORA LASER NX4</t>
  </si>
  <si>
    <t>BARBANTE DE ALGODÃO CRU 8 FIOS  PT. C/10</t>
  </si>
  <si>
    <t>Monitor LG 19,5 hdmi, vga</t>
  </si>
  <si>
    <t>LIXEIRA C/ PEDAL. 100 LT</t>
  </si>
  <si>
    <t>BLOCOS DE MONTAR (TIPO LEGO) C/ 1000PÇS</t>
  </si>
  <si>
    <t>LEGO CLASSIC 221 PEÇAS CRIATIVAS</t>
  </si>
  <si>
    <t>DOMINO ASSOCIAÇÃO DE IDEIAS C/ 28 PEÇAS</t>
  </si>
  <si>
    <t>GARFO DE MESA INOX C/12</t>
  </si>
  <si>
    <t>CAMERA VHD 1220 B FULL COLOR FULL HD MULTIHD 4565344</t>
  </si>
  <si>
    <t>BOLA DE VOLEI MG3600 PENALTY</t>
  </si>
  <si>
    <t>CONE 50CM P/ SINALIZAÇÃO DELTA DE - PRETO E AMARELO</t>
  </si>
  <si>
    <t>CONE DE 18CM FLEXIVEL</t>
  </si>
  <si>
    <t>BOLA DE INICIAÇÃO AX ESPORTES N 08</t>
  </si>
  <si>
    <t>CORDA INDIVIDUAL SISAL AX ESPORTES INFANTIL 2 METROS UNI</t>
  </si>
  <si>
    <t>BOLA DE VOLEI AX ESPORTE EM E.V.A. UNI</t>
  </si>
  <si>
    <t>BOLA DE INICIAÇÃO AX ESPORTE N 10</t>
  </si>
  <si>
    <t>PAPEL HIGIENICO CELULOSE FOLHA DUPLA 8/R EUROPEL</t>
  </si>
  <si>
    <t>M-98944</t>
  </si>
  <si>
    <t>BARBANTE 8 FIOS 600GRS 419METROS</t>
  </si>
  <si>
    <t>M-15885</t>
  </si>
  <si>
    <t>SMART TV LED 43"  LG 4k UHD 43UP7500 WI-FI E BLUETOOTH HDR THINQAI COMP INTELIG ARTIFICIAL</t>
  </si>
  <si>
    <t>M-13523</t>
  </si>
  <si>
    <t>Repetidor Tp-link Tl-re450 Ac1750 Dual Band</t>
  </si>
  <si>
    <t>TAPETE EM EVA ALFABETO 30CM X 20CM ENCAIXADO 26PÇS</t>
  </si>
  <si>
    <t>SACOLA KRAFT 26X19,5X9,5 PCT 50</t>
  </si>
  <si>
    <t>TELA DE PROJEÇÃO STANDART ELÉTRICA  113"</t>
  </si>
  <si>
    <t>M-928796</t>
  </si>
  <si>
    <t>BANQUETA ALTA P/ LABORATÓRIO</t>
  </si>
  <si>
    <t>M-14541</t>
  </si>
  <si>
    <t>ARMÁRIO LABORATÓRIO VITRINE C/ 1 PORTA</t>
  </si>
  <si>
    <t>M- ME2-C</t>
  </si>
  <si>
    <t>MESA SEXTAVADA 1,20 X 76</t>
  </si>
  <si>
    <t>M-7009</t>
  </si>
  <si>
    <t>MESA REDONDA 6 PÉS 1,20X76 CM</t>
  </si>
  <si>
    <t>M10591622</t>
  </si>
  <si>
    <t>TELA P/ PINTURA 16X22 C/10UN</t>
  </si>
  <si>
    <t>MASCARA DESC. INFANTIL TRIPLA PROTEÇÃO C/ 50</t>
  </si>
  <si>
    <t>M-0941</t>
  </si>
  <si>
    <t>PASTA PLÁSTICA EM L TRANSP. PT. C/10</t>
  </si>
  <si>
    <t>TELA P/ PINTURA 09X12 PCT.C/10</t>
  </si>
  <si>
    <t>MM-0101</t>
  </si>
  <si>
    <t>Geladeira/Refrigerador Frost Free 310 Litros Branco Electrolux</t>
  </si>
  <si>
    <t>MM-2020</t>
  </si>
  <si>
    <t>PANO DE CHÃO ALVEJADO CAIPIRA PCTE C/5</t>
  </si>
  <si>
    <t>MM-017</t>
  </si>
  <si>
    <t>Livro Revoltas Escravas No Brasil</t>
  </si>
  <si>
    <t>MM 1932</t>
  </si>
  <si>
    <t>JOGO TREINO CEREBRAL - CARIMBRAS</t>
  </si>
  <si>
    <t>M-18951</t>
  </si>
  <si>
    <t>PANO DE CHÃO ALVEJADO CAIPIRA UNID. 50X80cm</t>
  </si>
  <si>
    <t>DADOS DE AVIAMENTOS</t>
  </si>
  <si>
    <t>ALFABETO SILÁBIDO CX PAPEL CARLU</t>
  </si>
  <si>
    <t>FITA ADESIVA P/ PISO  ANTIDERRAPANTE 5MT</t>
  </si>
  <si>
    <t>JOGO DE CHAVE FIXA C/ 6 PÇ DE 6 A 17</t>
  </si>
  <si>
    <t>JOGO DE BOLICHE INFANTIL</t>
  </si>
  <si>
    <t>KIT MALETA C/ FERRAMENTAS 117 PÇS</t>
  </si>
  <si>
    <t>JOGO DA MEMORIA CARLU</t>
  </si>
  <si>
    <t>IMPRESSORA MULTIFUNCIONAL ECOTANK L6171 EPSON PRETO</t>
  </si>
  <si>
    <t>ALICATE DE CORTE</t>
  </si>
  <si>
    <t>M-TIM600</t>
  </si>
  <si>
    <t>Microscópio Biológico Monocular Aumento 40-640X C/ Lâminas Preparadas</t>
  </si>
  <si>
    <t>M-1010W</t>
  </si>
  <si>
    <t>GRAVADORA E CORTE LASER NX-10</t>
  </si>
  <si>
    <t>PASTA GRAMPO TRILHO BR POLYCART PT. C/ 10</t>
  </si>
  <si>
    <t>TESOURA COM MOLA ADAPTADA</t>
  </si>
  <si>
    <t>ESQUEMA CORPORAL EM MDF C/ 12 PÇS</t>
  </si>
  <si>
    <t>GUARDANAPO MESA 22X23 SORELLA  50folhas</t>
  </si>
  <si>
    <t>PISTOLA P/COLA QUENTE PQ CIS 1 UNI</t>
  </si>
  <si>
    <t>PAPEL CANSON A4 BLOCO C/ 20FLS 140G</t>
  </si>
  <si>
    <t>TESOURA DE USO GERAL MUNDIAL 21CM</t>
  </si>
  <si>
    <t>M-7199</t>
  </si>
  <si>
    <t>PINCEL REDONDO N.02 PT. C/ 12</t>
  </si>
  <si>
    <t>PAPEL SULFITE 216X279 75G CARTA PCT 500 UNI</t>
  </si>
  <si>
    <t>M-413518</t>
  </si>
  <si>
    <t>ESTILETE ESTREITO 9MM R.010021688 CX C/12</t>
  </si>
  <si>
    <t>M-474673</t>
  </si>
  <si>
    <t>PAPEL CANSON A3 BLOCO C/ 20FLS 140G</t>
  </si>
  <si>
    <t>M-953631</t>
  </si>
  <si>
    <t>ADESIVO P/ RECADO 40X50 NEON CORES C100FLS C/8</t>
  </si>
  <si>
    <t>M-00072</t>
  </si>
  <si>
    <t>ANILHA DE FERRO 10 KG UNIDADE</t>
  </si>
  <si>
    <t>M-005673</t>
  </si>
  <si>
    <t>RELÓGIO P/XADREZ AX SPORTES ANALOGICO</t>
  </si>
  <si>
    <t>M-23124</t>
  </si>
  <si>
    <t>CORDA ELASTICA 6MT UNI</t>
  </si>
  <si>
    <t>CORDA DE PULAR EM NYLON 2,5 MT CABO DE MADEIRA</t>
  </si>
  <si>
    <t>M-30017</t>
  </si>
  <si>
    <t>PAPEL PARANA N. 80 MED.80X100 781G NATURAL PCT 5 FL</t>
  </si>
  <si>
    <t>M-00073</t>
  </si>
  <si>
    <t>ANILHA DE FERRO 15 KG UNIDADE</t>
  </si>
  <si>
    <t>M-49209</t>
  </si>
  <si>
    <t>PAPEL LEMBRETE BRANCO 9 X 8,5 CX 700</t>
  </si>
  <si>
    <t>M-2563</t>
  </si>
  <si>
    <t>TUBO C/6 PETECAS BADMINTON GANÇO</t>
  </si>
  <si>
    <t>M-11001</t>
  </si>
  <si>
    <t>ESTILETE LARGO CX.C/12</t>
  </si>
  <si>
    <t>BOLA DE ISOPOR  50MM PT. C/ 50</t>
  </si>
  <si>
    <t>ESPIRAL P/ENCADERN. 17MM PRETO P/100FLS</t>
  </si>
  <si>
    <t>M-78963</t>
  </si>
  <si>
    <t>PANO DE CHÃO SACO ALVEJADO PP EXTRA</t>
  </si>
  <si>
    <t>ARGILA CLARA (BEGE) 10X1 KG</t>
  </si>
  <si>
    <t>M-8595</t>
  </si>
  <si>
    <t>ARGILA ESCURA 10X1 KG</t>
  </si>
  <si>
    <t>M-K0831684</t>
  </si>
  <si>
    <t>KIT BADMINTON JUVENIL  COM 2 RAQUETES E 2 PETECAS</t>
  </si>
  <si>
    <t>M-7896</t>
  </si>
  <si>
    <t>PANO DE MICROFIBRA MULTIUSO KIT C/ 3</t>
  </si>
  <si>
    <t>M-513848</t>
  </si>
  <si>
    <t>POSICIONADORES (PRATINHOS) P/ TREINAMENTO PT. C/ 10</t>
  </si>
  <si>
    <t>M-00068</t>
  </si>
  <si>
    <t>ANILHA DE FERRO 2 KG UNIDADE</t>
  </si>
  <si>
    <t>M-8331210</t>
  </si>
  <si>
    <t>FLANELA  35X55 KIT C/ 12</t>
  </si>
  <si>
    <t>M-0003</t>
  </si>
  <si>
    <t>ANILHA DE FERRO 1 KG  UNIDADE</t>
  </si>
  <si>
    <t>M-667071</t>
  </si>
  <si>
    <t>BLOCO DE DESENHO A3 BRANCO 150G PCT C/5 BLC C/20 FLS</t>
  </si>
  <si>
    <t>M-00071</t>
  </si>
  <si>
    <t>ANILHA DE FERRO 5 KG UNIDADE</t>
  </si>
  <si>
    <t>M-1504</t>
  </si>
  <si>
    <t>CONE 23CM RIGIDO AX ESPORTES P/ TREINAMENTO</t>
  </si>
  <si>
    <t>M-00070</t>
  </si>
  <si>
    <t>ANILHA DE FERRO 4 KG UNIDADE</t>
  </si>
  <si>
    <t>M-0003216</t>
  </si>
  <si>
    <t>GIZ CARVÃO C/ 5 CORFIX</t>
  </si>
  <si>
    <t>MM-21231</t>
  </si>
  <si>
    <t>COPO PLBCO 180ML AGUA ABNT 2500 UNI CX</t>
  </si>
  <si>
    <t>MM- 28977</t>
  </si>
  <si>
    <t>PAPEL HIGIENICO ROLAO 8X300M FD WHITE PAPER</t>
  </si>
  <si>
    <t>MOUSE CLASSIC BOX OPTICO FULL BLACK USB</t>
  </si>
  <si>
    <t>TABELA P/ BASQUETE OFICIAL EM LAMINADO NAVAL C/ ARO, CESTA E REDE</t>
  </si>
  <si>
    <t>SACO DE LIXO 200 LT REFORÇADO  PT. C/ 5KG</t>
  </si>
  <si>
    <t>M-76949</t>
  </si>
  <si>
    <t>FURADEIRA MAKITA HP1640 1/2 IMPACT 127V + JG BROCA</t>
  </si>
  <si>
    <t>MANGUEIRA DE JARDIM RL C/ 50MT</t>
  </si>
  <si>
    <t>MOP ESFREGAOGIRATÓRIO FIT 4 LTS</t>
  </si>
  <si>
    <t>FURAD/PARAF.VONDER BAT 10.8V BIVOLT</t>
  </si>
  <si>
    <t>516-33</t>
  </si>
  <si>
    <t>ORGANIZADOR ESCRITÓRIO 7301 FUME PREMIUM TRIPLO</t>
  </si>
  <si>
    <t>M-26</t>
  </si>
  <si>
    <t>APONTADOR C/COLETOR VERTICAL CX/24</t>
  </si>
  <si>
    <t>M-525400</t>
  </si>
  <si>
    <t>AGULHA EM METAL PARA BOMBA DE INFLAR (CONTEM 5 UNIDS) - FA300 1 UNI</t>
  </si>
  <si>
    <t>M-27359</t>
  </si>
  <si>
    <t>M-9828</t>
  </si>
  <si>
    <t>BLOCO DE DESENHO A4 BRANCO 150G C/20FLS</t>
  </si>
  <si>
    <t>M-96302</t>
  </si>
  <si>
    <t>KIT JARDINAGEM C/ 3 PEÇAS</t>
  </si>
  <si>
    <t>LIXEIRA BASCULANTE 28 LTS</t>
  </si>
  <si>
    <t>M-10.1000.0017</t>
  </si>
  <si>
    <t>ALCOOL EM GEL 70% 1L C/ TAMPA PUMP</t>
  </si>
  <si>
    <t>M-82390</t>
  </si>
  <si>
    <t>KIT DE FICHAS NUMERADAS</t>
  </si>
  <si>
    <t>M-03254</t>
  </si>
  <si>
    <t>PILHA ALCALINA PALITO AAA C/ 40</t>
  </si>
  <si>
    <t>M-1305</t>
  </si>
  <si>
    <t>PANO DE CHÃO XADREX CAIPIRA UNID.</t>
  </si>
  <si>
    <t>M-39656</t>
  </si>
  <si>
    <t>FILTRO DE LINHA P/ 4 TOMADAS</t>
  </si>
  <si>
    <t>M-3615</t>
  </si>
  <si>
    <t>ALCOOL EM GEL 70% 500ML</t>
  </si>
  <si>
    <t>BLOCO DE DESENHO A4 BRANCO 180G</t>
  </si>
  <si>
    <t>M-09159</t>
  </si>
  <si>
    <t>ÁLCOOL EM GEL 70% 1L</t>
  </si>
  <si>
    <t>GARFO PLASTICO PT. C/50</t>
  </si>
  <si>
    <t>M-000014</t>
  </si>
  <si>
    <t>JOGO DA MEMORIA MEIOS DE TRANSPORTE C/24 PCS MADEIRA</t>
  </si>
  <si>
    <t>M-9829118</t>
  </si>
  <si>
    <t>APONTADOR CIS R370 C/COLETOR NEON RETA C/24</t>
  </si>
  <si>
    <t>M-9602</t>
  </si>
  <si>
    <t>CESTO ORG.RATTAN PR</t>
  </si>
  <si>
    <t>M-9655</t>
  </si>
  <si>
    <t>PRATO PLÁSTICO 15CM PT. C/ 10</t>
  </si>
  <si>
    <t>M-001-004827503</t>
  </si>
  <si>
    <t>NOTEBOOK SAMSUNG CORE I5 8GB 1 TB 15.6 Windows10</t>
  </si>
  <si>
    <t>RELOGIO AMB.RED PTO FND BR</t>
  </si>
  <si>
    <t>FURADEIRA MAKITA HP1630K 710W 220V</t>
  </si>
  <si>
    <t>M-41600</t>
  </si>
  <si>
    <t>PANO DE CHÃO SACO DUPLO MARFIM</t>
  </si>
  <si>
    <t>M-000012</t>
  </si>
  <si>
    <t>JOGO DA MEMORIA FRUTAS C/24 PCS MADEIRA</t>
  </si>
  <si>
    <t>M-</t>
  </si>
  <si>
    <t>Televisão Smart 43" Full HD Multilaser WI-FI Integrado</t>
  </si>
  <si>
    <t>M-879654</t>
  </si>
  <si>
    <t>REGADOR PLÁSTICO BICO VERDE 5L</t>
  </si>
  <si>
    <t>M-89792</t>
  </si>
  <si>
    <t>SOPRADOR TERMICO HAMMER 1700W 110V</t>
  </si>
  <si>
    <t>M-9211</t>
  </si>
  <si>
    <t>CESTO ORG.QUADRATTA 27X12</t>
  </si>
  <si>
    <t>M-00303</t>
  </si>
  <si>
    <t>ESPELHO DE VIDRO PLANO 60 X 60MM</t>
  </si>
  <si>
    <t>M-382.85</t>
  </si>
  <si>
    <t>ESPELHO DE VIDRO CONVEXO (DIVERGENTE) Ø 50mm F - 100mm</t>
  </si>
  <si>
    <t>M-841.34</t>
  </si>
  <si>
    <t>MAGNÉSIO METÁLICO EM FITA - ROLO C/ 10 metros</t>
  </si>
  <si>
    <t>M-7091</t>
  </si>
  <si>
    <t>PIPETA DE PASTEUR 3 ML PC COM 50 UN</t>
  </si>
  <si>
    <t>M-20020235</t>
  </si>
  <si>
    <t>IMPRESSORA MULTIFUNCIONAL EPSON COLOR EPSON L6490</t>
  </si>
  <si>
    <t>M-ECA-RBI814.17</t>
  </si>
  <si>
    <t>BICARBONATO DE SÓDIO PA - 500G</t>
  </si>
  <si>
    <t>M-ECA-521</t>
  </si>
  <si>
    <t>MAPA PARTILHA DA AFRICA AFRICA</t>
  </si>
  <si>
    <t>M-860.68</t>
  </si>
  <si>
    <t>Tiossulfato de Sódio PA (hipossulfito) - 25 g</t>
  </si>
  <si>
    <t>M-000200</t>
  </si>
  <si>
    <t>TUBO DE ENSAIO TERMICO RESISTENTE 15X100MM</t>
  </si>
  <si>
    <t>M-2360</t>
  </si>
  <si>
    <t>BECKER (BEQUER) PLÁSTICO GRADUADO 400 ML</t>
  </si>
  <si>
    <t>M-808.37</t>
  </si>
  <si>
    <t>AGAR AGAR PURO 25G</t>
  </si>
  <si>
    <t>M-20362</t>
  </si>
  <si>
    <t>ESPATULA DE ACO FLEXIVEL MULTIUSO</t>
  </si>
  <si>
    <t>M-807.84</t>
  </si>
  <si>
    <t>ÁCIDO SOLVENTE 98% PA 1000 ML</t>
  </si>
  <si>
    <t>M-032650</t>
  </si>
  <si>
    <t>BECKER (BEQUER) PLÁSTICO GRADUADO 250 ML</t>
  </si>
  <si>
    <t>M-1020</t>
  </si>
  <si>
    <t>EOSINA AMARELA 0,25% AQUOSA 100ML</t>
  </si>
  <si>
    <t>M-ECA-RHI839.09</t>
  </si>
  <si>
    <t>HIDROXIDO DE SODIO PA 100 G</t>
  </si>
  <si>
    <t>M-ECA-723</t>
  </si>
  <si>
    <t>PRANCHA ANATOMIA OLFATO / SENTIDOS DA PELE</t>
  </si>
  <si>
    <t>M-7118</t>
  </si>
  <si>
    <t>AZUL DE BROMOTIMOL (PH 6,0 - 7,6) - 100 ML</t>
  </si>
  <si>
    <t>M-1019</t>
  </si>
  <si>
    <t>AZUL DE METILENO PA - 25 GR</t>
  </si>
  <si>
    <t>M-443.12</t>
  </si>
  <si>
    <t>FILTRO DE PAPEL P/ LABORATÓRIO 90MM C/ 100 UNID.</t>
  </si>
  <si>
    <t>M-2059</t>
  </si>
  <si>
    <t>FIO DE COBRE ESMALTADO NR24 - METRO</t>
  </si>
  <si>
    <t>M-1024</t>
  </si>
  <si>
    <t>CARBONATO DE CÁLCIO PA - 500G</t>
  </si>
  <si>
    <t>M-000303</t>
  </si>
  <si>
    <t>PRISMA OPTICO - TRIANGULAR  60º 20x40 MM</t>
  </si>
  <si>
    <t>M-ECA-RBI814.57</t>
  </si>
  <si>
    <t>BICARBONATO DE POTASSIO PA 25G</t>
  </si>
  <si>
    <t>M-ECA-708</t>
  </si>
  <si>
    <t>PRANCHA ANATOMIA SIST REPRODUTOR MASCULINO</t>
  </si>
  <si>
    <t>M-ECA-714</t>
  </si>
  <si>
    <t>PRANCHA ANATOMIA SIST REPRODUTOR FEMININO</t>
  </si>
  <si>
    <t>M-ECA-RCA819.76</t>
  </si>
  <si>
    <t>CARVAO ATIVO EM PO 25G</t>
  </si>
  <si>
    <t>M-ECA-LA487.07C</t>
  </si>
  <si>
    <t>LAMINA DE ALUMINIO 50MMX50MM</t>
  </si>
  <si>
    <t>M-1023</t>
  </si>
  <si>
    <t>PAPEL TORNASSOL VERMELHO - COM 100 TIRAS</t>
  </si>
  <si>
    <t>M-ECA-RHI838.93</t>
  </si>
  <si>
    <t>Hidróxido de Sódio Lentilhas 97% PA - 250 g</t>
  </si>
  <si>
    <t>M-1028</t>
  </si>
  <si>
    <t>FENOLFTALEÍNA EM PÓ PA - 100 G</t>
  </si>
  <si>
    <t>M-1025</t>
  </si>
  <si>
    <t>HIDRÓXIDO DE MAGNÉSIO 250G</t>
  </si>
  <si>
    <t>M-19134</t>
  </si>
  <si>
    <t>LIXEIRA C/PEDAL 30LT</t>
  </si>
  <si>
    <t>M-7101</t>
  </si>
  <si>
    <t>ZINCO EM RASPAS - 25 G</t>
  </si>
  <si>
    <t>M-1021</t>
  </si>
  <si>
    <t>HEMATOXILINA HARRIS CORANTE 500ML</t>
  </si>
  <si>
    <t>M-7190</t>
  </si>
  <si>
    <t>HIDRÓXIDO DE SÓDIO LENTILHAS 97% PA 200GR</t>
  </si>
  <si>
    <t>M-810.33</t>
  </si>
  <si>
    <t>ÁLCOOL ETÍLICO ABSOLUTO 99% 1000 ML</t>
  </si>
  <si>
    <t>M-1030</t>
  </si>
  <si>
    <t>ÁLCOOL ETÍLICO ABSOLUTO 96% 1000 ML</t>
  </si>
  <si>
    <t>KIT 50 MASCARA SANFTNT DESCARTAVELS TRIPLA CAMADA</t>
  </si>
  <si>
    <t>LUVA DE BORRACHA P/ LIMPEZA</t>
  </si>
  <si>
    <t>SUPORTE P/ PAPEL HIGIENICO ROLAO</t>
  </si>
  <si>
    <t>PAPEL HIGIENICO 300MT BC EXTRA LUXO C/8</t>
  </si>
  <si>
    <t>M-7109</t>
  </si>
  <si>
    <t>CARTEIRA P/DOCUMENTO C/50</t>
  </si>
  <si>
    <t>MM-700</t>
  </si>
  <si>
    <t>COMPUTADOR DESKTOP COMPLETO Intel I7, 8gb de memória, ssd 240gb, HD 2TB, Windows 10 Pro</t>
  </si>
  <si>
    <t>MM-0400</t>
  </si>
  <si>
    <t>CABO HDMI 10M</t>
  </si>
  <si>
    <t>MM-04006</t>
  </si>
  <si>
    <t>POTENCIOMENTRO LINEAR 5K</t>
  </si>
  <si>
    <t>MM-7200</t>
  </si>
  <si>
    <t>COLETE DE FUTEBOL UNIDADE</t>
  </si>
  <si>
    <t>MM-0102</t>
  </si>
  <si>
    <t>CABO USB TIPO B P/ IMPRESSORA 1.8M</t>
  </si>
  <si>
    <t>MM-7101</t>
  </si>
  <si>
    <t>HD EXTERNO 2TB 2000GB Blue WD</t>
  </si>
  <si>
    <t>MM-7201</t>
  </si>
  <si>
    <t>COLETE DE FUTEBOL JOGO C/10</t>
  </si>
  <si>
    <t>MM-9056</t>
  </si>
  <si>
    <t>BUZZER 5V CONTÍNUO PCT C/10</t>
  </si>
  <si>
    <t>MM-4095</t>
  </si>
  <si>
    <t>POTENCIOMENTRO LINEAR 10K</t>
  </si>
  <si>
    <t>CARREGADOR CELULAR XC-V8-GLX USB ULTRA RAPIDA FLEX</t>
  </si>
  <si>
    <t>CARREGADOR CELULAR XC-V8-LED USB FLEX</t>
  </si>
  <si>
    <t>TORSO HUMANO 85CM EM 24 PARTES (COLUNA EXPOSTA)</t>
  </si>
  <si>
    <t>MM-6102</t>
  </si>
  <si>
    <t>PAINEL DE LED C/ TRIPE P/ ILUMINAÇÃO DE FOTOS E VIDEOS</t>
  </si>
  <si>
    <t>MM-1379</t>
  </si>
  <si>
    <t>Livro Ensino Das Lutas Na Escola, O - Possibilidades Para a Educação Física</t>
  </si>
  <si>
    <t>MM-2540325</t>
  </si>
  <si>
    <t>TINTA ACRILICA P/TELA 250ML</t>
  </si>
  <si>
    <t>MM- 2056</t>
  </si>
  <si>
    <t>PREGO 17X21 C/ CABEÇA PT. 1KG</t>
  </si>
  <si>
    <t>MM-1036</t>
  </si>
  <si>
    <t>DOMINO DE OSSO</t>
  </si>
  <si>
    <t>MM-6065</t>
  </si>
  <si>
    <t>REMOVEDOR MULTIUSO 1L</t>
  </si>
  <si>
    <t>ÓXIDO DE ZINCO QP - 25 G</t>
  </si>
  <si>
    <t>TESOURA CUSTURA CORNETA CORNETA GRIP 91/2</t>
  </si>
  <si>
    <t>LAMINA DE COBRE 100mm X 20mm</t>
  </si>
  <si>
    <t>ERLENMEYER DE VIDRO BOCA ESTREITA 250 ML</t>
  </si>
  <si>
    <t>CAIXA P/FERRAMENTAS GD. 16 NITRO 170</t>
  </si>
  <si>
    <t>HIDRÓXIDO DE ALUMÍNIO PA - 500 G</t>
  </si>
  <si>
    <t>CAIXA P/FERR. S. BERNADO 17</t>
  </si>
  <si>
    <t>HIDRÓXIDO DE SÓDIO LENTILHAS 97% PA - 25 G (SODA CAUSTICA)</t>
  </si>
  <si>
    <t>VENTILADOR DE MESA 40CM 6PAS 127V 80W</t>
  </si>
  <si>
    <t>CAIXA PLASTICA 56 LITROS PLASTISUL</t>
  </si>
  <si>
    <t>MARTELO BORRACHEIRO</t>
  </si>
  <si>
    <t>ECA-RNI844.73</t>
  </si>
  <si>
    <t>NITRATO DE CHUMBO PA 500G</t>
  </si>
  <si>
    <t>FERRO SOLDAR HK 50W X 220V POWER - 60</t>
  </si>
  <si>
    <t>MULTIMETRO DIGITAL FOXLUX FX-MD</t>
  </si>
  <si>
    <t>PIPETADOR DE BORRACHA COM 3 VALVULAS</t>
  </si>
  <si>
    <t>FENOLFTALEINA EM PÓ PA  500g</t>
  </si>
  <si>
    <t>MM-103</t>
  </si>
  <si>
    <t>ERLENMEYER DE VIDRO BOCA ESTREITA 500 ml</t>
  </si>
  <si>
    <t>LUVA HELANCA KALIPSO PRO BR PIGMENT</t>
  </si>
  <si>
    <t>ENVELOPE PLAST. OFICIO 4 FUROS 0.12 PT C/500</t>
  </si>
  <si>
    <t>MARTELO CARP. SPARTA CABO MADEIRA 20MM</t>
  </si>
  <si>
    <t>M-12670</t>
  </si>
  <si>
    <t>BALÃO VOLUMÉTRICO ROLHA DE POLIETILENO - 100 ML</t>
  </si>
  <si>
    <t>KIT FERRAMENTAS SPARTA C/ 129PÇ</t>
  </si>
  <si>
    <t>M-922419</t>
  </si>
  <si>
    <t>BALÃO DE POLIESTILENO EXP. 60MM</t>
  </si>
  <si>
    <t>M-36595</t>
  </si>
  <si>
    <t>BALÃO DE POLIESTILENO EXP. 35MM</t>
  </si>
  <si>
    <t>M-75063</t>
  </si>
  <si>
    <t>FELTRO RET. 75MM X 100MM C/ 02</t>
  </si>
  <si>
    <t>M-1270</t>
  </si>
  <si>
    <t>BALAO DE POLIESTILENO EXP. 100MM</t>
  </si>
  <si>
    <t>M-75062</t>
  </si>
  <si>
    <t>FELTRO RED. 50.8MM C/08</t>
  </si>
  <si>
    <t>CORDA NAVAL 12MM REVESTIDA NYLON 15MT</t>
  </si>
  <si>
    <t>M-9235</t>
  </si>
  <si>
    <t>ADESIVO EM ROLO 10M LISO</t>
  </si>
  <si>
    <t>ALICATE DE BICO 1/2 CANA 6 NIQ</t>
  </si>
  <si>
    <t>M-699</t>
  </si>
  <si>
    <t>FURADEIRA MAKITA HP1630K 710W 110V</t>
  </si>
  <si>
    <t>Alicate Descascador de Fios de isolamento Profissional</t>
  </si>
  <si>
    <t>PASTA REGISTRADORA A/Z LOMBO LARGO</t>
  </si>
  <si>
    <t>CORRETIVO LIQUIDO 18ML CX. BASE ÁGUA C/ 12</t>
  </si>
  <si>
    <t>M-20368</t>
  </si>
  <si>
    <t>JOGO CHAVE DE FENDA TRAMONTINA C/ 6PÇ</t>
  </si>
  <si>
    <t>M-832283</t>
  </si>
  <si>
    <t>ETIQUETA INJEKT/LASER 6081  CX C/10</t>
  </si>
  <si>
    <t>M-702437</t>
  </si>
  <si>
    <t>ENVELOPE PLAST. A4 OFICIO 4 FUROS 0.10 CX 600</t>
  </si>
  <si>
    <t>M-0256</t>
  </si>
  <si>
    <t>GRAMPO 26/6 C/5000</t>
  </si>
  <si>
    <t>M-7022</t>
  </si>
  <si>
    <t>CANETA HIDROG. 12 CORES NEO PEN GIGANTE COMPACTOR</t>
  </si>
  <si>
    <t>M-0934</t>
  </si>
  <si>
    <t>FICHA REMISSIVA PT. C/ 100</t>
  </si>
  <si>
    <t>M-3549</t>
  </si>
  <si>
    <t>CANETA ESFEROGRAFICA 0.7MM PT COMPACTOR PONTA FINA CX C/12</t>
  </si>
  <si>
    <t>FICHA REMISSIVA PT. C/ 1000</t>
  </si>
  <si>
    <t>M 715666</t>
  </si>
  <si>
    <t>PASTA C/ABA ELAST. P.P OFICIO CRISTAL PCT 10 UNI</t>
  </si>
  <si>
    <t>M-98181</t>
  </si>
  <si>
    <t>COLA BRANCA 40G MERCUR CX C/6</t>
  </si>
  <si>
    <t>M-4996</t>
  </si>
  <si>
    <t>FICHA CADASTRAL DO ALUNO BL C/ 100F</t>
  </si>
  <si>
    <t>M-477713</t>
  </si>
  <si>
    <t>POST-IT 76X76 TROPICAL BLC C/450FLS</t>
  </si>
  <si>
    <t>M-19496</t>
  </si>
  <si>
    <t>BLOCO DE DESENHO A4 BRANCO 140G PCT C/10X20FLS</t>
  </si>
  <si>
    <t>M-051789</t>
  </si>
  <si>
    <t>PAPEL FOTOGRAFICO GLOSSY A4 180G PT. C/ 50F</t>
  </si>
  <si>
    <t>M-33</t>
  </si>
  <si>
    <t>FICHA INDIVIDUAL DO ALUNO BL. C/ 100F</t>
  </si>
  <si>
    <t>PAPEL ESPELHO 50X60 C/100 60GR</t>
  </si>
  <si>
    <t>M-17531</t>
  </si>
  <si>
    <t>PASTA CATALOGO C/50 ENVELOPE UNI</t>
  </si>
  <si>
    <t>M-477019</t>
  </si>
  <si>
    <t>PLASTICO ADESIVO  45X10M ESTAMPADO LEONORA</t>
  </si>
  <si>
    <t>LIVRO PONTO DO PROFESSOR UNID</t>
  </si>
  <si>
    <t>M-FA483</t>
  </si>
  <si>
    <t>TROFEU MINI TAÇA AX ESPORTES 13 CM</t>
  </si>
  <si>
    <t>M-9727</t>
  </si>
  <si>
    <t>LIVRO PONTO ADMINISTRATIVO</t>
  </si>
  <si>
    <t>M-479623</t>
  </si>
  <si>
    <t>OLHOS MOVEIS 8MM PCT C/100</t>
  </si>
  <si>
    <t>M-19488</t>
  </si>
  <si>
    <t>BLOCO DE DESENHO A3 BRANCO 140G C/20FLS UNIDADE</t>
  </si>
  <si>
    <t>M-4202</t>
  </si>
  <si>
    <t>PRONTUARIO DO ALUNO AREIA/ KRAFT PT. C/ 100</t>
  </si>
  <si>
    <t>M-479624</t>
  </si>
  <si>
    <t>OLHOS MOVEIS 10MM PCT C/100</t>
  </si>
  <si>
    <t>M-759196</t>
  </si>
  <si>
    <t>PLACA DE E.V.A. 60X40 GLITTER NEON PT5</t>
  </si>
  <si>
    <t>M-201408</t>
  </si>
  <si>
    <t>COLA BRANCA 90G MERCUR CX C/06</t>
  </si>
  <si>
    <t>M-740194</t>
  </si>
  <si>
    <t>LÁPIS DESENHO 6B C/ 12</t>
  </si>
  <si>
    <t>M-003181</t>
  </si>
  <si>
    <t>LÁPIS DESENHO 6B 9000 FABER CASTELL C/ 12</t>
  </si>
  <si>
    <t>FITA ADESIVA TRANSP. 45X40MM C/ 4 RL</t>
  </si>
  <si>
    <t>MS-19488</t>
  </si>
  <si>
    <t>BLOCO DE DESENHO A3 BRANCO 140G C/20FLS PACOTE C/05</t>
  </si>
  <si>
    <t>MMAR-13</t>
  </si>
  <si>
    <t>MAPÃO LENÇOL MOD.68</t>
  </si>
  <si>
    <t>M-423696</t>
  </si>
  <si>
    <t>JOGO DIVISÃO E MULTIPLICAÇÃO - PAIS E FILHOS</t>
  </si>
  <si>
    <t>M-3213</t>
  </si>
  <si>
    <t>TINTA GUACHE 15ML CX. C/ 6 CORES</t>
  </si>
  <si>
    <t>DIARIO DE CLASSE UNIDADE</t>
  </si>
  <si>
    <t>M-09945</t>
  </si>
  <si>
    <t>TINTA GUACHE 250ML</t>
  </si>
  <si>
    <t>M-MAR13</t>
  </si>
  <si>
    <t>DIARIO DE CLASSE  C/ 50 UNID</t>
  </si>
  <si>
    <t>M-65234</t>
  </si>
  <si>
    <t>PAPEL SEDA 48X60 C/100 JOSAN</t>
  </si>
  <si>
    <t>M-7216</t>
  </si>
  <si>
    <t>LAPIS DE COR 24 CORES FABER CASTELL</t>
  </si>
  <si>
    <t>M-718568</t>
  </si>
  <si>
    <t>TESOURA PICOTAR 23CM PROFISSIONAL KZ51890 1 UNI</t>
  </si>
  <si>
    <t>MARSOL 13</t>
  </si>
  <si>
    <t>TARJETA BIMESTRAL OU FINAL C/ 1000</t>
  </si>
  <si>
    <t>M-300934</t>
  </si>
  <si>
    <t>MASSA DE MODELAR SOFT 12 CORES ACRILEX</t>
  </si>
  <si>
    <t>FITA DUPLA FACE 24X30 P.P PCT C/3</t>
  </si>
  <si>
    <t>TNT 140X50MTS 40MC</t>
  </si>
  <si>
    <t>M-484072</t>
  </si>
  <si>
    <t>BOBINA PAPEL RE-KRAFT 60CM 80G 150M</t>
  </si>
  <si>
    <t>M-178985</t>
  </si>
  <si>
    <t>COLA BASTAO 08G  PT. C/ 10</t>
  </si>
  <si>
    <t>M-13849</t>
  </si>
  <si>
    <t>COLA BRANCA 500G EXTRA CASCOREZ CX C/12</t>
  </si>
  <si>
    <t>M-18305</t>
  </si>
  <si>
    <t>FITA DUPLA FACE 19X30 PAPEL C/4</t>
  </si>
  <si>
    <t>M-474671</t>
  </si>
  <si>
    <t>BLOCO DE DESENHO A4 BRANCO 140G PCT C/ 20FLS</t>
  </si>
  <si>
    <t>M-13072</t>
  </si>
  <si>
    <t>PAPEL CREPOM C/ 10 UNI</t>
  </si>
  <si>
    <t>MM-876856765</t>
  </si>
  <si>
    <t>CARTAO COLOR SET LISO PCT C/20</t>
  </si>
  <si>
    <t>M-2121</t>
  </si>
  <si>
    <t>BALANÇA DINAMOMETRO DIGITAL DE MÃO 50KG</t>
  </si>
  <si>
    <t>M-0549</t>
  </si>
  <si>
    <t>SACO DE LIXO 100 LT REFORÇADO PT. C/ 5K</t>
  </si>
  <si>
    <t>M-6573</t>
  </si>
  <si>
    <t>PAPEL CAMURÇA 60X40 PT. C/ 25FLS</t>
  </si>
  <si>
    <t>M-0101</t>
  </si>
  <si>
    <t>AZEITE DE OLIVA 500ML</t>
  </si>
  <si>
    <t>M-312310</t>
  </si>
  <si>
    <t>TESOURA DE USO GERAL 21CM</t>
  </si>
  <si>
    <t>MM-7906</t>
  </si>
  <si>
    <t>FITA CREPE 48X50 PCT 2 UNI</t>
  </si>
  <si>
    <t>MM-9904</t>
  </si>
  <si>
    <t>FITA EMBALAGEM 45X40 CRISTAL  C/4</t>
  </si>
  <si>
    <t>MM-1543</t>
  </si>
  <si>
    <t>PAPEL ESPELHO 50X60 C/40 60GR</t>
  </si>
  <si>
    <t>M-1690</t>
  </si>
  <si>
    <t>FITA ADESIVA 18X50 C/ 7</t>
  </si>
  <si>
    <t>PAPEL ESPELHO VERNIZ  PCT 40 UNI</t>
  </si>
  <si>
    <t>MM-1306</t>
  </si>
  <si>
    <t>AMACIANTE DE ROUPAS 5LT</t>
  </si>
  <si>
    <t>M-0220</t>
  </si>
  <si>
    <t>RALADOR INOX WESTERN 4 FACES -RI8</t>
  </si>
  <si>
    <t>M-98184</t>
  </si>
  <si>
    <t>CARTOLINA ESCOLAR 120G. C/100FLS</t>
  </si>
  <si>
    <t>M-3250</t>
  </si>
  <si>
    <t>FRASCO ERLENMEYER DE VIDRO BOCA ESTREITA 250 ML</t>
  </si>
  <si>
    <t>MM-023566</t>
  </si>
  <si>
    <t>PAPEL CARTAO 48X66 PT. C/20</t>
  </si>
  <si>
    <t>M-90956</t>
  </si>
  <si>
    <t>BORRACHA BICOLOR 40 PRIMA CX C/40</t>
  </si>
  <si>
    <t>MM-406037</t>
  </si>
  <si>
    <t>CHAVEIRO PLAST. C/VISOR 50 ETIQ.</t>
  </si>
  <si>
    <t>M-18500</t>
  </si>
  <si>
    <t>FITA ADESIVA 18X50 DUREX PCT 7 UNI</t>
  </si>
  <si>
    <t>MM-28987</t>
  </si>
  <si>
    <t>ELASTICO 6MM N.10. C/ 10MT</t>
  </si>
  <si>
    <t>MM-9925</t>
  </si>
  <si>
    <t>COLA BRANCA 1 LITRO</t>
  </si>
  <si>
    <t>M-596779</t>
  </si>
  <si>
    <t>PENEIRA CÔNICA FUNIL EM INOX 20CM</t>
  </si>
  <si>
    <t>M-524312</t>
  </si>
  <si>
    <t>REFIL COLA QUENTE GROSSA C/ 1K</t>
  </si>
  <si>
    <t>MM-6136684</t>
  </si>
  <si>
    <t>ENVELOPE SACO KRAFT 240X340 PCT C/250</t>
  </si>
  <si>
    <t>MM-3506</t>
  </si>
  <si>
    <t>COLA BRANCA 1 LITRO TENAZ</t>
  </si>
  <si>
    <t>MM-7260</t>
  </si>
  <si>
    <t>CORRETIVO ROLLER 5X5 MINI KZ815 PCT. C/6</t>
  </si>
  <si>
    <t>MM-03566</t>
  </si>
  <si>
    <t>REFIL COLA QUENTE FINA C/ 1K</t>
  </si>
  <si>
    <t>MM-3-001</t>
  </si>
  <si>
    <t>JUMPER MACHO FEMEA 20CM PCT C/20</t>
  </si>
  <si>
    <t>MM-4-001</t>
  </si>
  <si>
    <t>JUMPER FEMEA FEMEA 20CM PCT C/20</t>
  </si>
  <si>
    <t>MM-61022</t>
  </si>
  <si>
    <t>JUMPER MACHO MACHO 20CM PCT C/20</t>
  </si>
  <si>
    <t>M-978310</t>
  </si>
  <si>
    <t>PLACA DE E.V.A 60X40 FUSCO PCT 10 FL</t>
  </si>
  <si>
    <t>MM-36971</t>
  </si>
  <si>
    <t>CORRETIVO ROLLER CIS 5X5.5 CX C/6</t>
  </si>
  <si>
    <t>MM-2-001</t>
  </si>
  <si>
    <t>CABO MINI USB 50CM</t>
  </si>
  <si>
    <t>M-9858</t>
  </si>
  <si>
    <t>PLACA EVA 60X40 1.6MM  PT C/10</t>
  </si>
  <si>
    <t>M-2004</t>
  </si>
  <si>
    <t>PINCEL ATOMICO PILOT CX. C/ 12</t>
  </si>
  <si>
    <t>MM 52195</t>
  </si>
  <si>
    <t>FITA CREPE 18X50 PCT C/6</t>
  </si>
  <si>
    <t>MM-774014</t>
  </si>
  <si>
    <t>ALFINETE P/MAPA REDONDO SORTIDO C/50 PCT C/ 6CX</t>
  </si>
  <si>
    <t>M-7740140</t>
  </si>
  <si>
    <t>ALFINETE P/MAPA REDONDO SORTIDO C/50</t>
  </si>
  <si>
    <t>M-4421</t>
  </si>
  <si>
    <t>PALITO DE SORVETE C/100</t>
  </si>
  <si>
    <t>BEBEDOURO E PURIFIC ÁGUA RESIST. 100 LITROS - 220V</t>
  </si>
  <si>
    <t>MM-18406</t>
  </si>
  <si>
    <t>CANETA ESFEROGRAFICA BIC CRISTAL BOLD 1.6 CX C/25</t>
  </si>
  <si>
    <t>M-17973</t>
  </si>
  <si>
    <t>CARTAO CARTAZ FOSCO PT20</t>
  </si>
  <si>
    <t>ADESIVO EM ROLO 25M CRISTAL  1 ROLO</t>
  </si>
  <si>
    <t>PASTA CATALOGO C/50 ENVELOPE KZ1090/122 PCT 5 UNI</t>
  </si>
  <si>
    <t>M-609746</t>
  </si>
  <si>
    <t>BARBANTE ALGODAO 4/8 FIOS 457M 1RL</t>
  </si>
  <si>
    <t>PLÁSTICO P/ PLASTIFICAÇÃO 220X307X007 A-4 COM 20</t>
  </si>
  <si>
    <t>M-400278</t>
  </si>
  <si>
    <t>PLACA DE E.V.A 60X40 PCT C/10</t>
  </si>
  <si>
    <t>526-132</t>
  </si>
  <si>
    <t>PLADE 45X10M R100735C JATEADO TRANSP CONTACT</t>
  </si>
  <si>
    <t>SABONETE LIQ. GLICERINADO 1L</t>
  </si>
  <si>
    <t>TFP13</t>
  </si>
  <si>
    <t>ORTESE POSICIONADORA DE DEDOS COM VELCRO</t>
  </si>
  <si>
    <t>RT024</t>
  </si>
  <si>
    <t>ACESSORIO RECEPTOR DE TV TL024</t>
  </si>
  <si>
    <t>LUPA DE PÁGINA INTEIRA 1,5x</t>
  </si>
  <si>
    <t>M-5070</t>
  </si>
  <si>
    <t>MEIOSE C/ 09 PARTES</t>
  </si>
  <si>
    <t>M-7040</t>
  </si>
  <si>
    <t>MODELO DUPLA HÉLICE EM DNA</t>
  </si>
  <si>
    <t>M-203</t>
  </si>
  <si>
    <t>CAMISETA DE ALGODÃO FIO PENTEADO LISA S/ ESTAMPA</t>
  </si>
  <si>
    <t>M-00078</t>
  </si>
  <si>
    <t>FITA ADESIVA TRANSP. 45X40 PT. C/2</t>
  </si>
  <si>
    <t>M-5071</t>
  </si>
  <si>
    <t>MEIOSE EM 10 PARTES</t>
  </si>
  <si>
    <t>M-4402</t>
  </si>
  <si>
    <t>MOLDURA TOUCH SCREEN P/ TV 43 POL. INFRAVERMELHO</t>
  </si>
  <si>
    <t>M-114354</t>
  </si>
  <si>
    <t>CORRETIVO ROLLER 5X5 DELLET PT6</t>
  </si>
  <si>
    <t>M-556</t>
  </si>
  <si>
    <t>MAPA BRASIL ECOSSISTEMAS</t>
  </si>
  <si>
    <t>M-53314</t>
  </si>
  <si>
    <t>BLOCO DE DESENHO A4 MILIMETRADO 50 FLS PACOTE C/ 10</t>
  </si>
  <si>
    <t>ECA-MA</t>
  </si>
  <si>
    <t>MAPA CLASSIFICACAO PERIODICA DOS ELEMENTOS</t>
  </si>
  <si>
    <t>M-2308</t>
  </si>
  <si>
    <t>CAMISETA LISA P/ ESTAMPA</t>
  </si>
  <si>
    <t>M-3333652</t>
  </si>
  <si>
    <t>LUVA DE BOX 10 ONÇAS</t>
  </si>
  <si>
    <t>M-7046</t>
  </si>
  <si>
    <t>ESQUELETO HUMANO 1.70 PADRÃO</t>
  </si>
  <si>
    <t>M-5403</t>
  </si>
  <si>
    <t>COMPASSO S/TIRA LINHA METAL C/GRAFITE CX C/12</t>
  </si>
  <si>
    <t>M-787502</t>
  </si>
  <si>
    <t>REGUA 30CM CRISTAL C/24 UN KZ373</t>
  </si>
  <si>
    <t>M-7195</t>
  </si>
  <si>
    <t>ORGANIZADOR NICHO TRIPLO FUME</t>
  </si>
  <si>
    <t>M-98168</t>
  </si>
  <si>
    <t>FITA ADES. 18X50 PT. C/ 7 ROLOS</t>
  </si>
  <si>
    <t>M-3007</t>
  </si>
  <si>
    <t>PALITO DE CHURRASCO BAMBU 28 CM PCT.C/40</t>
  </si>
  <si>
    <t>M-1060</t>
  </si>
  <si>
    <t>CANETA HIDROG. 12 CORES LAVAVEL</t>
  </si>
  <si>
    <t>M-120</t>
  </si>
  <si>
    <t>DUPLA HÉLICE De DNA - Biologia</t>
  </si>
  <si>
    <t>M-52314</t>
  </si>
  <si>
    <t>BLOCO DE DESENHO A4 MILIMETRADO 50FLS</t>
  </si>
  <si>
    <t>M-707</t>
  </si>
  <si>
    <t>PRANCHA ANATOMIA SISTEMA CIRCULATORIO-</t>
  </si>
  <si>
    <t>M-8430</t>
  </si>
  <si>
    <t>PINCEL MARCA TEXTO AMARELO BRITTE LINER CX/12</t>
  </si>
  <si>
    <t>M-006549</t>
  </si>
  <si>
    <t>PERCEVEJO CX. C/100</t>
  </si>
  <si>
    <t>M-92846</t>
  </si>
  <si>
    <t>LAPIS PRETO HB PLAST. C/BOR. MONSTRINHOS C/72</t>
  </si>
  <si>
    <t>KIT ALMOXARIFADO P/ MONTAGEM ROBOTICA</t>
  </si>
  <si>
    <t>M-001</t>
  </si>
  <si>
    <t>PLANETÁRIO ASTRONÔMIA EM SALA DE AULA</t>
  </si>
  <si>
    <t>M-50</t>
  </si>
  <si>
    <t>LÂMINAS PREPARADA P ENSINO MÉDIO 50 PCS</t>
  </si>
  <si>
    <t>M-9662</t>
  </si>
  <si>
    <t>FITILHO PRESENTE 50 M PT C/10</t>
  </si>
  <si>
    <t>M-9785675</t>
  </si>
  <si>
    <t>PINCEL MARCA TEXTO   CX12</t>
  </si>
  <si>
    <t>M-9716</t>
  </si>
  <si>
    <t>COLA BASTAO 20G PRITT C/6</t>
  </si>
  <si>
    <t>M-0123654</t>
  </si>
  <si>
    <t>PAPEL SULFITE 210 X 297 A4 75G COLORIDO PT. C/100</t>
  </si>
  <si>
    <t>M-003182</t>
  </si>
  <si>
    <t>CLIPS N2/0 C/725UN GOLDEN KRAFT +-500G</t>
  </si>
  <si>
    <t>M-1769</t>
  </si>
  <si>
    <t>JOGO DE XADREZ</t>
  </si>
  <si>
    <t>M-2915</t>
  </si>
  <si>
    <t>GLITTER TUBO SORTIDO 12 TUBOS</t>
  </si>
  <si>
    <t>M-5214</t>
  </si>
  <si>
    <t>PASTA EM L PT. C/ 10</t>
  </si>
  <si>
    <t>FITA DUPLA FACE 12X30 PAPEL C/ 6</t>
  </si>
  <si>
    <t>M-0746004</t>
  </si>
  <si>
    <t>GRAMPEADOR PISTOLA TAPECEIRO 15 CM</t>
  </si>
  <si>
    <t>M-0003197</t>
  </si>
  <si>
    <t>TESOURA DE USO GERAL S/PONTA</t>
  </si>
  <si>
    <t>M-139409</t>
  </si>
  <si>
    <t>PAPEL PEDRA 60X90 PCT 20 UNI</t>
  </si>
  <si>
    <t>M-9827</t>
  </si>
  <si>
    <t>PLACA DE E.V.A 60X40 GLITTER PCT 5 FL</t>
  </si>
  <si>
    <t>M-1984</t>
  </si>
  <si>
    <t>CABO HDMI 5M</t>
  </si>
  <si>
    <t>M-20729</t>
  </si>
  <si>
    <t>CONFETE P/ FESTA COLOR 120G</t>
  </si>
  <si>
    <t>M-95030060</t>
  </si>
  <si>
    <t>KIT ROBÓTICA CONJUNTO DE PEÇAS AVULSAS MODELIX</t>
  </si>
  <si>
    <t>M-452422</t>
  </si>
  <si>
    <t>FITA CETIM 10X10MTS N2 1 UNI</t>
  </si>
  <si>
    <t>M-16523</t>
  </si>
  <si>
    <t>CANETA FABER TRILUX MEDIA 10 C/3</t>
  </si>
  <si>
    <t>M-1595</t>
  </si>
  <si>
    <t>CANETA COMPACTOR 07 AZ/PT/VM C/4</t>
  </si>
  <si>
    <t>COLA BASTAO 21G STICK ECO PT 6</t>
  </si>
  <si>
    <t>M-0978</t>
  </si>
  <si>
    <t>COLA BRANCA 40G  PCT C/12</t>
  </si>
  <si>
    <t>M-17119</t>
  </si>
  <si>
    <t>HIDROGRAFICA 24 CORES ACRILEX C/03</t>
  </si>
  <si>
    <t>M-39024</t>
  </si>
  <si>
    <t>GRAMPO ROCAMA 106/8 C/2500</t>
  </si>
  <si>
    <t>M-402-4</t>
  </si>
  <si>
    <t>ISOPOR 20MM PCT.C/12</t>
  </si>
  <si>
    <t>M-480774</t>
  </si>
  <si>
    <t>PAPEL SEDA 48X60 PCT.C/100</t>
  </si>
  <si>
    <t>M-5624</t>
  </si>
  <si>
    <t>GRAMPEADOR DE MESA P/ 13CM 25FLS</t>
  </si>
  <si>
    <t>M-460842</t>
  </si>
  <si>
    <t>BOBINA PAPEL MANILHA 60CM 120M (+/- 5,5 KG)</t>
  </si>
  <si>
    <t>M-1856</t>
  </si>
  <si>
    <t>PAPEL HIGIENICO 4X30 MULTIFOFO PCT C/4</t>
  </si>
  <si>
    <t>M-9905</t>
  </si>
  <si>
    <t>LINHA DE NYLON 0,30 C/100M</t>
  </si>
  <si>
    <t>M-9914</t>
  </si>
  <si>
    <t>TINTA SPRAY OURO 150ML</t>
  </si>
  <si>
    <t>M-9851</t>
  </si>
  <si>
    <t>CARTOLINA LAMINADA C/20</t>
  </si>
  <si>
    <t>M-321568</t>
  </si>
  <si>
    <t>PAPEL CARTOLINA 120GR  50X66 C/100</t>
  </si>
  <si>
    <t>PISTOLA GRANDE RG250 17W RHAMOS BRITO-1</t>
  </si>
  <si>
    <t>M- 449880</t>
  </si>
  <si>
    <t>FITA CETIM 07X10MTS N1</t>
  </si>
  <si>
    <t>M-002654</t>
  </si>
  <si>
    <t>FITA DUPLA FACE 18X30. P P C/ 4</t>
  </si>
  <si>
    <t>M-1858</t>
  </si>
  <si>
    <t>PAPEL HIGIENICO 4X30 MULTIFOFO FOLHA DUPLA PCTO C/4</t>
  </si>
  <si>
    <t>M-6518</t>
  </si>
  <si>
    <t>PRATO PLASTICO 21CM PCT.C/10</t>
  </si>
  <si>
    <t>M-000987</t>
  </si>
  <si>
    <t>PAPEL COLOR SET C/20 110GR 48X66</t>
  </si>
  <si>
    <t>M-5132846</t>
  </si>
  <si>
    <t>COLA GLITTER CX. C/ 6 CORES</t>
  </si>
  <si>
    <t>CAMERA DIGITAL 5 MP USB DI-5.0 HD 720P</t>
  </si>
  <si>
    <t>DESINFETANTE ANTISSEPTICO TUPI ALCOOL LIQ 70 INPM 5 LT 2x1</t>
  </si>
  <si>
    <t>DESINF ANTISSEPTICO TUPI CALLAMARVS - ALCOOL GEL 70 INPM 440G 12X1</t>
  </si>
  <si>
    <t>PINCEL P/ QUADRO BRANCO REC. PILOT CX. C/ 12</t>
  </si>
  <si>
    <t>M-272647</t>
  </si>
  <si>
    <t>REFIL PINCEL P/Q BRANCO PILOT CX C/12</t>
  </si>
  <si>
    <t>M-9010</t>
  </si>
  <si>
    <t>TELA DE PROJEÇÃO STANDART RETRÁTIL 98P.</t>
  </si>
  <si>
    <t>M-7090845</t>
  </si>
  <si>
    <t>REDE DE TENIS DE MESA C/ SUPORTE</t>
  </si>
  <si>
    <t>M-03798</t>
  </si>
  <si>
    <t>SUPORTE TENIS DE MESA ATHI COM REGUA ROSCA AZL-049</t>
  </si>
  <si>
    <t>M-26269</t>
  </si>
  <si>
    <t>BOMBA P ENCHER BOLA DUPLA ACAO</t>
  </si>
  <si>
    <t>M-47479</t>
  </si>
  <si>
    <t>CORDA POLIESTERR 12MM 30MT</t>
  </si>
  <si>
    <t>PINCEL COLOR 12 CORES</t>
  </si>
  <si>
    <t>APITO  METAL ACME</t>
  </si>
  <si>
    <t>M-TELE03</t>
  </si>
  <si>
    <t>Telescópio Astronômico Refrator Skylife Tcrater 2.8 70mm / TRIPE</t>
  </si>
  <si>
    <t>ASSENTO HERC ENV.ECONOM.BRANCO</t>
  </si>
  <si>
    <t>EXTENSAO 3 TOMADAS CABO 10MT</t>
  </si>
  <si>
    <t>M-925689</t>
  </si>
  <si>
    <t>APAGADOR P/ QUADRO BRANCO PILOT UNIDADE</t>
  </si>
  <si>
    <t>M-61514</t>
  </si>
  <si>
    <t>PEBOLIM MADEIRA MACIÇA CEDRO MESCLA ALAIA</t>
  </si>
  <si>
    <t>M-1625</t>
  </si>
  <si>
    <t>ARMÁRIO ROUPEIRO EM AÇO C/ 4 VÃOS 16 PTAS</t>
  </si>
  <si>
    <t>M-611512</t>
  </si>
  <si>
    <t>Pebolim Oficial Embutido Peças De Alumínio</t>
  </si>
  <si>
    <t>M-004</t>
  </si>
  <si>
    <t>MESA DE PING PONG OFICIAL MDF PROCOPIO 15MM</t>
  </si>
  <si>
    <t>MM-42139</t>
  </si>
  <si>
    <t>JOGO DE TABULEIRO RUMMIKUB</t>
  </si>
  <si>
    <t>MM-131869</t>
  </si>
  <si>
    <t>JOGO DE CARTAS UNO  COPAG</t>
  </si>
  <si>
    <t>PINCEL CHATO N.08 C/12</t>
  </si>
  <si>
    <t>M-9856</t>
  </si>
  <si>
    <t>PINCEL CHATO N. 04 PT. C/ 12</t>
  </si>
  <si>
    <t>PINCEL CHATO N.12 PCT C/12</t>
  </si>
  <si>
    <t>MM-11111</t>
  </si>
  <si>
    <t>JOGO SUPER BANCO IMOBILIÁRIO C/ MAQUININHA</t>
  </si>
  <si>
    <t>MM-969616</t>
  </si>
  <si>
    <t>PINCEL CHATO N.16 C/6</t>
  </si>
  <si>
    <t>MM-12513</t>
  </si>
  <si>
    <t>TINTA GUACHE 250ML PT. C/ 6 UNID.</t>
  </si>
  <si>
    <t>MM-003222</t>
  </si>
  <si>
    <t>JOGO DA INTELIGÊNCIA</t>
  </si>
  <si>
    <t>M-460828</t>
  </si>
  <si>
    <t>BOBINA PAPEL S/KRAFT 80G 60CM 100M</t>
  </si>
  <si>
    <t>MM 936223</t>
  </si>
  <si>
    <t>TECIDO TNT 1.40X50 1 RL</t>
  </si>
  <si>
    <t>MM-1833</t>
  </si>
  <si>
    <t>DADOS COLORIDOS KIT C/12</t>
  </si>
  <si>
    <t>M-001318</t>
  </si>
  <si>
    <t>TATAME 100X100X20MM</t>
  </si>
  <si>
    <t>MM-1368</t>
  </si>
  <si>
    <t>Livro Educacao Ambiental E Sustentabilidade - Revisada E Atualizada - 2º Ed</t>
  </si>
  <si>
    <t>M-2564</t>
  </si>
  <si>
    <t>PAPEL LAMINADO 48 X 60 80G C/ 40</t>
  </si>
  <si>
    <t>MM-9002</t>
  </si>
  <si>
    <t>Livro Como Nao Ser Enganado Pelas Fake News</t>
  </si>
  <si>
    <t>MM-1387</t>
  </si>
  <si>
    <t>Livro Logica Da Pesquisa Cientifica, A</t>
  </si>
  <si>
    <t>MM-1375</t>
  </si>
  <si>
    <t>Livro Lisbela E O Prisioneiro - 3º Ed</t>
  </si>
  <si>
    <t>MM-0120s</t>
  </si>
  <si>
    <t>SULFATO DE COBRE (ICO) 5H20 PA - 500g</t>
  </si>
  <si>
    <t>MM-1371</t>
  </si>
  <si>
    <t>LIVRO HIPERMODERNIDADE, MULTILETRAMENTOS E GENEROS DISCURSIVOS</t>
  </si>
  <si>
    <t>MM-1373</t>
  </si>
  <si>
    <t>Livro Letramentos, Midias, Linguagens</t>
  </si>
  <si>
    <t>MM-1367</t>
  </si>
  <si>
    <t>Livro Cultura - Um Conceito Antropologico - 24ª Edicao Laraia, Roque De Barros</t>
  </si>
  <si>
    <t>MM-9609</t>
  </si>
  <si>
    <t>LENÇO UMEDECIDO P/ HIGIENE INTIMA INDIVIDUAL C/ 2 TOLHAS CX C/50</t>
  </si>
  <si>
    <t>M-815122</t>
  </si>
  <si>
    <t>PINCEL CHATO N.22 C/6</t>
  </si>
  <si>
    <t>NOTEBOOK SAMSUNG I7 8GB 1 TB Windows</t>
  </si>
  <si>
    <t>M-0519541</t>
  </si>
  <si>
    <t>JOGO XADREZ ESCOLAR</t>
  </si>
  <si>
    <t>M-9612</t>
  </si>
  <si>
    <t>DOMINO TRADICIONAL PLÁSTICO</t>
  </si>
  <si>
    <t>M-300962</t>
  </si>
  <si>
    <t>JOGO DAMA E TRILHA ESCOLAR</t>
  </si>
  <si>
    <t>CAIXA DE SOM 100W AMPLIFICADA TRC5510 BLUETOOTH, RADIO FM E ENTRADA USB</t>
  </si>
  <si>
    <t>M-1075</t>
  </si>
  <si>
    <t>JOGO DOBBLE</t>
  </si>
  <si>
    <t>M-MC1</t>
  </si>
  <si>
    <t>MESA ADAPTADA PARA CADEIRANTE</t>
  </si>
  <si>
    <t>PILHA ALCALINA PALITO AA C/ 52</t>
  </si>
  <si>
    <t>M-1064</t>
  </si>
  <si>
    <t>JOGO DE TABULEIRO DETETIVE - ESTRELA</t>
  </si>
  <si>
    <t>SACO DE LIXO 60L PTO  REFORÇADO C/ 5K</t>
  </si>
  <si>
    <t>M-459-20</t>
  </si>
  <si>
    <t>QUADRO BRANCO 60X90</t>
  </si>
  <si>
    <t>M-1010</t>
  </si>
  <si>
    <t>POSTE / VOLEI C/ CREMADEIRA E BUCHAS</t>
  </si>
  <si>
    <t>M-6040</t>
  </si>
  <si>
    <t>REDE DE VOLEI 1 LONA</t>
  </si>
  <si>
    <t>M-CAP50FB</t>
  </si>
  <si>
    <t>CAPELA PARA EXAUSTAO DE GASES 50 EM FIBRA</t>
  </si>
  <si>
    <t>M-001-004701330</t>
  </si>
  <si>
    <t>CAIXA DE SOM 380W PHILCO PCX6500 BTH US FM AX W12</t>
  </si>
  <si>
    <t>M-3065.2060</t>
  </si>
  <si>
    <t>ESTRUTURA PARA BASQUETE C/ POSTE, TABELA LAMINADAA NAVAL COM ARO E REDE 1,80X1,05</t>
  </si>
  <si>
    <t>M-3060</t>
  </si>
  <si>
    <t>CABO DE AÇO GALVANIZADO VOLEI</t>
  </si>
  <si>
    <t>BORRACHA BRANCA R-40 MERCUR CX40</t>
  </si>
  <si>
    <t>LAPIS 12 CORES EVOLUTION SEXTAVADO BIC</t>
  </si>
  <si>
    <t>BORRACHA PLÁSTICA COLORIDA C/ CAPA CARINHAS KZ202  CX12</t>
  </si>
  <si>
    <t>CAD. INTELIGENTE GRD 80FL</t>
  </si>
  <si>
    <t>TESOURA ESC. 13CM NIQUELADA</t>
  </si>
  <si>
    <t>TESOURA DE USO GERAL 19CM</t>
  </si>
  <si>
    <t>CORRETIVO LIQUIDO 18ML TOQUE MAGICO CX12</t>
  </si>
  <si>
    <t>TESOURA ESC. 13CM CX C/12</t>
  </si>
  <si>
    <t>AGENDA 2022 EXECUTIVA ESPIRAL</t>
  </si>
  <si>
    <t>PINCEL MARCA TEXTO LUMICOLOR 200SL C/12</t>
  </si>
  <si>
    <t>BORRACHA MERCUR N40 BRANCA C/40 RECORD</t>
  </si>
  <si>
    <t>CARTILHA C/ EXERCÍCIOS P/ ALFABETIZAÇÃO</t>
  </si>
  <si>
    <t>M-101</t>
  </si>
  <si>
    <t>BECKER (BEQUER) DE VIDRO FORMA BAIXA - 250 ml</t>
  </si>
  <si>
    <t>M-2210500</t>
  </si>
  <si>
    <t>PISSETA DE PLÁSTICO (PE) 500 ML C/ GRADUAÇÃO</t>
  </si>
  <si>
    <t>M-13501</t>
  </si>
  <si>
    <t>PIPETADOR DE BORRACHA (PERA) 3 VIAS</t>
  </si>
  <si>
    <t>M-102</t>
  </si>
  <si>
    <t>BECKER (BEQUER) DE VIDRO FORMA BAIXA - 600ML</t>
  </si>
  <si>
    <t>M-021548</t>
  </si>
  <si>
    <t>FUNIL DE SEPARAÇÃO - 250 ML C/ TORNEIRA DE PTFE E ROLHA DE POLIETILENO</t>
  </si>
  <si>
    <t>M-000193</t>
  </si>
  <si>
    <t>FUNIL DE SEPARAÇÃO - 1000 ML C/ TORNEIRA DE PTFE E ROLHA DE POLIETILENO</t>
  </si>
  <si>
    <t>M-000198</t>
  </si>
  <si>
    <t>BECKER (BEQUER) DE VIDRO FORMA BAIXA 50ML</t>
  </si>
  <si>
    <t>M-EEQ9003D2-B</t>
  </si>
  <si>
    <t>BALANÇA SEMI-ANALÍTICA DE PRECISÃO CAP 320 grs X 0,001</t>
  </si>
  <si>
    <t>M-00305</t>
  </si>
  <si>
    <t>BASE COM HASTE SUPORTE UNIVERSAL 12X20RETANGULAR COM HASTE DE 450MM</t>
  </si>
  <si>
    <t>M-144250</t>
  </si>
  <si>
    <t>FUNIL DE SEPARAÇÃO - 500 ML C/ TORNEIRA DE PTFE E ROLHA DE POLIETILENO</t>
  </si>
  <si>
    <t>M-000199</t>
  </si>
  <si>
    <t>BECKER (BEQUER) DE VIDRO FORMA BAIXA 1000ML</t>
  </si>
  <si>
    <t>M-31000</t>
  </si>
  <si>
    <t>FRASCO ERLENMEYER DE VIDRO BOCA ESTREITA 1000 ML</t>
  </si>
  <si>
    <t>M-1989</t>
  </si>
  <si>
    <t>TERMÔMETRO QUÍMICO ESCALA INTERNA -10+110:1°C 26CM INCOTERM</t>
  </si>
  <si>
    <t>M-000179</t>
  </si>
  <si>
    <t>BALÃO VOLUMÉTRICO ROLHA DE POLIETILENO - 500 ml</t>
  </si>
  <si>
    <t>M-358115</t>
  </si>
  <si>
    <t>FUNIL DE BUCHNNER DE PORCELANA DIAMETRO 115MM 450ML</t>
  </si>
  <si>
    <t>M-00306</t>
  </si>
  <si>
    <t>FRASCO KITAZATO (KITASSATO) DE VIDRO 250 ML</t>
  </si>
  <si>
    <t>BLOCOS LOGICOS IMANTADO</t>
  </si>
  <si>
    <t>PASTA CATALOGO C/100 ENVELOPE KZ192/130 PCT 1 UNI</t>
  </si>
  <si>
    <t>M-5405</t>
  </si>
  <si>
    <t>PASTA CATÁLOGO PRETA C/ 100 PLÁSTICOS REFORÇADA</t>
  </si>
  <si>
    <t>M-7001734</t>
  </si>
  <si>
    <t>Smartphone Samsung Galaxy A22 128GB VIOLETA</t>
  </si>
  <si>
    <t>ABACO ABERTO EM MADEIRA C/ 56 BOLINHAS - PROFESSOR</t>
  </si>
  <si>
    <t>M A071</t>
  </si>
  <si>
    <t>KIT GEOMETRICA PLANA</t>
  </si>
  <si>
    <t>ABACO ABERTO DE PINOS EM MADEIRA C/56</t>
  </si>
  <si>
    <t>BONEQUINHOS PARA VESTIR - ALUNO</t>
  </si>
  <si>
    <t>BLOCOS LOGICOS EM EVA</t>
  </si>
  <si>
    <t>ABACO ABERTO DE PINOS EM PLASTICO C/56</t>
  </si>
  <si>
    <t>CICLO TRIGONOMETRICO COM TRIANGULOS IMANTADO</t>
  </si>
  <si>
    <t>M-P005-A</t>
  </si>
  <si>
    <t>BARRINHAS COLORIDAS (CUISENAIRE) - IMANTADO</t>
  </si>
  <si>
    <t>BARRINHAS COLORIDAS (CUISENAIRE) - EVA  C/ PRANCHA PLASTICA</t>
  </si>
  <si>
    <t>GEOPLANO QUADRADO + TRIANGULAR + AREAS</t>
  </si>
  <si>
    <t>M A034-A</t>
  </si>
  <si>
    <t>GEOPLANO - MINI</t>
  </si>
  <si>
    <t>GEOPLANO CIRCULAR</t>
  </si>
  <si>
    <t>KIT MATEMÁTICA FINANCEIRA</t>
  </si>
  <si>
    <t>BARRINHAS COLORIDAS (CUISENAIRE) - EVA</t>
  </si>
  <si>
    <t>JOGO AVANÇANDO COM O RESTO</t>
  </si>
  <si>
    <t>JOGO CABO DE GUERRA</t>
  </si>
  <si>
    <t>JOGO CINCO EM LINHA</t>
  </si>
  <si>
    <t>JOGANDO COM AS 4 OPERAÇOES</t>
  </si>
  <si>
    <t>CODIFICANDO FIGURAS COM ARGOLAS C/72PEÇAS</t>
  </si>
  <si>
    <t>M-A037</t>
  </si>
  <si>
    <t>JOGANDO C/ AS FRAÇÕES CIRCULARES</t>
  </si>
  <si>
    <t>M A035</t>
  </si>
  <si>
    <t>JOGANDO COM A ALGEBRA</t>
  </si>
  <si>
    <t>FRAÇOES CIRCULARES PEQUENAS</t>
  </si>
  <si>
    <t>M-A027-A</t>
  </si>
  <si>
    <t>FRAÇOES EM BARRA - CLICK</t>
  </si>
  <si>
    <t>M-A027</t>
  </si>
  <si>
    <t>FRAÇOES EM BARRA - EVA</t>
  </si>
  <si>
    <t>FRAÇÕES CIRCULARES PEQUENA C/ PRANCHA - EVA</t>
  </si>
  <si>
    <t>BASE 2 EVA</t>
  </si>
  <si>
    <t>FRAÇÕES CIRCULARES (DISCOS DE FRAÇÕES) - IMANTADO</t>
  </si>
  <si>
    <t>A024</t>
  </si>
  <si>
    <t>FRAÇÕES CIRCULARES NORMAL EM E.V.A</t>
  </si>
  <si>
    <t>M-P027-A</t>
  </si>
  <si>
    <t>FRAÇÕES EM BARRA - IMANTADO</t>
  </si>
  <si>
    <t>M-A030</t>
  </si>
  <si>
    <t>FRAÇÕES NO QUADRICULADO</t>
  </si>
  <si>
    <t>KIT MEDIDAS DE TEMPO</t>
  </si>
  <si>
    <t>GEOPLANO  CIRCULAR COM FRAÇÕES - PEQUENA</t>
  </si>
  <si>
    <t>M-P028-B</t>
  </si>
  <si>
    <t>FRAÇÕES NO HEXAGONO C/ MOSAICO - IMANTADO</t>
  </si>
  <si>
    <t>M-A029</t>
  </si>
  <si>
    <t>FRAÇÕES NO HEXAGONO - EVA MINI</t>
  </si>
  <si>
    <t>M-P028-A</t>
  </si>
  <si>
    <t>FRAÇÕES NO HEXAGONO - IMANTADO</t>
  </si>
  <si>
    <t>M-A029-A</t>
  </si>
  <si>
    <t>FRAÇÕES NO HEXAGONO C/ MOSAICO - EVA MINI</t>
  </si>
  <si>
    <t>M-A041</t>
  </si>
  <si>
    <t>JOGO DA ARVORE</t>
  </si>
  <si>
    <t>KIT CORES</t>
  </si>
  <si>
    <t>JOGO QUATRO EM LINHA MULTIPLICATIVO</t>
  </si>
  <si>
    <t>JOGO QUANTIDADES + FORMAS E CORES</t>
  </si>
  <si>
    <t>JOGO PRODUTO COM DADINHOS III</t>
  </si>
  <si>
    <t>JOGO PRODUTO COM DADINHOS IV</t>
  </si>
  <si>
    <t>JOGO PULO DO GATO</t>
  </si>
  <si>
    <t>M P068-A</t>
  </si>
  <si>
    <t>KIT BICHINHOS IMANTADO</t>
  </si>
  <si>
    <t>M A065</t>
  </si>
  <si>
    <t>KIT ALGEBRA - MINI</t>
  </si>
  <si>
    <t>JOGO SUBTRAÇAO COM TANGRAM</t>
  </si>
  <si>
    <t>JOGO TRIANGULO MAGICO</t>
  </si>
  <si>
    <t>JOGO SUBIDA MALUCA</t>
  </si>
  <si>
    <t>M A068</t>
  </si>
  <si>
    <t>KIT BICHINHOS - EVA</t>
  </si>
  <si>
    <t>KIT ANALISE COMBINATORIA IMANTADO</t>
  </si>
  <si>
    <t>KIT ANALISE COMBINATORIA EVA</t>
  </si>
  <si>
    <t>JOGO DA VELHA TRIANGULAR</t>
  </si>
  <si>
    <t>JOGO DAS DEZENAS</t>
  </si>
  <si>
    <t>JOGO DO CARACOL</t>
  </si>
  <si>
    <t>JOGO DA VELHA NUMERICO</t>
  </si>
  <si>
    <t>JOGO DA CORRENTE</t>
  </si>
  <si>
    <t>JOGO DA MADALA TRIGONOMETRICA</t>
  </si>
  <si>
    <t>JOGO DA TARTARUGA</t>
  </si>
  <si>
    <t>JOGO DO QUARTO</t>
  </si>
  <si>
    <t>KIT ESTUDO DE ÁLGEBRA EVA</t>
  </si>
  <si>
    <t>JOGO PRODUTO COM DADINHOS I</t>
  </si>
  <si>
    <t>JOGO PRODUTO COM DADINHOS II</t>
  </si>
  <si>
    <t>M A052</t>
  </si>
  <si>
    <t>JOGO PEGUE DEZ</t>
  </si>
  <si>
    <t>JOGO DOS MULTIPLOS</t>
  </si>
  <si>
    <t>M A071-B</t>
  </si>
  <si>
    <t>KIT GEOMETRICA GEOCLICK</t>
  </si>
  <si>
    <t>JOGO DOS PASSAGEIROS</t>
  </si>
  <si>
    <t>BASE 2 IMANTADO</t>
  </si>
  <si>
    <t>A003</t>
  </si>
  <si>
    <t>ÁREA DO CIRCULO EM EVA</t>
  </si>
  <si>
    <t>EF1 FICHAS SOBREPOSTAS PARA NUMERACAO IMANTADA</t>
  </si>
  <si>
    <t>EI-EF1 ALFABETO MÓVEL EM EVA</t>
  </si>
  <si>
    <t>EI-EF1 ALFABETO MÓVEL IMANTADO</t>
  </si>
  <si>
    <t>EI-EF1 ALFABETO MÓVEL EM PLASTICO</t>
  </si>
  <si>
    <t>ÁREA DOS POLÍGONOS IMANTADA</t>
  </si>
  <si>
    <t>FICHAS 2 CORES IMANTADO C/60PEÇAS -</t>
  </si>
  <si>
    <t>AREA DOS POLIGNOS EM EVA</t>
  </si>
  <si>
    <t>FICHAS SOBREPOSTAS PARA NUMERACAO DE PLASTICO</t>
  </si>
  <si>
    <t>ÁREA DO CIRCULO IMANTADO</t>
  </si>
  <si>
    <t>M-P022</t>
  </si>
  <si>
    <t>FICHAS SOBREPOSTAS PARA NUMERACAO 2 EM 1 IMANTADA</t>
  </si>
  <si>
    <t>FICHAS COLORIDAS IMANTADO C/42PEÇAS</t>
  </si>
  <si>
    <t>FICHAS SOBREPOSTAS PARA NUMERACAO 2 EM 1 - ALUNO</t>
  </si>
  <si>
    <t>BASE 6 IMANTADO</t>
  </si>
  <si>
    <t>FICHAS 2 CORES EM EVA C/40PEÇAS - ALUNO</t>
  </si>
  <si>
    <t>FICHAS COLORIDAS EM EVA C/42PEÇAS</t>
  </si>
  <si>
    <t>EI-EF1 BONEQUINHOS PARA VESTIR - PROFESSOR</t>
  </si>
  <si>
    <t>EI-EF1 BARRINHAS COLORIDAS (CUISENAIRE) - IMANTADO C/ PRANCHA IMANTADA + 92 PEÇAS</t>
  </si>
  <si>
    <t>ESPELHANDO A MATEMATICA</t>
  </si>
  <si>
    <t>CALENDARIO DE PROPRIEDADE GEOMETRICO</t>
  </si>
  <si>
    <t>M-5102M</t>
  </si>
  <si>
    <t>CANETA CORRETIVA 8ML UNID</t>
  </si>
  <si>
    <t>FICHAS SOBREPOSTAS PARA NUMERAÇAO DECIMAL IMANTADA</t>
  </si>
  <si>
    <t>M-A123</t>
  </si>
  <si>
    <t>CUBIX - AMPLIAÇÃO E REDUÇÃO</t>
  </si>
  <si>
    <t>BALANÇA NUMERICA MATEMATICA PROFESSOR</t>
  </si>
  <si>
    <t>CUBO DA SOMA - ALUNO</t>
  </si>
  <si>
    <t>BALANÇA NUMERICA MATEMATICA</t>
  </si>
  <si>
    <t>FITA CETIM 15X10MTS N3 1 UNI</t>
  </si>
  <si>
    <t>DOMINO DE HORAS</t>
  </si>
  <si>
    <t>COSTURANDO IDEIAS</t>
  </si>
  <si>
    <t>FIGURAS PARA ALFABETIZAÇAO C/ 4 FIGURAS</t>
  </si>
  <si>
    <t>M-A009</t>
  </si>
  <si>
    <t>BASE 6 ALUNO</t>
  </si>
  <si>
    <t>CUBO DA SOMA - PROFESSOR</t>
  </si>
  <si>
    <t>DIAGRAMA DE VENN</t>
  </si>
  <si>
    <t>BALANÇA MMPESOS C/28PEÇAS</t>
  </si>
  <si>
    <t>DOMINO DE FRAÇOES</t>
  </si>
  <si>
    <t>DOMINO DE EQUAÇOES</t>
  </si>
  <si>
    <t>CUBO SOMA QUEBRA-CABEÇA</t>
  </si>
  <si>
    <t>CONSTRUTOR GEOCRIATIVO C/80PEÇAS</t>
  </si>
  <si>
    <t>FICHAS SOBREPOSTAS PARA NUMERACAO DECIMAL EM PLASTICO C/40PEÇAS</t>
  </si>
  <si>
    <t>CUBOS DE ENCAIXE C/100PEÇAS</t>
  </si>
  <si>
    <t>M-783054</t>
  </si>
  <si>
    <t>ADESIVO P/RECADO 76X102 NEON CORES C/ 400 FL C/6</t>
  </si>
  <si>
    <t>M-6969592</t>
  </si>
  <si>
    <t>SMART TV LED 55 ? LED LG 55UP7750PSB UHD 55 PR CERAMIC BLACK</t>
  </si>
  <si>
    <t>M-PE02</t>
  </si>
  <si>
    <t>MESA DE PEBOLIM C/ FERROS EMBUTIDOS P/ 8 JOGADORES</t>
  </si>
  <si>
    <t>M-206171</t>
  </si>
  <si>
    <t>BLOCO DE DESENHO A4 BRANCO 150G C/20FLS (PACOTE C/10)</t>
  </si>
  <si>
    <t>MS-783054</t>
  </si>
  <si>
    <t>POST-IT 76X102 NEON CORES C/ 400FLS PT 6</t>
  </si>
  <si>
    <t>M-713211</t>
  </si>
  <si>
    <t>POST-IT 51X51 NEON CORES C/ 300FL PT12</t>
  </si>
  <si>
    <t>M-713372</t>
  </si>
  <si>
    <t>POST-IT 76X76 NEON CORES C/ 400FLS PT12</t>
  </si>
  <si>
    <t>M-797686</t>
  </si>
  <si>
    <t>PAPEL FOTOGRAFICO GLOSSY A4 150G PT C/50</t>
  </si>
  <si>
    <t>M-645635</t>
  </si>
  <si>
    <t>PASTA C/ ABA ELASTICA LISA PT. C/10</t>
  </si>
  <si>
    <t>M-051984</t>
  </si>
  <si>
    <t>MASSA DE MODELAR 6 CORES 90G PT.C/12</t>
  </si>
  <si>
    <t>BAMBOLE PLASTICO RIGIDO 50CM PT. C/ 12</t>
  </si>
  <si>
    <t>PROJETOR MULTIMÍDIA EPSON E20</t>
  </si>
  <si>
    <t>M-1302</t>
  </si>
  <si>
    <t>GIZ DE LOUSA BRANCO C/50</t>
  </si>
  <si>
    <t>Microscópio Biologico Trinocular Objetiva Planacromatica DI-115T LED</t>
  </si>
  <si>
    <t>M-003129</t>
  </si>
  <si>
    <t>Microscópio Biologico Trinocular LED DI-115T C/ CAMERA DE 5MEGAPIXELS USB</t>
  </si>
  <si>
    <t>M-L6270</t>
  </si>
  <si>
    <t>IMPRESSORA MULTIFUNCIONAL ECOTANK L6270 EPSON COLORIDA WI-FI BIVOLT</t>
  </si>
  <si>
    <t>M P111</t>
  </si>
  <si>
    <t>TANGRAM QUADRADO MINI 10X10 IMANTADO</t>
  </si>
  <si>
    <t>M 9881</t>
  </si>
  <si>
    <t>KIT 1º ANO - PROFESSOR</t>
  </si>
  <si>
    <t>M 9880</t>
  </si>
  <si>
    <t>KIT 1º ANO - ALUNO</t>
  </si>
  <si>
    <t>QUADRO MAGNÉTICO 90X1,20</t>
  </si>
  <si>
    <t>M-A028</t>
  </si>
  <si>
    <t>FRAÇÕES NO HEXAGONO - EVA</t>
  </si>
  <si>
    <t>M P113</t>
  </si>
  <si>
    <t>TEOREMA DE PITAGORAS IMANTADO</t>
  </si>
  <si>
    <t>M 013</t>
  </si>
  <si>
    <t>PRANCHA PARA GRAFICOS A3 - PROFESSOR</t>
  </si>
  <si>
    <t>M 9873</t>
  </si>
  <si>
    <t>KIT 3º ANO - ALUNO</t>
  </si>
  <si>
    <t>M P109-AM</t>
  </si>
  <si>
    <t>TANGRAM QUADRADO 20X20 IMANTADO</t>
  </si>
  <si>
    <t>M 9874</t>
  </si>
  <si>
    <t>KIT 4º ANO - ALUNO</t>
  </si>
  <si>
    <t>M 9883</t>
  </si>
  <si>
    <t>KIT 3º ANO - PROFESSOR</t>
  </si>
  <si>
    <t>M 9872</t>
  </si>
  <si>
    <t>KIT 2º ANO - ALUNO</t>
  </si>
  <si>
    <t>M A110</t>
  </si>
  <si>
    <t>TANGRAM QUADRADO 34X34</t>
  </si>
  <si>
    <t>M A112</t>
  </si>
  <si>
    <t>TEOREMA DE PITAGORAS EVA</t>
  </si>
  <si>
    <t>M 9882</t>
  </si>
  <si>
    <t>KIT 2º ANO - PROFESSOR</t>
  </si>
  <si>
    <t>M 9811</t>
  </si>
  <si>
    <t>QUADRO NUMERICO</t>
  </si>
  <si>
    <t>M KTR</t>
  </si>
  <si>
    <t>REGUAS DO TEMPO</t>
  </si>
  <si>
    <t>M 9822</t>
  </si>
  <si>
    <t>RELACOES METRICAS NOS TRIANGULOS RETANGULOS - IMANTADO C/3</t>
  </si>
  <si>
    <t>M A90</t>
  </si>
  <si>
    <t>POLIMINOS COM PRANCHA - EVA</t>
  </si>
  <si>
    <t>M A128-A</t>
  </si>
  <si>
    <t>REGUA DO FOCO POTENCIALIZADOR DE LEITURA - COM 4 REGUAS</t>
  </si>
  <si>
    <t>M A117</t>
  </si>
  <si>
    <t>VERTICES E CONECTORES (VERTEX)</t>
  </si>
  <si>
    <t>M P090-A</t>
  </si>
  <si>
    <t>POLIMINOS COM PRANCHA IMANTADO</t>
  </si>
  <si>
    <t>M A128</t>
  </si>
  <si>
    <t>REGUA DO FOCO POTENCIALIZADOR DE LEITURA - COM 2 REGUAS</t>
  </si>
  <si>
    <t>M A095</t>
  </si>
  <si>
    <t>QUEBRA CABEÇA QUADRADO DE 4 COES</t>
  </si>
  <si>
    <t>M P109-A</t>
  </si>
  <si>
    <t>TANGRAN QUADRADO 20X20 IMANTADO</t>
  </si>
  <si>
    <t>M A114</t>
  </si>
  <si>
    <t>TORRE DE HANOI</t>
  </si>
  <si>
    <t>M P122</t>
  </si>
  <si>
    <t>QUADRO NUMERICO IMANTADO</t>
  </si>
  <si>
    <t>M A116</t>
  </si>
  <si>
    <t>TRIFASICO POTE C/6</t>
  </si>
  <si>
    <t>M P094-A</t>
  </si>
  <si>
    <t>QUEBRA CABEÇA HEXAGONAL IMANTADO</t>
  </si>
  <si>
    <t>M 1892</t>
  </si>
  <si>
    <t>RELÓGIO DIDATICO DE ENGRENAGENS</t>
  </si>
  <si>
    <t>M A094</t>
  </si>
  <si>
    <t>QUEBRA CABEÇA HEXAGONAL EVA</t>
  </si>
  <si>
    <t>M 9884</t>
  </si>
  <si>
    <t>KIT 4º ANO - PROFESSOR</t>
  </si>
  <si>
    <t>M 9782</t>
  </si>
  <si>
    <t>KIT ROUPINHAS EVA</t>
  </si>
  <si>
    <t>M 9785</t>
  </si>
  <si>
    <t>KIT ROUPINHAS IMANTADO</t>
  </si>
  <si>
    <t>M 9868</t>
  </si>
  <si>
    <t>KIT TEMATICO MANIPULANDO A GEOMETRIA (8 ITENS)</t>
  </si>
  <si>
    <t>M 9797</t>
  </si>
  <si>
    <t>KIT POLINOMIOS IMANTADO</t>
  </si>
  <si>
    <t>M 9869</t>
  </si>
  <si>
    <t>KIT QUATRO OPERACOES MATEMATICAS</t>
  </si>
  <si>
    <t>M P106-A</t>
  </si>
  <si>
    <t>TANGRAM OVAL IMANTADO</t>
  </si>
  <si>
    <t>M P101-A</t>
  </si>
  <si>
    <t>TANGRAM CORAÇAO IMANTADO</t>
  </si>
  <si>
    <t>M A101</t>
  </si>
  <si>
    <t>TANGRAM CORAÇAO EM EVA</t>
  </si>
  <si>
    <t>M P100-A</t>
  </si>
  <si>
    <t>TANGRAM CIRCULAR IMANTADO</t>
  </si>
  <si>
    <t>M 9867</t>
  </si>
  <si>
    <t>KIT TEMATICO MANIPULANDO A GEOMETRIA (9 ITENS)</t>
  </si>
  <si>
    <t>M A106</t>
  </si>
  <si>
    <t>TANGRAM OVAL EM EVA</t>
  </si>
  <si>
    <t>M A206-A</t>
  </si>
  <si>
    <t>TANGRAM MINI 4 TIPOS</t>
  </si>
  <si>
    <t>M KA00</t>
  </si>
  <si>
    <t>KIT MATERNAL  (TANGRAM OVAL + BONEQUINHOS PARA VISTIR)</t>
  </si>
  <si>
    <t>M KP00</t>
  </si>
  <si>
    <t>KIT MATERNAL  (TANGRAM OVAL + BONEQUINHOS PARA VISTIR) PROFESSOR</t>
  </si>
  <si>
    <t>M KA00-A</t>
  </si>
  <si>
    <t>KIT MATERNAL II ( JOGO DA ARVORE + CABO DE GUERRA)</t>
  </si>
  <si>
    <t>M 9898</t>
  </si>
  <si>
    <t>KIT LABORATORIO - ENSINO MEDIO C/126 ITENS</t>
  </si>
  <si>
    <t>M 9899</t>
  </si>
  <si>
    <t>KIT LABORATORIO - ENSINO MEDIO C/161 ITENS</t>
  </si>
  <si>
    <t>M 9900</t>
  </si>
  <si>
    <t>KIT LABORATORIO - ENSINO MEDIO C/85 ITENS</t>
  </si>
  <si>
    <t>M 9796</t>
  </si>
  <si>
    <t>KIT POLINOMIOS EM PLASTICO - COR FECHADA</t>
  </si>
  <si>
    <t>M A075-B</t>
  </si>
  <si>
    <t>KIT POLINOMIOS EM PLASTICO TRANSLUCIDO</t>
  </si>
  <si>
    <t>M 9795</t>
  </si>
  <si>
    <t>KIT POLINOMIOS EVA  ALUNO</t>
  </si>
  <si>
    <t>M-A073</t>
  </si>
  <si>
    <t>KIT MULTIPLICAÇÃO PRODUTOS CRUZADOS</t>
  </si>
  <si>
    <t>M A088</t>
  </si>
  <si>
    <t>KIT PARES E IMPARES</t>
  </si>
  <si>
    <t>M 9794</t>
  </si>
  <si>
    <t>KIT PEÇAS ENCAIXAVEIS</t>
  </si>
  <si>
    <t>M A078</t>
  </si>
  <si>
    <t>MATERIAL DOURADO PLASTICO ENCAIXAVEL CLICK</t>
  </si>
  <si>
    <t>M A085-A</t>
  </si>
  <si>
    <t>NUMERAIS DE 0 A 9 PLASTICO</t>
  </si>
  <si>
    <t>M 9804</t>
  </si>
  <si>
    <t>NUMERAIS DE 0 A 9 - IMANTADO</t>
  </si>
  <si>
    <t>M P079</t>
  </si>
  <si>
    <t>MATERIAL DOURADO IMANTADO</t>
  </si>
  <si>
    <t>M 9799</t>
  </si>
  <si>
    <t>MATERIAL DOURADO IMANTADO COM PRANCHA</t>
  </si>
  <si>
    <t>M P078-A</t>
  </si>
  <si>
    <t>MATERIAL DOURADO MMP PLASTICO 261 PÇ PROFESSOR</t>
  </si>
  <si>
    <t>M 9802</t>
  </si>
  <si>
    <t>MOSAICOS IMANTADO</t>
  </si>
  <si>
    <t>M 9800</t>
  </si>
  <si>
    <t>MOSAICOS MATEMATICO 3D</t>
  </si>
  <si>
    <t>M A084</t>
  </si>
  <si>
    <t>MOSAICOS MINI</t>
  </si>
  <si>
    <t>M 9803</t>
  </si>
  <si>
    <t>NUMERAIS DE 0 A 9 - EVA</t>
  </si>
  <si>
    <t>M 9940</t>
  </si>
  <si>
    <t>MINI-SOLIDOS GEOMETRICOS EM ACRILICO C/17PEÇAS</t>
  </si>
  <si>
    <t>M 9801</t>
  </si>
  <si>
    <t>MOSAICOS EVA</t>
  </si>
  <si>
    <t>M 9798</t>
  </si>
  <si>
    <t>MATERIAL DOURADO EM EVA 10MM</t>
  </si>
  <si>
    <t>M 421421</t>
  </si>
  <si>
    <t>PAINEL DE COORDENAÇÃO MOTORA MATEMÁTICA COM PINOS</t>
  </si>
  <si>
    <t>M 9807</t>
  </si>
  <si>
    <t>PAINEL DAS QUNTIDADES IMANTADO</t>
  </si>
  <si>
    <t>M A100</t>
  </si>
  <si>
    <t>TANGRAM CIRCULAR EM EVA</t>
  </si>
  <si>
    <t>M A113</t>
  </si>
  <si>
    <t>TETRAMINOS</t>
  </si>
  <si>
    <t>M P078</t>
  </si>
  <si>
    <t>MATERIAL DOURADO EM E.V.A 611 PEÇAS</t>
  </si>
  <si>
    <t>M P077</t>
  </si>
  <si>
    <t>MATERIAL DOURADO EM MADEIRA 611 PEÇAS</t>
  </si>
  <si>
    <t>M A078-M</t>
  </si>
  <si>
    <t>MATERIAL DOURADO EM PLASTICO 111 PEÇAS</t>
  </si>
  <si>
    <t>M P078-B</t>
  </si>
  <si>
    <t>MATERIAL DOURADO EM PLASTICO 611 PEÇAS</t>
  </si>
  <si>
    <t>M 9806</t>
  </si>
  <si>
    <t>PAINEL DAS QUNTIDADES EVA</t>
  </si>
  <si>
    <t>MATERIAL DOURADO EM EVA 6MM</t>
  </si>
  <si>
    <t>M A077</t>
  </si>
  <si>
    <t>MATERIAL DOURADO EM MADEIRA 111 PEÇAS</t>
  </si>
  <si>
    <t>M 9878</t>
  </si>
  <si>
    <t>KIT 8º ANO - ALUNO</t>
  </si>
  <si>
    <t>M 9887</t>
  </si>
  <si>
    <t>KIT 7º ANO - PROFESSOR</t>
  </si>
  <si>
    <t>M A108</t>
  </si>
  <si>
    <t>TANGRAM QUADRADO 15X15</t>
  </si>
  <si>
    <t>M 9888</t>
  </si>
  <si>
    <t>KIT 8º ANO - PROFESSOR</t>
  </si>
  <si>
    <t>M KA01</t>
  </si>
  <si>
    <t>KIT INFANTIL - ALUNO (BLOCO LOGICO + ALFABETO MOVEL EM PLASTICO)</t>
  </si>
  <si>
    <t>M KLABINF</t>
  </si>
  <si>
    <t>KIT LABORATORIO - EDUCAÇÃO INFANTIL 111 ITENS</t>
  </si>
  <si>
    <t>M 9823</t>
  </si>
  <si>
    <t>SOLIDOS GEOMETRICOS EM ACRILICO 37 PEÇAS</t>
  </si>
  <si>
    <t>M LAB 02</t>
  </si>
  <si>
    <t>KIT LABORATORIO - EDUCAÇÃO INFANTIL 210 ITENS</t>
  </si>
  <si>
    <t>M 1895</t>
  </si>
  <si>
    <t>SOLIDOS GEOMETRICOS EM PVC TRANSPARENTE PRISMA + PIRAMIDES E CILINDRO</t>
  </si>
  <si>
    <t>M P125</t>
  </si>
  <si>
    <t>SOLIDOS GEOMETRICOS EM ACRILICO 10 PÇS</t>
  </si>
  <si>
    <t>M 8924</t>
  </si>
  <si>
    <t>SOLIDOS GEOMETRICOS EM ACRILICO 10 PEÇAS COM PLANIFICACOES EM PLASTICO</t>
  </si>
  <si>
    <t>M P123</t>
  </si>
  <si>
    <t>SOLIDOS GEOMETRICOS EM ACRILICO 20 PEÇAS</t>
  </si>
  <si>
    <t>M A107</t>
  </si>
  <si>
    <t>TANGRAM QUADRADO 12X12</t>
  </si>
  <si>
    <t>M 9871</t>
  </si>
  <si>
    <t>KIT ESTUDO ALGEBRICO</t>
  </si>
  <si>
    <t>M 9809</t>
  </si>
  <si>
    <t>PENTAMINÓS DO PROFESSOR - IMANTADO C/ 12 PEÇAS</t>
  </si>
  <si>
    <t>M 9751</t>
  </si>
  <si>
    <t>KIT ENSINO DE FRACOES</t>
  </si>
  <si>
    <t>M KDS</t>
  </si>
  <si>
    <t>KIT DESAFIOS</t>
  </si>
  <si>
    <t>M A109</t>
  </si>
  <si>
    <t>TANGRAM QUADRADO 20X20 EVA</t>
  </si>
  <si>
    <t>M 9889</t>
  </si>
  <si>
    <t>KIT 9º ANO - PROFESSOR</t>
  </si>
  <si>
    <t>M KP01</t>
  </si>
  <si>
    <t>KIT INFANTIL - ALUNO (BLOCO LOGICO + ALFABETO MOVEL  IMANTADO) PROFESSOR</t>
  </si>
  <si>
    <t>M 9879</t>
  </si>
  <si>
    <t>KIT 9º ANO - ALUNO</t>
  </si>
  <si>
    <t>M 9808</t>
  </si>
  <si>
    <t>PENTAMINÓS EM EVA C/ 12 PEÇAS</t>
  </si>
  <si>
    <t>M 9864</t>
  </si>
  <si>
    <t>PENTAMINÓS EM PLASTICO C/ 12 PEÇAS</t>
  </si>
  <si>
    <t>M A111</t>
  </si>
  <si>
    <t>TANGRAM QUADRADO 10X10 C/10</t>
  </si>
  <si>
    <t>M 9894</t>
  </si>
  <si>
    <t>KIT LABORATORIO - ENSINO FUNDAMENTAL II C/116 ITENS</t>
  </si>
  <si>
    <t>M 9886</t>
  </si>
  <si>
    <t>KIT 6º ANO - PROFESSOR</t>
  </si>
  <si>
    <t>M A099</t>
  </si>
  <si>
    <t>SOLIDOS GEOMETRICOS PLASTIFICADOS</t>
  </si>
  <si>
    <t>M 9895</t>
  </si>
  <si>
    <t>KIT LABORATORIO - ENSINO FUNDAMENTAL II C/173 ITENS</t>
  </si>
  <si>
    <t>M 9876</t>
  </si>
  <si>
    <t>KIT 6º ANO - ALUNO</t>
  </si>
  <si>
    <t>M 9885</t>
  </si>
  <si>
    <t>KIT 5º ANO - PROFESSOR</t>
  </si>
  <si>
    <t>M 9877</t>
  </si>
  <si>
    <t>KIT 7º ANO - ALUNO</t>
  </si>
  <si>
    <t>M 9893</t>
  </si>
  <si>
    <t>KIT LABORATORIO - ENSINO FUNDAMENTAL C/232 ITENS</t>
  </si>
  <si>
    <t>M 9892</t>
  </si>
  <si>
    <t>KIT LABORATORIO - ENSINO FUNDAMENTAL C/180 ITENS</t>
  </si>
  <si>
    <t>M 9875</t>
  </si>
  <si>
    <t>KIT 5º ANO - ALUNO</t>
  </si>
  <si>
    <t>M 9890</t>
  </si>
  <si>
    <t>KIT LABORATORIO - ENSINO FUNDAMENTAL C/122ITENS</t>
  </si>
  <si>
    <t>M LAB01</t>
  </si>
  <si>
    <t>KIT LABORATORIO - EDUCAÇÃO INFANTIL 163 ITENS</t>
  </si>
  <si>
    <t>M 9897</t>
  </si>
  <si>
    <t>KIT LABORATORIO - ENSINO FUNDAMENTAL II C/219 ITENS</t>
  </si>
  <si>
    <t>PAPEL SULFITE 210X297 90G PCT 500 UNI</t>
  </si>
  <si>
    <t>M-145</t>
  </si>
  <si>
    <t>PAPEL SULFITE 210X297 75G A4 500F</t>
  </si>
  <si>
    <t>M-84445</t>
  </si>
  <si>
    <t>PAPEL SULFITE 210X297 75G A4 CX. C/10 FARDOS DE 500F</t>
  </si>
  <si>
    <t>LONGARINA EXECUTIVA 4 LUGARES TECIDO</t>
  </si>
  <si>
    <t>218-36</t>
  </si>
  <si>
    <t>CORRETIVO ROLLER 5X6 MTS CX. C/12</t>
  </si>
  <si>
    <t>APAGADOR P/ QUADRO BRANCO E VIDRO RADEX CX C/12</t>
  </si>
  <si>
    <t>PASTA SUSPENSA C/ 12 DIVISORIAS</t>
  </si>
  <si>
    <t>CADERNO UN CD 1X1 96FLS UNID.</t>
  </si>
  <si>
    <t>Bebedouro e Purific. De Água De Mesa Esmaltec Acqua Com Compressor Branco</t>
  </si>
  <si>
    <t>REFIL REAB. MARCADOR QB RADEX 40ML CX C/12</t>
  </si>
  <si>
    <t>M-98422</t>
  </si>
  <si>
    <t>PEN DRIVE 8GB USB TWIST PD587 MULTILASER</t>
  </si>
  <si>
    <t>M-32C04</t>
  </si>
  <si>
    <t>BICARBONATO DE SÓDIO PA - 1KL</t>
  </si>
  <si>
    <t>M-109</t>
  </si>
  <si>
    <t>PIPETA VOLUMÉTRICA - 2 ml</t>
  </si>
  <si>
    <t>M-A051</t>
  </si>
  <si>
    <t>JOGO MANDALA TRIGONOMÉTRICA</t>
  </si>
  <si>
    <t>MM-000176</t>
  </si>
  <si>
    <t>KIT LABORATÓRIO PORTÁTIL DE BIOLOGIA  ( ENSINO MÉDIO )</t>
  </si>
  <si>
    <t>MM-0023</t>
  </si>
  <si>
    <t>KIT LABORATÓRIO PORTÁTIL DE QUIMICA ( ENSINO MÉDIO )</t>
  </si>
  <si>
    <t>M 0567</t>
  </si>
  <si>
    <t>LOUSA DIGITAL 80 POL. BIVOLT</t>
  </si>
  <si>
    <t>PAPEL TOALHA INTERFOLHA BRANCO 20X21 C/ 1000F</t>
  </si>
  <si>
    <t>PAPEL TOALHA INTERFOLHA BRANCO 20X21 C/ 5X1000F</t>
  </si>
  <si>
    <t>LR410PT</t>
  </si>
  <si>
    <t>CADEIRA PLÁTICA FIXA A/E PRETO LARA   ( IDEAFLEX )</t>
  </si>
  <si>
    <t>M 9820</t>
  </si>
  <si>
    <t>RELACOES METRICAS NOS TRIANGULOS RETANGULOS - EVA C/3</t>
  </si>
  <si>
    <t>M 9821</t>
  </si>
  <si>
    <t>RELACOES METRICAS NOS TRIANGULOS RETANGULOS - EVA C/6</t>
  </si>
  <si>
    <t>M-9780</t>
  </si>
  <si>
    <t>KIT AREAS E VOLUMES</t>
  </si>
  <si>
    <t>M-9790</t>
  </si>
  <si>
    <t>EF2 KIT GEOMETRIA PLANA</t>
  </si>
  <si>
    <t>DOMINO TRIGONOMETRICO (TRIGOMINO)</t>
  </si>
  <si>
    <t>MM-950120</t>
  </si>
  <si>
    <t>BOLA DE HANDBOLL H3L PENALTY</t>
  </si>
  <si>
    <t>MM-011.52</t>
  </si>
  <si>
    <t>BEQUER DE VIDRO FORMA BAIXA - 400 ML</t>
  </si>
  <si>
    <t>KIT ESTUDO DE ÁLGEBRA IMANTADO</t>
  </si>
  <si>
    <t>M-120468</t>
  </si>
  <si>
    <t>LAVADORA ELETROLUX 10,5 KG LAC11 220V</t>
  </si>
  <si>
    <t>M-9760</t>
  </si>
  <si>
    <t>JOGO PROBABILIDADO</t>
  </si>
  <si>
    <t>CICLO TRIGONOMETRICO COM TRIANGULOS- EVA</t>
  </si>
  <si>
    <t>M 5138434</t>
  </si>
  <si>
    <t>PRANCHA TRIGONOMETRICA A4 - ALUNO</t>
  </si>
  <si>
    <t>M 012</t>
  </si>
  <si>
    <t>PRANCHA PARA GRAFICOS A4 - ALUNOS</t>
  </si>
  <si>
    <t>M 621321</t>
  </si>
  <si>
    <t>SOLIDOS GEOMETRICOS EM PLASTICO</t>
  </si>
  <si>
    <t>MM-41489</t>
  </si>
  <si>
    <t>BOLA DE VOLEI VP 5000 M PENALTY</t>
  </si>
  <si>
    <t>M 019</t>
  </si>
  <si>
    <t>KIT TEMÁTICO MANIPULANDO A TRIGONOMETRIA  (6 ITENS)</t>
  </si>
  <si>
    <t>M-3500</t>
  </si>
  <si>
    <t>FRASCO ERLENMEYER DE VIDRO BOCA ESTREITA 500 ML</t>
  </si>
  <si>
    <t>JG DE PRATOS DURALEX FUNDO C/ 12 NID.</t>
  </si>
  <si>
    <t>PRD00065</t>
  </si>
  <si>
    <t>Switch Gigabit Com 24 Portas Mesa Rack TL SG1024D SMB</t>
  </si>
  <si>
    <t>GARFO DE MESA ORIENTE C/12</t>
  </si>
  <si>
    <t>Microscópio Biológico Binocular Acro Blue Aumento 1600x Sem Bateria</t>
  </si>
  <si>
    <t>PORTA LÁPIS/CLIPS/LEMBRETE CRISTAL</t>
  </si>
  <si>
    <t>BALANÇA SEMI-ANALÍTICA DE PRECISÃO CAP 100 grs X 0,001</t>
  </si>
  <si>
    <t>Bússola Profissional 7,5cm Metal Bolso Camping Caça Trilha</t>
  </si>
  <si>
    <t>CARTUCHO TONER COMP. HP CT 78A</t>
  </si>
  <si>
    <t>COLHER DE MESA INOX CX. C/ 12</t>
  </si>
  <si>
    <t>ARMÁRIO DE AÇO 2 PORTAS 2007X900X400 MM</t>
  </si>
  <si>
    <t>PAPEL TOALHA INT. BRANCO 20 X 21 EUROPEL FD C/ 50 Folhas</t>
  </si>
  <si>
    <t>M-79-90</t>
  </si>
  <si>
    <t>BEXIGA DE CORAÇÃO N 11 VERMELHO HAPPY DAY C/12</t>
  </si>
  <si>
    <t>M-220204</t>
  </si>
  <si>
    <t>IMPRESSORA MULTIFUNCIONAL EPSON C/ BULK L4260</t>
  </si>
  <si>
    <t>IMPRESSORA MULTIFUNCIONAL EPSON ECOTANK L4260 WI-FI PRETO</t>
  </si>
  <si>
    <t>M-WY045</t>
  </si>
  <si>
    <t>QUEBRA CABEÇA TRANSITO PEDESTRES 24 PÇ - WAY</t>
  </si>
  <si>
    <t>QUEBRA CABEÇA INFANTIL 24 PÇ</t>
  </si>
  <si>
    <t>CAPACITOR ELETRONICO 100UF /25V</t>
  </si>
  <si>
    <t>M-RAC 804.17</t>
  </si>
  <si>
    <t>ÁCIDO C. BIURETO PA - 100ml</t>
  </si>
  <si>
    <t>M-15233</t>
  </si>
  <si>
    <t>FITA ADESIVA DE COBRE 7MM X 20MTS</t>
  </si>
  <si>
    <t>M-ECA LAB87.27C</t>
  </si>
  <si>
    <t>LAMINA DE CHUMBO  50mm X 50mm</t>
  </si>
  <si>
    <t>M-PA08171</t>
  </si>
  <si>
    <t>GABINETE DE RECARGA P/ 30 NOTEBOOK</t>
  </si>
  <si>
    <t>M-JP2233</t>
  </si>
  <si>
    <t>MEMORIA BRINQUEDOS 40 PÇS - JOTTPLAY</t>
  </si>
  <si>
    <t>MM-7196</t>
  </si>
  <si>
    <t>SULFATO DE COBRE 25 GR</t>
  </si>
  <si>
    <t>MM-6060</t>
  </si>
  <si>
    <t>CILINDRO COMP BROTHER DR3440 30K</t>
  </si>
  <si>
    <t>M-827.09</t>
  </si>
  <si>
    <t>CROMATO DE POTÁSSIO PA - 25g</t>
  </si>
  <si>
    <t>MM-7122</t>
  </si>
  <si>
    <t>FENOLFTALEÍNA 1% ALCOÓLICA (ph 8,2 - 10,0) - 100 ML</t>
  </si>
  <si>
    <t>M-7139</t>
  </si>
  <si>
    <t>CARBONATO DE CÁLCIO PA - 25 G</t>
  </si>
  <si>
    <t>MM-850</t>
  </si>
  <si>
    <t>PERMANGANATO DE POTÁSSIO PA - 25 G</t>
  </si>
  <si>
    <t>MM-9486476</t>
  </si>
  <si>
    <t>BOLA DE FUTSAL PENALTY RX 500</t>
  </si>
  <si>
    <t>MM-9508</t>
  </si>
  <si>
    <t>BOLA DE HANDEBAL H2L PENALTY UNI</t>
  </si>
  <si>
    <t>MM-846.13</t>
  </si>
  <si>
    <t>NITRATO DE PRATA - 100 ML</t>
  </si>
  <si>
    <t>MM-816.21</t>
  </si>
  <si>
    <t>PAPEL TORNASSOL AZUL - COM 100 TIRAS</t>
  </si>
  <si>
    <t>MM-7188</t>
  </si>
  <si>
    <t>NITRATO DE SÓDIO PA - 25 G</t>
  </si>
  <si>
    <t>MM-855</t>
  </si>
  <si>
    <t>M-1836</t>
  </si>
  <si>
    <t>HIDRÓXIDO DE AMÔNIO PA - 100 ML</t>
  </si>
  <si>
    <t>M-ECA-RIO840-07</t>
  </si>
  <si>
    <t>IODETO DE POTÁSSIO PA - 25g</t>
  </si>
  <si>
    <t>MM-0221</t>
  </si>
  <si>
    <t>KIT DESTILAÇÃO SIMPLES 500 Ml C/ BICO De BUSEN</t>
  </si>
  <si>
    <t>M-7129</t>
  </si>
  <si>
    <t>ÁCIDO SULFÔNICO PA - 100 ML</t>
  </si>
  <si>
    <t>MM-262.1</t>
  </si>
  <si>
    <t>ALMOFARIZ DE PORCELANA C/ PISTILO 110ML 100MM</t>
  </si>
  <si>
    <t>MM-1838</t>
  </si>
  <si>
    <t>HIDRÓXIDO DE SÓDIOPA - 250G</t>
  </si>
  <si>
    <t>M-RAC80221</t>
  </si>
  <si>
    <t>ACETATO DE SÓDIO 3H20PA-25g</t>
  </si>
  <si>
    <t>M-7093</t>
  </si>
  <si>
    <t>ÁCIDO CLORÍDRICO PA - 100ml</t>
  </si>
  <si>
    <t>M-7180</t>
  </si>
  <si>
    <t>ÁCIDO NÍTRICO PA - 100ML</t>
  </si>
  <si>
    <t>M-000191</t>
  </si>
  <si>
    <t>BALÃO VOLUMÉTRICO ROLHA DE POLIETILENO - 250 ML</t>
  </si>
  <si>
    <t>MM-011.7</t>
  </si>
  <si>
    <t>BEQUER DE VIDRO FORMA BAIXA - 1000 ML</t>
  </si>
  <si>
    <t>MM-062.4</t>
  </si>
  <si>
    <t>BALÃO PARA DESTILAÇÃO - 250 ML</t>
  </si>
  <si>
    <t>M-7095</t>
  </si>
  <si>
    <t>BICARBONATO DE SÓDIO PA - 25g</t>
  </si>
  <si>
    <t>MM-011.5</t>
  </si>
  <si>
    <t>BEQUER DE VIDRO FORMA BAIXA - 250 ML</t>
  </si>
  <si>
    <t>MM-253.11</t>
  </si>
  <si>
    <t>BASTAO DE VIDRO (BAGUETA) diam x comp - 5 x 300 mm</t>
  </si>
  <si>
    <t>BLOCOS DE MONTAR (TIPO LEGO) C/ 100PÇS (REBLOCKS)</t>
  </si>
  <si>
    <t>KIT EPSON REFIL T544 COLOR 4 CORES</t>
  </si>
  <si>
    <t>BANDINHA RÍTMICA C/ 20 INSTRUMENTOS</t>
  </si>
  <si>
    <t>LENÇO UMEDECIDO S/ ÁLCOOL SUAVE P/ PELE 200 UN</t>
  </si>
  <si>
    <t>JARDINEIRA RISCHIOTO FLORATTA N80</t>
  </si>
  <si>
    <t>M-678641</t>
  </si>
  <si>
    <t>PILHA ALCALINA AA CX. C/ 48</t>
  </si>
  <si>
    <t>Harry Potter E A Pedra Filosofal</t>
  </si>
  <si>
    <t>Cinco Passos De Voce, A</t>
  </si>
  <si>
    <t>KIT ROBÓTICA K20 C/ 16 PROJETOS + MANUAL E ACESSO A PLATAFORMA DE PROGRAMAÇÃO</t>
  </si>
  <si>
    <t>PREGO DE FERRO 14X18 50G</t>
  </si>
  <si>
    <t>KIT DE ROBOTICA C/ 310 PÇS+MICROCONTROLADOR+ 8 MÓDULOS P/ MONTAGEM</t>
  </si>
  <si>
    <t>Kit Ferro De Solda Profissional 60w Estanho E Pasta De Solda</t>
  </si>
  <si>
    <t>Diario De Um Banana - Vol. 9 - Caindo Na Estrada</t>
  </si>
  <si>
    <t>FERRO SOLDAR HK 60WX127V POWER - 60</t>
  </si>
  <si>
    <t>ESPANADOR DE PÓ C/ PENA NATURAL</t>
  </si>
  <si>
    <t>DISPENSER EM ACRÍLICO DE PAREDE P/ ABSORVENTE</t>
  </si>
  <si>
    <t>M-89623</t>
  </si>
  <si>
    <t>FURAD/PARAF.HMER 3/8 2BT.ACE.12V BV</t>
  </si>
  <si>
    <t>M-31524.29614</t>
  </si>
  <si>
    <t>FURADEIRA MAKITA HP1630K 710W 110V + JG BROCA</t>
  </si>
  <si>
    <t>M-258741</t>
  </si>
  <si>
    <t>FILTRO DE LINHA P/ 5 TOMADAS</t>
  </si>
  <si>
    <t>Culpa E Das Estrelas, A</t>
  </si>
  <si>
    <t>MARTELO DE UNHA 25MM C/CABO DE MADEIRA</t>
  </si>
  <si>
    <t>Menina Que Roubava Livros, A</t>
  </si>
  <si>
    <t>LUVA MALHA ACRILON PIGMENT.BLIS.BGE PAR</t>
  </si>
  <si>
    <t>M-44938</t>
  </si>
  <si>
    <t>RESINA ACRILICA EUCATEX 18 LTS</t>
  </si>
  <si>
    <t>O Pequeno Principe</t>
  </si>
  <si>
    <t>OCULOS PROTEÇÃO INCOLOR</t>
  </si>
  <si>
    <t>REABASTECEDOR PARA QUADRO BRANCO 20ML RADEX</t>
  </si>
  <si>
    <t>A Revolucao Dos Bichos</t>
  </si>
  <si>
    <t>LIXEIRA BASCULANTE 30LT SANREMO</t>
  </si>
  <si>
    <t>ALICATE PVC UNIVERSAL 8 EDA</t>
  </si>
  <si>
    <t>LIMA CHATA BAST.06 UNI</t>
  </si>
  <si>
    <t>ALICATE UNIVERSAL C/ CORTE</t>
  </si>
  <si>
    <t>Racionais - Sobrevivendo No Inferno</t>
  </si>
  <si>
    <t>Caixa De Som Amplificada Bluetooth Lenoxx Ca340 300w Bivolt</t>
  </si>
  <si>
    <t>COLCHONETE PARA GINASTICA 100 X 60 X 3 CM</t>
  </si>
  <si>
    <t>CARTÃO COLOR SET FLORESCENTE PCT C/20</t>
  </si>
  <si>
    <t>FOLHA P/FICHARIO 1/4 2 FUROS PCT.C/500F</t>
  </si>
  <si>
    <t>PALITO DE CHURRASCO PCT C/100</t>
  </si>
  <si>
    <t>LAPIS 12 CORES EVOLUTION TRIANGULAR  PT.C/6</t>
  </si>
  <si>
    <t>PAPEL CELOFANE 70X90 POLICOR PCT 50 UNI</t>
  </si>
  <si>
    <t>BARBANTE ALGODAO 4/6 FIOS 406M UNIDADE</t>
  </si>
  <si>
    <t>PAPEL VEGETAL A4 50FLS</t>
  </si>
  <si>
    <t>CADERNO BROCHURA CD 1/4 48FL C/5</t>
  </si>
  <si>
    <t>CANETA HIDROG. FINELINER PRETA CX.C/10</t>
  </si>
  <si>
    <t>TINTA TECIDO 15ML C/6 ACRILEX</t>
  </si>
  <si>
    <t>BOLINHA DE GUDE PACT.C/200</t>
  </si>
  <si>
    <t>M-5102</t>
  </si>
  <si>
    <t>COLA BRANCA 90G BIC CX12</t>
  </si>
  <si>
    <t>M-0003179</t>
  </si>
  <si>
    <t>GIZ ESCOLAR BRANCO C/500</t>
  </si>
  <si>
    <t>BLOCO P/FICHARIO 4 FUROS UNIVERS 96 FLS PACOTE C/ 10</t>
  </si>
  <si>
    <t>PASTA C/ABA ELAST. P.P OFICIO FUME PCT 10 UNI</t>
  </si>
  <si>
    <t>M-300318</t>
  </si>
  <si>
    <t>PAPEL CARTOLINA 140GR COLOR 50X66 C/100</t>
  </si>
  <si>
    <t>M-477606</t>
  </si>
  <si>
    <t>FITA CREPE 24X50 PT. C/ 6RL</t>
  </si>
  <si>
    <t>M-7210570</t>
  </si>
  <si>
    <t>Notebook Ultra UB520 - I5 Intel Core i5 8GB - 480GB SSD 15,6? Full HD LED Windows 10</t>
  </si>
  <si>
    <t>PASTA PLÁSTICA EM L COLORIDAS. PT. C/10</t>
  </si>
  <si>
    <t>ESCOVA CIRC. INEB. TR 178X13 CB6665</t>
  </si>
  <si>
    <t>PASTA C/FERRAGEM P.P OFICIO FOSCO AMARELO PCT 10 UNI</t>
  </si>
  <si>
    <t>PORTA LÁPIS/CLIPS/LEMBRETE FUME</t>
  </si>
  <si>
    <t>CADERNO BROCHURA CD 1/4 96FL C/ 05 KAZAN AZ/VERD/VERM</t>
  </si>
  <si>
    <t>CALCULADORA DE MESA 12 DIG KZ73</t>
  </si>
  <si>
    <t>JOGO COPO NADIR LIGHTS 300 ML</t>
  </si>
  <si>
    <t>CADERNO BROCHURAO 96FLS PCT. C/5.</t>
  </si>
  <si>
    <t>LIVRO PONTO DIARIO 160 FLS KAZAN</t>
  </si>
  <si>
    <t>PAQUIMETRO UNIVERSAL PLASTICO</t>
  </si>
  <si>
    <t>REGUA 15CM CRISTAL KZ372 PCT. C/24</t>
  </si>
  <si>
    <t>MULTIMETRO DIGITAL 978/979 MD</t>
  </si>
  <si>
    <t>LAPIS PRETO HB N.2B SEXT EVOLUTION CX C/144</t>
  </si>
  <si>
    <t>TRENA IRWIN 5MT X 19MM</t>
  </si>
  <si>
    <t>LATEX ACRIL.ECON.UNILAR 3,6 L</t>
  </si>
  <si>
    <t>APAGADOR ESCOLAR P/ LOUSA SIMPLES</t>
  </si>
  <si>
    <t>JOGO CHAVE FENDA / PHILIPS C/ 06 PÇ</t>
  </si>
  <si>
    <t>ESCADA ALUMINIO ALUMASA 3 DEGRAU</t>
  </si>
  <si>
    <t>PASTA C/FERRAGEM PLASTIFICADA BRANCA PCT 10 UNI</t>
  </si>
  <si>
    <t>ESPIRAL PARA ENCADERNAÇÃO CRISTAL 9 MM PARA 50 FOLHAS 100UN</t>
  </si>
  <si>
    <t>PASTA C/FERRAGEM PLASTIFICADA VERMELHA  PCT 10 UNI</t>
  </si>
  <si>
    <t>PASTA C/FERRAGEM PLASTIFICADA AZUL PCT 10 UNI</t>
  </si>
  <si>
    <t>PASTA C/FERRAGEM P.P OFICIO FOSCO VERMELHO PCT 10 UNI</t>
  </si>
  <si>
    <t>COLA BRANCA 40G POLAR CX12</t>
  </si>
  <si>
    <t>TESOURA P/ PODA</t>
  </si>
  <si>
    <t>CAPA P/ ENCADERNAÇAO 210X297 TRANSP. CRISTAL C/50</t>
  </si>
  <si>
    <t>CAPA P/ ENCADERNAÇAO 210X297 OPACO PRETA C/50</t>
  </si>
  <si>
    <t>PASTA C/FERRAGEM P.P OFICIO FOSCO AZUL PCT 10 UNI</t>
  </si>
  <si>
    <t>PASTA C/FERRAGEM PLASTIFICADA AMARELA PCT 10 UNI</t>
  </si>
  <si>
    <t>LABORATÓRIO BÁSICO PARA ENSINO FUNDAMENTAL</t>
  </si>
  <si>
    <t>FITA EMBALAGEM 48X40 CRISTAL PCT 4 UNI</t>
  </si>
  <si>
    <t>QUEBRA CABEÇA INFANTIL 80 PÇ</t>
  </si>
  <si>
    <t>QUEBRA CABEÇA INFANTIL 60 PÇS</t>
  </si>
  <si>
    <t>PEN DRIVE 32GB USB PD589 MULTILASER</t>
  </si>
  <si>
    <t>PEN DRIVE 16GB USB PD589 MULTILASER</t>
  </si>
  <si>
    <t>TESOURA ESCOLAR 13CM CX. C/12</t>
  </si>
  <si>
    <t>ETIQUETA INKJET/LASER 6080 ETIQUETAS EM 10 FLS</t>
  </si>
  <si>
    <t>PILHA RECARREGAVEL AAA PCT.C/4</t>
  </si>
  <si>
    <t>PILHA RECARREGAVEL AA PCT.C/4</t>
  </si>
  <si>
    <t>MS 2315</t>
  </si>
  <si>
    <t>KIT 1 PRENDA FESTA JUNINA CX C/ 50 BRINQUEDOS</t>
  </si>
  <si>
    <t>MS-2517</t>
  </si>
  <si>
    <t>KIT 3 PRENDA FESTA JUNINA CX C/ 70 BRINQUEDOS</t>
  </si>
  <si>
    <t>MS-2516</t>
  </si>
  <si>
    <t>KIT 2 PRENDA FESTA JUNINA CX C/ 70 BRINQUEDOS</t>
  </si>
  <si>
    <t>M-9771</t>
  </si>
  <si>
    <t>JOGO ROLETA MATEMATICA</t>
  </si>
  <si>
    <t>M-20062</t>
  </si>
  <si>
    <t>COLA BASTAO 9G OFFICE PT. C/ 12</t>
  </si>
  <si>
    <t>M-723-54</t>
  </si>
  <si>
    <t>PULVERIZADOR 500 ML CRISTAL NOBRE UNID.</t>
  </si>
  <si>
    <t>M 4093</t>
  </si>
  <si>
    <t>PRANCHA TRIGONOMETRICA - PROFESSOR</t>
  </si>
  <si>
    <t>SACO DE LIXO 20L PTO  REFORÇADO C/ 5K</t>
  </si>
  <si>
    <t>Quantidade</t>
  </si>
  <si>
    <t>Data de compra</t>
  </si>
  <si>
    <t>Previsão de entrega</t>
  </si>
  <si>
    <t>M A070</t>
  </si>
  <si>
    <t>Qntd</t>
  </si>
  <si>
    <t>Status</t>
  </si>
  <si>
    <t>MODELO ANATOMICO ESQUELETO HUMANO 1.70 PADRÃO</t>
  </si>
  <si>
    <t>RESERVADO</t>
  </si>
  <si>
    <t>MODELO ANTOMICO DA CELULA ANIMAL AMPLIADA</t>
  </si>
  <si>
    <t>MODELO ANTOMICO DA CELULA VEGETAL 2 PARTES</t>
  </si>
  <si>
    <t>MODELO DUPLA HELICE DNA</t>
  </si>
  <si>
    <t>MICROSCOPIO BIOLOGICO BINOCULAR LED 1600X</t>
  </si>
  <si>
    <t>CUBA DE ONDAS</t>
  </si>
  <si>
    <t xml:space="preserve">KIT EXPERIMENTO CINÉTICA	</t>
  </si>
  <si>
    <t xml:space="preserve">KIT EXPERIMENTO ELETRICIDADE BÁSICA	</t>
  </si>
  <si>
    <t xml:space="preserve">KIT EXPERIMENTO MECÂNICA ESTÁTICA	</t>
  </si>
  <si>
    <t xml:space="preserve">KIT EXPERIMENTO ONDAS E ACÚSTICAS	</t>
  </si>
  <si>
    <t xml:space="preserve">KIT EXPERIMENTO ÓPTICA E PRISMA	</t>
  </si>
  <si>
    <t>Livro A Colonizacao Explicada A Todos</t>
  </si>
  <si>
    <t>Livro A Des-educacao Do Negro</t>
  </si>
  <si>
    <t xml:space="preserve">PAPEL TOALHA QUALLITY CELULOSE 20X21 FD C/5000	</t>
  </si>
  <si>
    <t>LIVRO A VIDA NAO E UTIL</t>
  </si>
  <si>
    <t>Livro Almanaque De Games</t>
  </si>
  <si>
    <t>Livro Argumentacao: A Ferramenta Do Filosofar - Volume 2</t>
  </si>
  <si>
    <t>Livro Banquete Dos Deuses, O Muduruku, Daniel Global</t>
  </si>
  <si>
    <t xml:space="preserve">Livro Brasil - Uma Biografia - 2 Ed </t>
  </si>
  <si>
    <t>Livro Cinema - Emocoes Em Movimento - Nova Ortografia</t>
  </si>
  <si>
    <t>Livro Circulos De Leitura E Letramento Literario</t>
  </si>
  <si>
    <t xml:space="preserve">Livro Comida Como Cultura - 2 Ed </t>
  </si>
  <si>
    <t xml:space="preserve">Livro Como Nao Ser Enganado Pelas Fake News </t>
  </si>
  <si>
    <t xml:space="preserve">Livro Criacao De Curta Metragem Em Video Digital </t>
  </si>
  <si>
    <t>Livro Cultura - Um Conceito Antropologico - 24 Edicao Laraia,
Roque De Barros</t>
  </si>
  <si>
    <t xml:space="preserve">Livro Dungeons &amp; Dragons Feras &amp; Colossos </t>
  </si>
  <si>
    <t>Livro Dungeons And Dragons - Montros E Criaturas</t>
  </si>
  <si>
    <t>Livro Educacao Financeira: Uma Visao Academica</t>
  </si>
  <si>
    <t>Livro Educacao Sonora E Musical: Oficina De Sons</t>
  </si>
  <si>
    <t>Livro Enciclopedia Negra</t>
  </si>
  <si>
    <t>Livro Escrevendo Para Quadrinhos</t>
  </si>
  <si>
    <t>Livro Estatistica - O Que E, Para Que Serve, Como Funciona</t>
  </si>
  <si>
    <t>Livro Guia Manga - Motores Eletricos</t>
  </si>
  <si>
    <t>Livro Guia Manga De Eletricidade</t>
  </si>
  <si>
    <t>Livro Historia Dos Indios No Brasil</t>
  </si>
  <si>
    <t>Livro Ideias Para Adiar O Fim Do Mundo - 2 Ed</t>
  </si>
  <si>
    <t xml:space="preserve">Livro Livro Da Sociologia, O - N/e </t>
  </si>
  <si>
    <t>Livro Metodologia Do Trabalho Cientifico - 24 Ed</t>
  </si>
  <si>
    <t>Livro Pequeno Manual Antirracista</t>
  </si>
  <si>
    <t xml:space="preserve">BANNER 2,50X2,00 PERSONALIZADO	</t>
  </si>
  <si>
    <t>Livro Poemas Antologicos De Solano Trindade - 2 Ed</t>
  </si>
  <si>
    <t>Livro Por Uma Outra Globalizacao - 32 Ed</t>
  </si>
  <si>
    <t>Livro Preconceito Linguistico - 56 Ed</t>
  </si>
  <si>
    <t>Livro Quadrinhos E Arte Sequencial - 4 Edicao</t>
  </si>
  <si>
    <t>Livro Que E Patrimonio Cultural Imaterial - Col. Primeiros Passos,
0</t>
  </si>
  <si>
    <t xml:space="preserve">LIvro Video Games - Colecao Pensando O Design </t>
  </si>
  <si>
    <t>Livro A Historia Das Coisas - Da Natureza Ao Lixo - O Que
Acontece Com Tudo Que Consumimos_x000D_</t>
  </si>
  <si>
    <t xml:space="preserve">CLOROFÓRMIO 60% 1L	</t>
  </si>
  <si>
    <t xml:space="preserve">DICROMATO DE AMÔNIO 100G	</t>
  </si>
  <si>
    <t xml:space="preserve">Hidróxido de Sódio Lentilhas 97% PA - 250 g	</t>
  </si>
  <si>
    <t>MAPA SISTEMA SOLAR RETRATIL</t>
  </si>
  <si>
    <t>TABELA PERIÓDICA EM MAPA RETRÁTIL</t>
  </si>
  <si>
    <t xml:space="preserve">Gerador Van Der Graaff	</t>
  </si>
  <si>
    <t xml:space="preserve">CONJ. DE LIXEIRA P/ COLETA SELETIVA C/ 4 DE 50L	</t>
  </si>
  <si>
    <t xml:space="preserve">BASTAO DE VIDRO (BAGUETA) diam x comp - 5 x 300 mm	</t>
  </si>
  <si>
    <t xml:space="preserve">DISPENSER P/ SABONETE/ ÁLCOOL C/ RESERVATÓRIO	</t>
  </si>
  <si>
    <t xml:space="preserve">LIVRO A LIBERDADE DE EXPRESSAO E AS NOVAS MIDIAS	</t>
  </si>
  <si>
    <t xml:space="preserve">PAPEL TORNASSOL AZUL - COM 100 TIRAS	</t>
  </si>
  <si>
    <t xml:space="preserve">PAPEL TORNASSOL VERMELHO - COM 100 TIRAS	</t>
  </si>
  <si>
    <t xml:space="preserve">PLACA DE PETRI DE VIDRO - ø150 x 20 mm	</t>
  </si>
  <si>
    <t xml:space="preserve">CAJON ACÚSTICO INCLINADO COM ASSENTO	</t>
  </si>
  <si>
    <t xml:space="preserve">SOLIDOS GEOMETRICOS EM ACRILICO 20 PEÇAS	</t>
  </si>
  <si>
    <t xml:space="preserve">MAT. ENSINO MATEMÁTICA TEOREMA DE PITÁGORAS	</t>
  </si>
  <si>
    <t xml:space="preserve">MICROSCÓPIO BIOLÓGICO BINOCULAR 1600X LED DI-116B	</t>
  </si>
  <si>
    <t xml:space="preserve">MESA DIGITALIZADORA PORTÁTIL	</t>
  </si>
  <si>
    <t xml:space="preserve">RAQUETE FRESCOBOL PAR C/1 BOLINHA	</t>
  </si>
  <si>
    <t xml:space="preserve">STEP EM E.V.A 60X30X10	</t>
  </si>
  <si>
    <t xml:space="preserve">GRAVADORA E CORTE LASER NX-10	</t>
  </si>
  <si>
    <t xml:space="preserve">KIT DE ARDUINO + 100 COMPONENTES ELETRÔNICOS P/ INICIANTE	</t>
  </si>
  <si>
    <t xml:space="preserve">Motor Dc 3-6v Com Caixa De Redução E Eixo Duplo + Roda 68mm	</t>
  </si>
  <si>
    <t xml:space="preserve">POTENCIÔMETRO ROTATIVO WH148 5K R PCT C/10	</t>
  </si>
  <si>
    <t xml:space="preserve">SUPORTE P/ BATERIA 9V LIGA/DESLIGA	</t>
  </si>
  <si>
    <t xml:space="preserve">MINI MOTOR DC 130 1V/6V	</t>
  </si>
  <si>
    <t xml:space="preserve">Protoboard Breadboard 400 Pontos Furos Serve Para Arduino	</t>
  </si>
  <si>
    <t xml:space="preserve">MODULO PONTE H DRIVER P/ ACIONAMENTO DE MOTORES	</t>
  </si>
  <si>
    <t>SENSOR DE DISTÃNCIA ULTRASSÔNICO HC SR04</t>
  </si>
  <si>
    <t xml:space="preserve">SENSOR DE TEMPERATURA DHT11	</t>
  </si>
  <si>
    <t xml:space="preserve">SENSOR LDR 5MM LUMINOSIDADE PCT C/50 PÇS	</t>
  </si>
  <si>
    <t xml:space="preserve">SENSOR DE OBSTÁCULO INFRAVERMELHO PCT C/5	</t>
  </si>
  <si>
    <t xml:space="preserve">CABO P10/P10 C/5 METROS	</t>
  </si>
  <si>
    <t>TRADO CALADOR P/ COLETA DE SOLO</t>
  </si>
  <si>
    <t xml:space="preserve">QUADRO BRANCO 1,20X2,5 EM MDF 9MM E MOLDURA DE ALUMINIO	</t>
  </si>
  <si>
    <t xml:space="preserve">ABSORVENTE INTIMUS EXTERNO TRIPLA PROTEÇÃO C/60	</t>
  </si>
  <si>
    <t xml:space="preserve">MINI CHAVE GANGORRA C/ 2 TERMINAIS	</t>
  </si>
  <si>
    <t xml:space="preserve">RESISTOR DE CARBONO 1/4 W 5% 180R PCT C/50	</t>
  </si>
  <si>
    <t xml:space="preserve">TELEFONE DE MESA COM FIO	</t>
  </si>
  <si>
    <t xml:space="preserve">Nobreak Intelbras XNB 600VA 4 Tomadas	</t>
  </si>
  <si>
    <t xml:space="preserve">CABO HDMI 1,5M	</t>
  </si>
  <si>
    <t>MARCADOR QB RADEX PROFISSIONAL C/CLIP RECAR. C/12	5 AZ/ 5 VM / 5 PT / 5 VD</t>
  </si>
  <si>
    <t>REABASTECEDOR PARA QUADRO BRANCO 200ML RADEX UNIDADE	2 AZ/ 2 VM/ 2 PT/ 2 VD</t>
  </si>
  <si>
    <t xml:space="preserve">TUBO C/6 PETECAS BADMINTON GANÇO	</t>
  </si>
  <si>
    <t xml:space="preserve">SMART TV LED 43'' HDMI USB BLUETOOTH WIFI UNI	</t>
  </si>
  <si>
    <t xml:space="preserve"> VASOURA DE PIAÇAVA C/ CABO</t>
  </si>
  <si>
    <t>FINALIZADO</t>
  </si>
  <si>
    <t xml:space="preserve">ABSORVENTE INTIMUS EXTERNO TOQUE SUAVE PCT C/8 COM NECESSAIRE BÁSICA	</t>
  </si>
  <si>
    <t xml:space="preserve">ABSORVENTE INTIMUS EXTERNO TRIPLA PROTEÇÃO C/60X8	</t>
  </si>
  <si>
    <t xml:space="preserve">ABSORVENTE INTIMUS EXTERNO TRIPLA PROTEÇÃO C/8	</t>
  </si>
  <si>
    <t xml:space="preserve">ÁCIDO CLORÍDRICO PA-100ml	</t>
  </si>
  <si>
    <t xml:space="preserve">AÇUCAR REFINADO 10X1KG	</t>
  </si>
  <si>
    <t xml:space="preserve">ADAPTADOR DISPLAY PORT/HDMI	</t>
  </si>
  <si>
    <t xml:space="preserve">ÁGUA SANITÁRIA C/ CLORO ATIVO 5L	</t>
  </si>
  <si>
    <t>Álcool Butílico (ISO) PA - 100 mL</t>
  </si>
  <si>
    <t xml:space="preserve">ALCOOL DE CEREAIS 94,4% 1 LITRO	</t>
  </si>
  <si>
    <t xml:space="preserve">ALCOOL EM GEL 70% GL. C/ 5L	</t>
  </si>
  <si>
    <t xml:space="preserve">ALCOOL LIQ. 70° 5L	</t>
  </si>
  <si>
    <t xml:space="preserve">ALFINETE P/MAPA REDONDO SORTIDO C/50 PCT C/ 6CX	</t>
  </si>
  <si>
    <t>ALGODAO 500G	ROLO</t>
  </si>
  <si>
    <t xml:space="preserve">AMACIANTE DE ROUPAS 5LT	</t>
  </si>
  <si>
    <t>APITO METAL PROFISSIONAL C/ 2 UNID</t>
  </si>
  <si>
    <t xml:space="preserve">ARCO GINASTICA RITIMICA 88CM	</t>
  </si>
  <si>
    <t xml:space="preserve">ARGILA EXPANDIDA PT. 2K	</t>
  </si>
  <si>
    <t xml:space="preserve">ARGILA EXPANDIDA SACO C/ 20KG / 50L	</t>
  </si>
  <si>
    <t xml:space="preserve">ASSOCIAÇÃO DE ESPELHOS PLANOS	</t>
  </si>
  <si>
    <t xml:space="preserve">AZEITE DE OLIVA 500ML	</t>
  </si>
  <si>
    <t xml:space="preserve">AZUL DE METILENO SOL. AQUOSA - 100 ML	</t>
  </si>
  <si>
    <t>AZULEJO DE CHÃO UNI</t>
  </si>
  <si>
    <t>BALAO DE AR LISO N.9,0 C/ 50 UNID.	COR SORTIDO</t>
  </si>
  <si>
    <t xml:space="preserve">BAMBOLE PLASTICO RIGIDO 50CM PT. C/ 12	</t>
  </si>
  <si>
    <t xml:space="preserve">Bancada Aberta de 2 Metros com Tampo de Madeira e 2 Gavetas	</t>
  </si>
  <si>
    <t xml:space="preserve">BANDEJA PLAST. PARAMOUNT N.1 2,6LT	</t>
  </si>
  <si>
    <t>BANDEJA PLÁSTICA</t>
  </si>
  <si>
    <t xml:space="preserve">BANDEJA PLASTICA P/ LABORATORIO 7,5L PCT C/5	</t>
  </si>
  <si>
    <t>BANNER ANTICONCEPCIONAIS E METODOS ANTICONCEPTIVOS</t>
  </si>
  <si>
    <t xml:space="preserve">BANNER ANTICONCEPCIONAIS	</t>
  </si>
  <si>
    <t>BANNER BIOMAS BRASILEIROS</t>
  </si>
  <si>
    <t xml:space="preserve">BANNER BIOMAS BRASILEIROS	</t>
  </si>
  <si>
    <t xml:space="preserve">BANNER DO 5 SENTIDOS	</t>
  </si>
  <si>
    <t>BANNER DO SISTEMA DIGESTORIO 120X90</t>
  </si>
  <si>
    <t>BANNER DO SISTEMA RESPIRATORIO 120X90</t>
  </si>
  <si>
    <t>BANNER DO SISTEMA SOLAR</t>
  </si>
  <si>
    <t>BANNER SISTEMA CIRCULATORIO</t>
  </si>
  <si>
    <t xml:space="preserve">BARBANTE ALGODAO 4/8 FIOS 457M 1RL	</t>
  </si>
  <si>
    <t xml:space="preserve">BATERIA COMUM 9V PCT C/10	</t>
  </si>
  <si>
    <t xml:space="preserve">BEBEDOURO E PURIFIC ÁGUA RESIST 50 LITROS - 200V	</t>
  </si>
  <si>
    <t xml:space="preserve">BEBEDOURO E PURIFIC ÁGUA RESIST. 100 LITROS - 220V	</t>
  </si>
  <si>
    <t xml:space="preserve">BICARBONATO DE SÓDIO PA - 1KL	</t>
  </si>
  <si>
    <t>BICARBONATO DE SÓDIO PACOTE 1KG</t>
  </si>
  <si>
    <t xml:space="preserve">Bicos Spray Para Graffiti 20un Sortidas	</t>
  </si>
  <si>
    <t>BICROMATO DE POTÁSSIO PA - 25g</t>
  </si>
  <si>
    <t xml:space="preserve">BIOMBO ARAMADO DE CHÃO	</t>
  </si>
  <si>
    <t xml:space="preserve">BOBINA KRAFT 60CM 60GRS 180MTS +- 65KG	</t>
  </si>
  <si>
    <t xml:space="preserve">BOLA DE FUTSAL PENALTY RX 500	</t>
  </si>
  <si>
    <t xml:space="preserve">BOLA DE HANDEBAL H2L PENALTY UNI	</t>
  </si>
  <si>
    <t xml:space="preserve">BOLA DE INICIAÇÃO N 08	</t>
  </si>
  <si>
    <t xml:space="preserve">BOLA DE INICIAÇÃO N.10	</t>
  </si>
  <si>
    <t xml:space="preserve">BOLA DE ISOPOR 100MM PT. C/ 10	</t>
  </si>
  <si>
    <t xml:space="preserve">BOLA DE ISOPOR 35MM PT. C/ 100	</t>
  </si>
  <si>
    <t xml:space="preserve">BOLA DE ISOPOR 50MM PT. C/ 50	</t>
  </si>
  <si>
    <t xml:space="preserve">BOLA DE ISOPOR 60MM PT. C/ 30	</t>
  </si>
  <si>
    <t xml:space="preserve">BOLA DE VOLEI VP 5000 M PENALTY	</t>
  </si>
  <si>
    <t>BOLINHA DE GUDE PACT.C/40</t>
  </si>
  <si>
    <t xml:space="preserve">BOLINHA PLASTICA COLORIDA PCT C/100	</t>
  </si>
  <si>
    <t xml:space="preserve">BOMBA P ENCHER BOLA DUPLA ACAO	</t>
  </si>
  <si>
    <t xml:space="preserve">BORRACHA BRANCA R-40 MERCUR CX40	</t>
  </si>
  <si>
    <t xml:space="preserve">BOTIJÃO DE GÁS 8KG C/ CARGA	</t>
  </si>
  <si>
    <t xml:space="preserve">BUZZER ATIVO 5V PCT C/10	</t>
  </si>
  <si>
    <t xml:space="preserve">CABO HDMI 10M	</t>
  </si>
  <si>
    <t xml:space="preserve">CABO MINI USB 50CM	</t>
  </si>
  <si>
    <t xml:space="preserve">CABO USB TIPO B P/ IMPRESSORA 1.8M	</t>
  </si>
  <si>
    <t xml:space="preserve">CABO USBXUSBC 5MT	</t>
  </si>
  <si>
    <t xml:space="preserve">CADEIRA FIXA COM ASSENTO E ENCOSTO POLIPROPILENO	</t>
  </si>
  <si>
    <t xml:space="preserve">CADEIRA SECRETÁRIA GIRATÓRIA COM BRAÇOS	</t>
  </si>
  <si>
    <t xml:space="preserve">CADEIRA SECRETARIA GIRATORIA	</t>
  </si>
  <si>
    <t xml:space="preserve">CAFE PILAO 500G	</t>
  </si>
  <si>
    <t xml:space="preserve">CAFÉ TORRADO E MOÍDO 10X500G	</t>
  </si>
  <si>
    <t xml:space="preserve">Caixa Amplificada Mondial Connect Party CM-14 com Bluetooth, USB e Rádio FM - 400W.	</t>
  </si>
  <si>
    <t xml:space="preserve">CAIXA DA TABUADA	</t>
  </si>
  <si>
    <t xml:space="preserve">CAMERA FOTOGRAFICA CANON eos 2000D e Lente 18-55mm + KIT ILUMINAÇÃO C/ TRIPE E REFLETORES	</t>
  </si>
  <si>
    <t>CANETA BIC CRISTAL CX. C/ 50	AZ</t>
  </si>
  <si>
    <t xml:space="preserve">CAPA DE PROTEÇÃO P IMPRERSSORA ESPON	</t>
  </si>
  <si>
    <t xml:space="preserve">CARTOLINA ESCOLAR 120G. C/100FLS	</t>
  </si>
  <si>
    <t>CARVAO ATIVO EM PO 250G</t>
  </si>
  <si>
    <t xml:space="preserve">CARVÃO ATIVO EM PÓ QP - 500 G	</t>
  </si>
  <si>
    <t xml:space="preserve">CELOFANE/POLICOR 85X1MT C/50F	</t>
  </si>
  <si>
    <t xml:space="preserve">CERA LIQUIDA GL. C/ 5L	</t>
  </si>
  <si>
    <t xml:space="preserve">CESTO DE LIXO 60L	</t>
  </si>
  <si>
    <t xml:space="preserve">CILINDRO LASER BROTHER DR820 COMPATÍVEL	</t>
  </si>
  <si>
    <t xml:space="preserve">Claviculário Porta 80 Chaves	</t>
  </si>
  <si>
    <t xml:space="preserve">CLIPS N6/0 C/220UN GOLDEN KRAFT +-500G	</t>
  </si>
  <si>
    <t xml:space="preserve">COLA BRANCA 1 LITRO	</t>
  </si>
  <si>
    <t xml:space="preserve">COLCHONETE PARA GINASTICA 90 x 40 x 2,5 CM	</t>
  </si>
  <si>
    <t xml:space="preserve">COLETE DE FUTEBOL JOGO C/10	</t>
  </si>
  <si>
    <t xml:space="preserve">COLHER DESCARTÁVEL PLÁSTICA ROSA C/ 50	</t>
  </si>
  <si>
    <t xml:space="preserve">COMPRESSA DE GAZE 13 FIOS PT. C/500	</t>
  </si>
  <si>
    <t xml:space="preserve">COMPUTADOR DESKTOP COMPLETO Intel I7, 8gb de memória, ssd 240gb, HD 2TB, Windows 10 Pro	</t>
  </si>
  <si>
    <t xml:space="preserve">CONE 23CM RIGIDO P/ TREINAMENTO	</t>
  </si>
  <si>
    <t>CONE DE ISOPOR BASE 110MM240MM PCT.C/5</t>
  </si>
  <si>
    <t>CONE DE ISOPOR BASE 110MMX140MM PCT.C/5</t>
  </si>
  <si>
    <t>CONE DE ISOPOR BASE 130MMX340MM PCT.C/2</t>
  </si>
  <si>
    <t>CONE DE ISOPOR BASE 80MMX140MM PACT.C/10</t>
  </si>
  <si>
    <t>CONE DE ISOPORBASE 170MMX360MM PCT. C/2</t>
  </si>
  <si>
    <t xml:space="preserve">CONECTOR 9V P/ P4 PCT C/10	</t>
  </si>
  <si>
    <t xml:space="preserve">COPO PLBCO 180ML AGUA ABNT 2500 UNI CX	</t>
  </si>
  <si>
    <t xml:space="preserve">CORDA ELASTICA 6MT UNI	</t>
  </si>
  <si>
    <t xml:space="preserve">CORDA INDIVIDUAL SISAL 2 METROS	</t>
  </si>
  <si>
    <t xml:space="preserve">CORRETIVO ROLLER CIS 5X5.5 CX C/6	</t>
  </si>
  <si>
    <t>CRONOMETRO DIGITAL</t>
  </si>
  <si>
    <t xml:space="preserve">CUBO MAGICO COLORIDO	</t>
  </si>
  <si>
    <t xml:space="preserve">DADO COLORIDO DE ESPUMA - GIGANTE	</t>
  </si>
  <si>
    <t xml:space="preserve">DADOS COLORIDOS KIT C/12	</t>
  </si>
  <si>
    <t xml:space="preserve">DESINFETANTE LIQ. FLORAL 5LT	</t>
  </si>
  <si>
    <t xml:space="preserve">DETERGENTE LIQ. 500ML CX. C/ 24	</t>
  </si>
  <si>
    <t xml:space="preserve">DETERGENTE LIQ. GL 5L	</t>
  </si>
  <si>
    <t>DINHEIRO FALSO PCT C/ 350F	$2, $5, $10, $20, $50, $100 e $200 Reais</t>
  </si>
  <si>
    <t xml:space="preserve">DISCO DE FRISBEE PCT.C/8	</t>
  </si>
  <si>
    <t xml:space="preserve">DISPENSER DE PAREDE P/COPO DESCARTAVEL DE AGUA	</t>
  </si>
  <si>
    <t xml:space="preserve">Distribuidor De Sinal Hdmi 3d 4k 4X1	</t>
  </si>
  <si>
    <t xml:space="preserve">DOMINO TRADICIONAL PLÁSTICO	</t>
  </si>
  <si>
    <t xml:space="preserve">EF2 KIT GEOMETRIA PLANA	</t>
  </si>
  <si>
    <t>EF2-EM KIT AREAS E VOLUMES</t>
  </si>
  <si>
    <t>ELASTICO 10MM N.16 RL C/10MTS</t>
  </si>
  <si>
    <t>EM JOGO PROBABILIDADO</t>
  </si>
  <si>
    <t>EM JOGO ROLETA MATEMATICA</t>
  </si>
  <si>
    <t xml:space="preserve">ERLENMEYER DE VIDRO BOCA ESTREITA 250 ML	</t>
  </si>
  <si>
    <t xml:space="preserve">ESCADA DE AGILIDADE FUNCIONAL 7 DEGRAUS	</t>
  </si>
  <si>
    <t>ESFERA DE METAL/AÇO 15MM</t>
  </si>
  <si>
    <t xml:space="preserve">ESPONJA DE LIMPEZA ESCOTCH BRITE C/10	</t>
  </si>
  <si>
    <t>ESQUELETO HUMANO 1.70 C/ BASE</t>
  </si>
  <si>
    <t xml:space="preserve">ESTABILIZADOR BIVOLT 500VA 4T TS SHARA	</t>
  </si>
  <si>
    <t>ESTAÇÃO DE TRABALHO COM BANCADA E ARMARIO E MDF SOB MEDIDA 2,75X1,85X0,70</t>
  </si>
  <si>
    <t xml:space="preserve">ESTANTE BIBLIOTECA (sem base) DUPLA 2000	</t>
  </si>
  <si>
    <t xml:space="preserve">EXPOSITO DE PISO ARAMADO 1,80X65	</t>
  </si>
  <si>
    <t>FIO DE LIGAÇÃO FLEXIVEL 50MTS</t>
  </si>
  <si>
    <t xml:space="preserve">FIO DE LIGAÇÃO FLEXIVEL 5MTS	</t>
  </si>
  <si>
    <t xml:space="preserve">FITA ADES. 18X50 DUREX PCT 7 UNI	</t>
  </si>
  <si>
    <t xml:space="preserve">FITA CETIM 30X10MTS N7	</t>
  </si>
  <si>
    <t xml:space="preserve">FITA CREPE 18X50 PCT 5 UNI	</t>
  </si>
  <si>
    <t xml:space="preserve">FITA CREPE 18X50 PCT C/6	</t>
  </si>
  <si>
    <t xml:space="preserve">FITA CREPE 48X50 PCT 2 UNI	</t>
  </si>
  <si>
    <t>FITA DE CETIM 38X10MTS	RS / PINK / LJ/ ROXO/VM/ AZ CLARO/AM/LILÁS</t>
  </si>
  <si>
    <t xml:space="preserve">FITA DE GINASTICA RITMICA 3MTS C/ ESTILETE	</t>
  </si>
  <si>
    <t xml:space="preserve">FITA EMBALAGEM 45X40 CRISTAL C/4	</t>
  </si>
  <si>
    <t xml:space="preserve">FITA MÉTRICA MULTIUSO		</t>
  </si>
  <si>
    <t>FITA PAPEL PH NUMERICO 80 UNIDADES</t>
  </si>
  <si>
    <t xml:space="preserve">FITILHO PRESENTE 50 M PT C/10	</t>
  </si>
  <si>
    <t xml:space="preserve">FLANELA 28X48 KIT C/ 12	</t>
  </si>
  <si>
    <t xml:space="preserve">FONTE DE LUZ OPTICA LED TELECOM	</t>
  </si>
  <si>
    <t xml:space="preserve">FRASCO ERLENMEYER DE VIDRO BOCA ESTREITA 1000 ML	</t>
  </si>
  <si>
    <t xml:space="preserve">FRASCO ERLENMEYER DE VIDRO BOCA ESTREITA 250 ML	</t>
  </si>
  <si>
    <t xml:space="preserve">FRASCO ERLENMEYER DE VIDRO BOCA ESTREITA 500 ML	</t>
  </si>
  <si>
    <t xml:space="preserve">FURADEIRA E PARAFUSADEIRA HAMMER 550W 3/8 220V	</t>
  </si>
  <si>
    <t xml:space="preserve">GARFO DESCARTÁVEL PLÁSTICA VERMELHO C/ 50	</t>
  </si>
  <si>
    <t xml:space="preserve">Geladeira/Refrigerador Frost Free 310 Litros Branco Electrolux	</t>
  </si>
  <si>
    <t xml:space="preserve">GLUCOSE EM PÓ 1KG	</t>
  </si>
  <si>
    <t>Hidróxido de Sódio Lentilhas 97% P g</t>
  </si>
  <si>
    <t xml:space="preserve">HIDROXIDO DE SODIO PA 100 G	</t>
  </si>
  <si>
    <t>HIDRÓXIDO DE SÓDIO PA 200GR</t>
  </si>
  <si>
    <t xml:space="preserve">IMPRESSORA 3D CREALITY C/ KIT FILAMENTOS	</t>
  </si>
  <si>
    <t xml:space="preserve">IMPRESSORA A3 COLOR L1800 ECOTANK	</t>
  </si>
  <si>
    <t>IMPRESSORA MULTIFUNCIONAL EPSON ECOTANK L3210</t>
  </si>
  <si>
    <t>IMPRESSORA MULTIFUNCIONAL WIRELESS ECOTANK L6490</t>
  </si>
  <si>
    <t>INTERRUPTOR DE TENSÃO UNI</t>
  </si>
  <si>
    <t xml:space="preserve">JOGO DA INTELIGÊNCIA	</t>
  </si>
  <si>
    <t xml:space="preserve">JOGO DAMA E TRILHA ESCOLAR	</t>
  </si>
  <si>
    <t xml:space="preserve">JOGO DE CARTAS UNO COPAG	</t>
  </si>
  <si>
    <t xml:space="preserve">JOGO DE CARTAS UNO SIMPLES	</t>
  </si>
  <si>
    <t xml:space="preserve">JOGO DE DOMINO BRANCO UNI	</t>
  </si>
  <si>
    <t xml:space="preserve">JOGO DE GRAMÁTICA BIL	</t>
  </si>
  <si>
    <t xml:space="preserve">JOGO DE TABULEIRO RUMMIKUB	</t>
  </si>
  <si>
    <t xml:space="preserve">JOGO DIVISÃO E MULTIPLICAÇÃO - PAIS E FILHOS	</t>
  </si>
  <si>
    <t xml:space="preserve">JOGO PEGA VARETAS TRADICIONAL	</t>
  </si>
  <si>
    <t xml:space="preserve">JOGO PROBABILIDADO	</t>
  </si>
  <si>
    <t>JOGO SENET EM MADEIRA - MITRA	Jogo Senet Em Madeira - Mitra</t>
  </si>
  <si>
    <t xml:space="preserve">JOGO SUPER BANCO IMOBILIÁRIO C/ MAQUININHA	</t>
  </si>
  <si>
    <t xml:space="preserve">JOGO XADREZ ESCOLAR	</t>
  </si>
  <si>
    <t xml:space="preserve">JUMPER FEMEA FEMEA 20CM PCT C/20	</t>
  </si>
  <si>
    <t xml:space="preserve">JUMPER MACHO FEMEA 20CM PCT C/20	</t>
  </si>
  <si>
    <t xml:space="preserve">JUMPER MACHO MACHO 20CM PCT C/20	</t>
  </si>
  <si>
    <t>KIT - CABEÇA DE IMPRESSÃO P HP 617 1 PT E 1 COL	PAR</t>
  </si>
  <si>
    <t>KIT 10 LAMPADA DE LANTERNA + SOQUETE</t>
  </si>
  <si>
    <t xml:space="preserve">Kit 4 Radio Comunicador Motorola T210br + Carregador	</t>
  </si>
  <si>
    <t xml:space="preserve">KIT AREAS E VOLUMES	</t>
  </si>
  <si>
    <t xml:space="preserve">KIT C/ 10 CONES RASO DEMARCATÓRIO	</t>
  </si>
  <si>
    <t xml:space="preserve">Kit C/50 Peças - Lampada Miniatura Base E10 2,5v 0,3a 0,75w	</t>
  </si>
  <si>
    <t>KIT DE REAGENTES C/ 80 ITENS EM CX DE ADEIRA</t>
  </si>
  <si>
    <t xml:space="preserve">KIT DESENHO GEOMETRICO C/ 5 PÇ	</t>
  </si>
  <si>
    <t xml:space="preserve">KIT ESTUDO DE ÁLGEBRA IMANTADO	</t>
  </si>
  <si>
    <t>KIT LABORATORIO PORTATIL DE BIOLOGIA ENSINO MEDIO</t>
  </si>
  <si>
    <t>KIT LABORATÓRIO PORTÁTIL DE CIÊNCIAS ( ENSINO FUNDAMENTAL )</t>
  </si>
  <si>
    <t xml:space="preserve">KIT LABORATÓRIO PORTÁTIL DE CIÊNCIAS ( ENSINO FUNDAMENTAL )	</t>
  </si>
  <si>
    <t>KIT LABORATORIO PORTATIL DE QUIMICA ENSINO MEDIO</t>
  </si>
  <si>
    <t xml:space="preserve">KIT MATEMÁTICA FINANCEIRA	</t>
  </si>
  <si>
    <t xml:space="preserve">KIT ÓPTICA GEOMÉTRICA MASTER	</t>
  </si>
  <si>
    <t xml:space="preserve">KIT TEMATICO MANIPULANDO A TRIGONOMETRIA (6 ITENS)	</t>
  </si>
  <si>
    <t>KIT TEMATICO MANIPULANDO A TRIGONOMETRIA (6ITENS)</t>
  </si>
  <si>
    <t>KIT VIDRARIA P LABORATORIO ESCOLARES BASICO</t>
  </si>
  <si>
    <t>LAMINA DE ALUMINIO</t>
  </si>
  <si>
    <t>LAMINA DE CHUMBO 100MMX20MM UNI</t>
  </si>
  <si>
    <t xml:space="preserve">LAMINA DE CHUMBO 50mm X 50mm	</t>
  </si>
  <si>
    <t xml:space="preserve">LÁPIS DESENHO 6B C/ 12	</t>
  </si>
  <si>
    <t xml:space="preserve">LAPIS PRETO HB N.2B RED. EVOLUTION CX C/72	</t>
  </si>
  <si>
    <t xml:space="preserve">LAVADORA ELETROLUX 10,5 KG LAC11 110V	</t>
  </si>
  <si>
    <t xml:space="preserve">LENÇO UMEDECIDO P/ HIGIENE INTIMA INDIVIDUAL C/ 1 TOLHAS CX C/50	</t>
  </si>
  <si>
    <t xml:space="preserve">LENÇO UMEDECIDO P/ HIGIENE INTIMA INDIVIDUAL C/ 2 TOLHAS CX C/50	</t>
  </si>
  <si>
    <t xml:space="preserve">LIMPA ALUMINIO 5L	</t>
  </si>
  <si>
    <t xml:space="preserve">LIMPADOR MULTIUSO 500ML CX C/12	</t>
  </si>
  <si>
    <t xml:space="preserve">PAPEL HIGIENICO 300MT BC QUALLITY C/8	</t>
  </si>
  <si>
    <t xml:space="preserve">ACESS POINT AP360 300MPBS INTELBRAS UNI	</t>
  </si>
  <si>
    <t>REABASTECEDOR PARA QUADRO BRANCO 200ML RADEX UNIDADE	1 PT / 1 AZ / 1VM</t>
  </si>
  <si>
    <t xml:space="preserve">Smart TV LED 43 ́ FUL HD AOC, 3 HDMI, 2 USB, Bluetooth, Wi-Fi	</t>
  </si>
  <si>
    <t xml:space="preserve">SORO FISIOLOGICO 0,09% 500ML	</t>
  </si>
  <si>
    <t xml:space="preserve">COMPRESSA DE GAZE ESTERIL 13 FIOS CX C/10 PCT	</t>
  </si>
  <si>
    <t xml:space="preserve">ATADURA CREPE 10CM PCT C/10	</t>
  </si>
  <si>
    <t xml:space="preserve">ESPARADRAPO MICROPORE 12mm	</t>
  </si>
  <si>
    <t xml:space="preserve">CURATIVO BAND ID C/ 40 UNID	</t>
  </si>
  <si>
    <t xml:space="preserve">LIVRO HIPERMODERNIDADE, MULTILETRAMENTOS E GENEROS DISCURSIVOS	</t>
  </si>
  <si>
    <t xml:space="preserve">Livro Metodologias Ativas Para Uma Educacao Inovadora - Uma Abordagem Teorico-pratica	</t>
  </si>
  <si>
    <t xml:space="preserve">SPRAY ANTISSÉPTICO 50ML	</t>
  </si>
  <si>
    <t xml:space="preserve">Livro Racismo Linguistico - os Subterrâneos da Linguagem e do Racismo	</t>
  </si>
  <si>
    <t xml:space="preserve">Mesa de Aero Hockey / Air Game Black	</t>
  </si>
  <si>
    <t xml:space="preserve">PAPEL TOALHA INTERFOLHA BRANCO 20X21 C/ 5X1000F	</t>
  </si>
  <si>
    <t xml:space="preserve">LIVRO A VIDA NÃO É UTIL	</t>
  </si>
  <si>
    <t xml:space="preserve">LIVRO ANATOMIA E FISIOLOGIA PARA LEIGOS	</t>
  </si>
  <si>
    <t xml:space="preserve">LIVRO BRASIL: UMA BIOGRAFIA	</t>
  </si>
  <si>
    <t xml:space="preserve">LIVRO DA CRIACAO AO ROTEIRO: TEORIA E PRATICA	</t>
  </si>
  <si>
    <t xml:space="preserve">LIVRO ENTRE O PASSADO E O FUTURO	</t>
  </si>
  <si>
    <t xml:space="preserve">LIVRO FAZENDO CINEMA NA ESCOLA: ARTE AUDIOVISUAL DENTRO E FORA DA SALA DE AULA	</t>
  </si>
  <si>
    <t xml:space="preserve">LIVRO JORNALISMO NA INTERNET: PLANEJAMENTO E PRODUÇAO DA INFORMAÇAO ONLINE	</t>
  </si>
  <si>
    <t xml:space="preserve">LIVRO JORNALISMO PARA LEIGOS	</t>
  </si>
  <si>
    <t xml:space="preserve">LIVRO MATEMATICA FINANCEIRA E APLICADA	</t>
  </si>
  <si>
    <t xml:space="preserve">LIVRO MATEMATICA FINANCEIRA E SUAS APLICACOES	</t>
  </si>
  <si>
    <t xml:space="preserve">LIVRO MATEMATICA FINANCEIRA	</t>
  </si>
  <si>
    <t xml:space="preserve">LIVRO MUDANÇAS SOCIAIS NO BRASIL	</t>
  </si>
  <si>
    <t xml:space="preserve">LIVRO NUTRICAO E SAUDE	</t>
  </si>
  <si>
    <t xml:space="preserve">LIVRO O DESING DO DIA A DIA	</t>
  </si>
  <si>
    <t xml:space="preserve">LIVRO O MELHOR DO KARATE: VISAO ABRANGENTE - PRATICAS VOLUME 1	</t>
  </si>
  <si>
    <t xml:space="preserve">LIVRO O QUE É ARTE	</t>
  </si>
  <si>
    <t xml:space="preserve">LIVRO O QUE É CINEMA - COLEÇÃO PRIMEIROS PASSOS	</t>
  </si>
  <si>
    <t xml:space="preserve">LIVRO O QUE É CULTURA - COLEÇÃO PRIMEIROS PASSOS	</t>
  </si>
  <si>
    <t xml:space="preserve">LIVRO O QUE É JORNALISMO	</t>
  </si>
  <si>
    <t xml:space="preserve">LIVRO O QUE É PODER	</t>
  </si>
  <si>
    <t xml:space="preserve">LIVRO O QUE É REVOLUÇÃO	</t>
  </si>
  <si>
    <t xml:space="preserve">LIVRO PENSADORES QUE INVENTARAM O BRASIL	</t>
  </si>
  <si>
    <t xml:space="preserve">LIVRO USO DE ENERGIA: ALTERNATIVAS PARA O SECULO XXVI	</t>
  </si>
  <si>
    <t xml:space="preserve">Livro A Colonizacao Explicada A Todos	</t>
  </si>
  <si>
    <t xml:space="preserve">Livro A Des-educacao Do Negro	</t>
  </si>
  <si>
    <t xml:space="preserve">Livro Andar Do Bebado, O - Como o Acaso Determina Nossas Vidas	</t>
  </si>
  <si>
    <t xml:space="preserve">Livro Cinema e Politica	</t>
  </si>
  <si>
    <t xml:space="preserve">Livro Comida Como Cultura - 2º Ed	</t>
  </si>
  <si>
    <t xml:space="preserve">Livro Como Nao Ser Enganado Pelas Fake News	</t>
  </si>
  <si>
    <t xml:space="preserve">Livro De Olho Em Zumbi Dos Palmares	</t>
  </si>
  <si>
    <t xml:space="preserve">Livro Livro Da Literatura, O - 2ª Ed	</t>
  </si>
  <si>
    <t xml:space="preserve">Livro Machado De Assis: Critica Literaria E Textos Diversos	</t>
  </si>
  <si>
    <t xml:space="preserve">Livro Metodos De Critica Literaria	</t>
  </si>
  <si>
    <t xml:space="preserve">Livro Pequeno Manual Antirracista	</t>
  </si>
  <si>
    <t xml:space="preserve">Livro Primavera Silenciosa	</t>
  </si>
  <si>
    <t xml:space="preserve">Livro Quarto De Despejo - Diario De Uma Favelada - 10ª Ed.	</t>
  </si>
  <si>
    <t xml:space="preserve">Livro Que E Patrimonio Cultural Imaterial - Col. Primeiros Passos, 0	</t>
  </si>
  <si>
    <t xml:space="preserve">Livro Queda Do Ceu, A	</t>
  </si>
  <si>
    <t xml:space="preserve">Livro Racismo Explicado A Meus Filho, O	</t>
  </si>
  <si>
    <t xml:space="preserve">LIvro Sala De Aula Invertida - Uma Metodologia Ativa De Aprendisagem	</t>
  </si>
  <si>
    <t xml:space="preserve">Livro Terra Dos Mil Povos, A - Historia Indigena Do Brasil Contada Por Um Indio - 2ª Ed.	</t>
  </si>
  <si>
    <t xml:space="preserve">Livro Torto Arado	</t>
  </si>
  <si>
    <t xml:space="preserve">Quarto De Despejo - Edicao Comemorativa	</t>
  </si>
  <si>
    <t xml:space="preserve">Livro A Historia Das Coisas - Da Natureza Ao Lixo - O Que Acontece Com Tudo Que Consumimos	</t>
  </si>
  <si>
    <t xml:space="preserve">Livro A Metamorfose	</t>
  </si>
  <si>
    <t xml:space="preserve">Livro Capoeira: Uma Herança Cultural Afro - Brasileira	</t>
  </si>
  <si>
    <t xml:space="preserve">Livro Cultura - Um Conceito Antropologico - 24ª Edicao Laraia, Roque De Barros	</t>
  </si>
  <si>
    <t xml:space="preserve">Livro Educacao Ambiental E Sustentabilidade - Revisada E Atualizada - 2º Ed	</t>
  </si>
  <si>
    <t xml:space="preserve">Livro Ensino Das Lutas Na Escola, O - Possibilidades Para a Educação Física	</t>
  </si>
  <si>
    <t xml:space="preserve">Livro Estatistica - O Que E, Para Que Serve, Como Funciona	</t>
  </si>
  <si>
    <t xml:space="preserve">Livro Jornalismo Digital	</t>
  </si>
  <si>
    <t xml:space="preserve">Livro Letramentos, Midias, Linguagens	</t>
  </si>
  <si>
    <t xml:space="preserve">Livro Lisbela E O Prisioneiro - 3º Ed	</t>
  </si>
  <si>
    <t xml:space="preserve">Livro Logica Da Pesquisa Cientifica, A	</t>
  </si>
  <si>
    <t xml:space="preserve">LUPA 75 MM DIAMETRO	</t>
  </si>
  <si>
    <t>LUPA SIMPLES</t>
  </si>
  <si>
    <t xml:space="preserve">LUSTRA MOVEIS 500ML	</t>
  </si>
  <si>
    <t xml:space="preserve">MAÇA GINASTICA RITMICA 40CM - PAR	</t>
  </si>
  <si>
    <t>MANGUEIRA CRISTAL 3/8X1,5MM PVC 5MTS</t>
  </si>
  <si>
    <t>MANGUEIRA DE LATEX 8X4MM 1MT</t>
  </si>
  <si>
    <t xml:space="preserve">MANGUEIRA DE LATEX 8X4MM 1MT	</t>
  </si>
  <si>
    <t xml:space="preserve">Livro Metodologia Do Trabalho Cientifico - 24ª Ed	</t>
  </si>
  <si>
    <t>MAPA BRASIL ESTADO SÃO PAULO</t>
  </si>
  <si>
    <t xml:space="preserve">MAPA BRASIL VEGETAÇÃO	</t>
  </si>
  <si>
    <t>MAPA DIVISAO REGIONAL DO BRASIL</t>
  </si>
  <si>
    <t xml:space="preserve">MAPA DO SISTEMA CIRCULATÓRIO	</t>
  </si>
  <si>
    <t xml:space="preserve">MAPA DO SISTEMA DIGESTÓRIO	</t>
  </si>
  <si>
    <t xml:space="preserve">MAPA DO SISTEMA REPRODUTOR FEMININO	</t>
  </si>
  <si>
    <t xml:space="preserve">MAPA SISTEMA REPRODUTOR MASCULINO	</t>
  </si>
  <si>
    <t xml:space="preserve">Livro Metodologias Ativas E Personalizadas De Aprendizagem	</t>
  </si>
  <si>
    <t>MARCADOR QB RADEX PROFISSIONAL C/CLIP RECAR. C/12	3 AZ / 3 VM</t>
  </si>
  <si>
    <t xml:space="preserve">MASCARA COM CLIPE NASAL EM TNT TRIPLA PT. C/ 50	</t>
  </si>
  <si>
    <t xml:space="preserve">Livro Que E Cultura Popular, O	</t>
  </si>
  <si>
    <t xml:space="preserve">MICROFONE CONDENSADOR DE MESA USB - UETI	</t>
  </si>
  <si>
    <t xml:space="preserve">MICROFONE DE LAPELA DUPLO P/ CAMERAS E SMARTPHONE	</t>
  </si>
  <si>
    <t xml:space="preserve">MINI SABONETE	</t>
  </si>
  <si>
    <t xml:space="preserve">Livro Quimica Para Um Futuro Sustentavel - 8ª Ed	</t>
  </si>
  <si>
    <t xml:space="preserve">LIVRO MUSICA - PARE DE OUVIR	</t>
  </si>
  <si>
    <t xml:space="preserve">MESA DE PING PONG OFICIAL C/ PÉS DE FERRO DOBRAVEL	</t>
  </si>
  <si>
    <t xml:space="preserve">NECESSAIRE BÁSICA	</t>
  </si>
  <si>
    <t xml:space="preserve">Notebook Intel Core i3, 4GB, 1TB, Windows 10 Home, 15.6	</t>
  </si>
  <si>
    <t>NOVELO DE LÃ 40G</t>
  </si>
  <si>
    <t xml:space="preserve">PAINEL DE LED C/ TRIPE P/ ILUMINAÇÃO DE FOTOS E VIDEOS	</t>
  </si>
  <si>
    <t>PALITO DE CHURRASCO BAMBU 25 CM PCT.C/50PCT C/100</t>
  </si>
  <si>
    <t xml:space="preserve">PALITO DE SORVETE C/100	</t>
  </si>
  <si>
    <t xml:space="preserve">PANO DE CHÃO ALVEJADO CAIPIRA PCTE C/5	</t>
  </si>
  <si>
    <t xml:space="preserve">PANO DE CHÃO ALVEJADO CAIPIRA UNID.	</t>
  </si>
  <si>
    <t xml:space="preserve">PANO DE CHÃO SACO ALVEJADO PP EXTRA	</t>
  </si>
  <si>
    <t xml:space="preserve">PANO MULTIUSO C/50 28X50 C/25MTS	</t>
  </si>
  <si>
    <t xml:space="preserve">PANO MULTIUSO C/600 28X50 C/300MTS	</t>
  </si>
  <si>
    <t xml:space="preserve">PAPEL ALMACO C/ PAUTA E MARGEM 400FLS	</t>
  </si>
  <si>
    <t>PAPEL ALMAÇO QUADRICULADO 1X1 BL C/ 50F</t>
  </si>
  <si>
    <t xml:space="preserve">PAPEL ALMAÇO QUADRICULADO C/400	</t>
  </si>
  <si>
    <t xml:space="preserve">PAPEL ALMACO QUADRICULADO PCT C/400	</t>
  </si>
  <si>
    <t xml:space="preserve">PAPEL CAMURÇA 60X40 PT. C/ 25FLS	</t>
  </si>
  <si>
    <t xml:space="preserve">PAPEL CARTÃO FOSCO PCT C/20	</t>
  </si>
  <si>
    <t xml:space="preserve">PAPEL COLOR SET C/20 110GR 48X66	</t>
  </si>
  <si>
    <t xml:space="preserve">PAPEL CREPOM C/ 10 UNI	</t>
  </si>
  <si>
    <t>PAPEL CREPOM C/ 10 UNI	DIV. CORES</t>
  </si>
  <si>
    <t xml:space="preserve">PAPEL ESPELHO 50X60 C/100 60GR	</t>
  </si>
  <si>
    <t xml:space="preserve">PAPEL HIGIENICO CELULOSE FOLHA DUPLA 8/R EUROPEL	</t>
  </si>
  <si>
    <t xml:space="preserve">PAPEL HIGIENICO FOLHA DUPLA MULTIFOFO 30MTS PCT C/64RL	</t>
  </si>
  <si>
    <t xml:space="preserve">PAPEL INDICADOR DE PH 0-14 MERCK CX C/ 100	</t>
  </si>
  <si>
    <t xml:space="preserve">PAPEL LAMINADO 48 X 60 80G C/ 40	</t>
  </si>
  <si>
    <t xml:space="preserve">PAPEL SULFITE 210X297 75G A4 CX. C/10 FARDOS DE 500F	</t>
  </si>
  <si>
    <t xml:space="preserve">PAPEL TOALHA EM BOBINA FD C/ 8 X20X100MT	</t>
  </si>
  <si>
    <t xml:space="preserve">PAPEL TOALHA INT. CELULOSE 20 X 21 WHITE PAPER	</t>
  </si>
  <si>
    <t xml:space="preserve">PAPEL VERGE 120G BRANCO A4 PT. C/ 50F	</t>
  </si>
  <si>
    <t xml:space="preserve">PARAFUSO GANCHO ZINCADO PCT C/10	</t>
  </si>
  <si>
    <t xml:space="preserve">PASTA MULTIUSO P/ LIMPEZA 200G CX C/10	</t>
  </si>
  <si>
    <t xml:space="preserve">PENEIRA CÔNICA FUNIL EM INOX 20CM	</t>
  </si>
  <si>
    <t xml:space="preserve">PETECA C/ BASE EM BORRACHA P/ RECREAÇÃO	</t>
  </si>
  <si>
    <t xml:space="preserve">PILHA ALCALINA PALITO AA C/ 52	</t>
  </si>
  <si>
    <t xml:space="preserve">PILHA ALCALINA PALITO AAA C/ 40	</t>
  </si>
  <si>
    <t>PINCEL ATOMICO PILOT CX. C/ 12	PTO/AZ/VM</t>
  </si>
  <si>
    <t xml:space="preserve">PINCEL CHATO N. 04 PT. C/ 12	</t>
  </si>
  <si>
    <t xml:space="preserve">PINCEL CHATO N. 10 PT. C/ 12	</t>
  </si>
  <si>
    <t xml:space="preserve">PINCEL CHATO N.08 C/12	</t>
  </si>
  <si>
    <t xml:space="preserve">PINCEL CHATO N.20 C/6	</t>
  </si>
  <si>
    <t xml:space="preserve">PINCEL CHATO N.22 C/6	</t>
  </si>
  <si>
    <t>PINCEL MARCADOR P/QUADRO BCO. AZ. PT. VERM RECARRE. WBMA cx. c/ 12	2 AZ / 2 VM</t>
  </si>
  <si>
    <t>PINCEL MARCADOR P/QUADRO BCO. RECARRE. WBMA cx. c/ 12	2 AZ / 2 PT / 1 VM</t>
  </si>
  <si>
    <t xml:space="preserve">PINCEL MARCADOR PERMANENTE CX12	</t>
  </si>
  <si>
    <t>PINCEL P/ QUADRO BRANCO REC. RADEX CX. C/12	5AZ/5PTO/2VM</t>
  </si>
  <si>
    <t xml:space="preserve">PIPETA VOLUMÉTRICA - 2 ml	</t>
  </si>
  <si>
    <t xml:space="preserve">PIPETADOR DE BORRACHA (PERA) 3 VIAS	</t>
  </si>
  <si>
    <t xml:space="preserve">PLACA ARDUINO NANO V3	</t>
  </si>
  <si>
    <t>PLACA EVA 60X40 1.6MM PT C/10	BG/RS/AM OURO/AM CLARO/VD ESCURO/VM</t>
  </si>
  <si>
    <t>PLACA EVA 60X40 1.6MM PT C/10	PCT SORTIDO</t>
  </si>
  <si>
    <t>PLACA EVA 60X40 C/ GLITTER PT. C/ 5F	VD/AM/AZ/VM/LJ</t>
  </si>
  <si>
    <t xml:space="preserve">PLACA SSD 240GB SATA	</t>
  </si>
  <si>
    <t xml:space="preserve">PLACA UNO R3 C/ CABO USB	</t>
  </si>
  <si>
    <t>PLANETARIO SISTEMA SOLAR</t>
  </si>
  <si>
    <t xml:space="preserve">PLANETÁRIO SISTEMA SOLAR	</t>
  </si>
  <si>
    <t xml:space="preserve">PLÁSTICO EM BOBINA PICOTADA 28x40 C/ 500	</t>
  </si>
  <si>
    <t xml:space="preserve">PLASTIFICADORA E LAMINADORA A3, A4, A5, A6	</t>
  </si>
  <si>
    <t xml:space="preserve">PORTA BANNER PEDESTAL 2,50 C/ GARRAS	</t>
  </si>
  <si>
    <t xml:space="preserve">POTENCIOMENTRO LINEAR 10K	</t>
  </si>
  <si>
    <t xml:space="preserve">POTENCIOMENTRO LINEAR 5K	</t>
  </si>
  <si>
    <t xml:space="preserve">PRANCHA PARA GRAFICOS A3 - PROFESSOR	</t>
  </si>
  <si>
    <t xml:space="preserve">PRANCHA PARA GRAFICOS A3 - PROFESSOR		</t>
  </si>
  <si>
    <t xml:space="preserve">PRANCHA PARA GRAFICOS A4 - ALUNOS	</t>
  </si>
  <si>
    <t xml:space="preserve">PRANCHA TRIGONOMETRICA - PROFESSOR		</t>
  </si>
  <si>
    <t xml:space="preserve">PRANCHA TRIGONOMETRICA A4 - ALUNO		</t>
  </si>
  <si>
    <t xml:space="preserve">PREGO 17X21 C/ CABEÇA PT. 1KG	</t>
  </si>
  <si>
    <t xml:space="preserve">PROJETOR EPSON E20 XGA 3LCD 3400 LUMENS	</t>
  </si>
  <si>
    <t xml:space="preserve">PRONTUARIO DO ALUNO BRANCO PT C/ 100	</t>
  </si>
  <si>
    <t>QUADRO BRANCO MOLD. ALUMINIO 40X30</t>
  </si>
  <si>
    <t xml:space="preserve">RALADOR INOX WESTERN 4 FACES -RI8	</t>
  </si>
  <si>
    <t>REABASTECEDOR PARA QUADRO BRANCO 200ML RADEX UNIDADE	2 AZ / 2 VM</t>
  </si>
  <si>
    <t>REABASTECEDOR PARA QUADRO BRANCO 200ML RADEX UNIDADE	PRETO</t>
  </si>
  <si>
    <t>REABASTECEDOR PARA QUADRO BRANCO 200ML RADEX UNIDADE	PTO/AZ/VM</t>
  </si>
  <si>
    <t xml:space="preserve">REABASTECEDOR PARA QUADRO BRANCO 30ML COMPACTOR CX.12	</t>
  </si>
  <si>
    <t>MARCADOR QB RADEX PROFISSIONAL C/CLIP RECAR. C/12	3 AZ / 3 VM / 3 PT / 3 VD</t>
  </si>
  <si>
    <t>REABASTECEDOR PARA QUADRO BRANCO 40ML CX C/12</t>
  </si>
  <si>
    <t xml:space="preserve">REAGENTE BENEDICT (GLICOSE QUALITATIVA) 1000ML	</t>
  </si>
  <si>
    <t xml:space="preserve">REAGENTE LUGOL (SOLUÇÃO DE IODO) 100ML	</t>
  </si>
  <si>
    <t xml:space="preserve">Rede Vôlei Master Rede Mini 5 Metros 1 Faixa Sintética	</t>
  </si>
  <si>
    <t xml:space="preserve">REFIL COLA QUENTE GROSSA C/ 1K	</t>
  </si>
  <si>
    <t>REFIL DE TINTA COMPATIVEL P/ EPSON 1L	PT/AZ/AM/MG</t>
  </si>
  <si>
    <t xml:space="preserve">REFIL DE TINTA EPSON 504 KIT C/ 4 CORES	</t>
  </si>
  <si>
    <t xml:space="preserve">REFIL DE TINTA EPSON 544 PT	</t>
  </si>
  <si>
    <t>Refil Para Marcador Quadro Branco Vboard Master 12 Unidades	2 AZ / 2 VM</t>
  </si>
  <si>
    <t xml:space="preserve">RELACOES METRICAS NOS TRIANGULOS RETANGULOS - IMANTADO C/3	</t>
  </si>
  <si>
    <t xml:space="preserve">RELÓGIO DE PAREDE	</t>
  </si>
  <si>
    <t>REMOVEDOR MULTIUSO 900ML CX C/10	GITANES</t>
  </si>
  <si>
    <t xml:space="preserve">Repetidor TP-LINK AC1750 - RE450	</t>
  </si>
  <si>
    <t xml:space="preserve">ROLHA DE BORRACHA	</t>
  </si>
  <si>
    <t xml:space="preserve">SABÃO EM PEDRA YPÊ PT C/ 5X200G	</t>
  </si>
  <si>
    <t xml:space="preserve">SABÃO EM PÓ 5K	</t>
  </si>
  <si>
    <t xml:space="preserve">SABONETE LIQ. 5L SOFT VARIOS	</t>
  </si>
  <si>
    <t xml:space="preserve">SABONETE LIQ. 5LT SOFT ERVA DOCE	</t>
  </si>
  <si>
    <t xml:space="preserve">SACO DE LIXO 100 LT REFORÇADO PT. C/ 5K	</t>
  </si>
  <si>
    <t xml:space="preserve">SACO PLASTICO 4 FUROS 0,15 CX. C/400	</t>
  </si>
  <si>
    <t xml:space="preserve">SACO PP25X37 INCOLOR C/50 CROMUS	</t>
  </si>
  <si>
    <t>SACO PP25X37 INCOLOR C/50 CROMUS	+ 3 RL FITA DE CENTIM 38X10MT ROSA PINK</t>
  </si>
  <si>
    <t xml:space="preserve">SACOLA PLÁSTICA 20X30 PT. C/ 1K	</t>
  </si>
  <si>
    <t xml:space="preserve">SAL GROSSO PCT C/ 1KG	</t>
  </si>
  <si>
    <t xml:space="preserve">SAQUINHO P DESCARTE DE ABSORVENTE C/ 25	</t>
  </si>
  <si>
    <t xml:space="preserve">SERINGA HIPODERMICA DE PLÁSTICO - 10 ml - SEM AGULHA C/100	</t>
  </si>
  <si>
    <t xml:space="preserve">Sinaleiro Musical Escolar Mp3 C/ Amplificador 320w	</t>
  </si>
  <si>
    <t xml:space="preserve">Smart TV LED 43 ́ FUL HD LG, 3 HDMI, 2 USB, Bluetooth, Wi-Fi	</t>
  </si>
  <si>
    <t>PINCEL P/ QUADRO BRANCO REC. RADEX CX. C/12	5AZ</t>
  </si>
  <si>
    <t>SÓLIDOS GEOMÉTRICO EM PLASTICO C/ 11 PEÇAS</t>
  </si>
  <si>
    <t xml:space="preserve">SOLIDOS GEOMETRICOS EM PVC TRANSPARENTE PRISMA + PIRAMIDES E CILINDRO	</t>
  </si>
  <si>
    <t>SOROBAN - ABACO JAPONES 17 COLUNAS</t>
  </si>
  <si>
    <t xml:space="preserve">STEP EM BORRACHA 80CMX30CMX10	</t>
  </si>
  <si>
    <t xml:space="preserve">SULFATO DE COBRE (ICO)5H20 PA - 250g	</t>
  </si>
  <si>
    <t xml:space="preserve">Suporte Fundo Infinito + Chroma Key 3x3+ Bolsa+ 15 Presilhas	</t>
  </si>
  <si>
    <t xml:space="preserve">SUPORTE ORGANIZADOR DE ABSORVENTE EM ACRILICO	</t>
  </si>
  <si>
    <t xml:space="preserve">SUPORTE P/ SABONETE/ ÁLCOOL C/ RESERVATÓRIO	</t>
  </si>
  <si>
    <t xml:space="preserve">SUPORTE P/ TV ARTICULADO C/ AJUSTE DE INCLINAÇÃO 30 A 50POL	</t>
  </si>
  <si>
    <t xml:space="preserve">SUPORTE P/PAPEL HIGIENICO ROLAO	</t>
  </si>
  <si>
    <t xml:space="preserve">SUPORTE PARA TOALHA INTERFOLHA MAZZO ( TOALHEIRO )	</t>
  </si>
  <si>
    <t>REABASTECEDOR PARA QUADRO BRANCO 200ML RADEX UNIDADE	AZ / VM / PT / VD</t>
  </si>
  <si>
    <t xml:space="preserve">TABELA PERIÓDICA EM MAPA RETRÁTIL	</t>
  </si>
  <si>
    <t xml:space="preserve">TANGRAN EM MADEIRA 70 PÇS C/ 10 JGS	</t>
  </si>
  <si>
    <t xml:space="preserve">TATAME 100X100X20MM	</t>
  </si>
  <si>
    <t xml:space="preserve">TATAME 100X100X30MM	</t>
  </si>
  <si>
    <t xml:space="preserve">TECLADO USB SLIM PT	</t>
  </si>
  <si>
    <t xml:space="preserve">TELA DE PROJEÇÃO RETRATIL ELETRICA 3,04X1,71 110V	</t>
  </si>
  <si>
    <t xml:space="preserve">TELA P/ PINTURA 50X70 C/5 UN	</t>
  </si>
  <si>
    <t xml:space="preserve">Termômetro De Testa Infravermelha Digital tipo Pistola	</t>
  </si>
  <si>
    <t xml:space="preserve">TERMOMETRO DIGITAL CLÍNICO PORTÁTIL	</t>
  </si>
  <si>
    <t xml:space="preserve">TERMOMETRO DIGITAL TIPO ESPETO ATÉ 300	</t>
  </si>
  <si>
    <t>TERMOMETRO P/ LABORATORIO</t>
  </si>
  <si>
    <t xml:space="preserve">TESOURA DE USO GERAL 21CM	</t>
  </si>
  <si>
    <t xml:space="preserve">TINTA ACRILICA P/TELA 250ML	</t>
  </si>
  <si>
    <t xml:space="preserve">TINTA GUACHE 250ML	</t>
  </si>
  <si>
    <t>TINTA GUACHE 250ML	2 PT / 2 MARROM / 2 VM / 2 AM / 2 BC</t>
  </si>
  <si>
    <t>TINTA SPRAY USO GERAL 350ML	2 PT/ 1 AZ / 1 ROSA / 1 VD / 1 VM</t>
  </si>
  <si>
    <t xml:space="preserve">TINTA TECIDO 250 ML ACRILEX	</t>
  </si>
  <si>
    <t>TINTURA DE IODO 2% 1LITRO</t>
  </si>
  <si>
    <t xml:space="preserve">TNT 140X50MTS 40MC	</t>
  </si>
  <si>
    <t xml:space="preserve">TONER BROTHER COMPATÍVEL TN3472 (DCP5652) )	</t>
  </si>
  <si>
    <t>TONER BROTHER COMPATIVEL TN660</t>
  </si>
  <si>
    <t xml:space="preserve">TORRE DE HANOI	</t>
  </si>
  <si>
    <t>TORSO HUMANO 85CM EM 24 PARTES</t>
  </si>
  <si>
    <t>TORSO HUMANO BISSEXUAL COM ABERTURA NAS COSTAS E PEÇAS</t>
  </si>
  <si>
    <t>TUBO DE PVC 2 POLEGADAS 25CM</t>
  </si>
  <si>
    <t xml:space="preserve">VARAL DE PAREDE RETRÁTIL 1MT	</t>
  </si>
  <si>
    <t xml:space="preserve">ZINCO EM RASPAS - 25 G	</t>
  </si>
  <si>
    <t>REABASTECEDOR PARA QUADRO BRANCO 30ML COMPACTOR CX.12	AZ/VM/PTO</t>
  </si>
  <si>
    <t xml:space="preserve">ALGODAO 500G	</t>
  </si>
  <si>
    <t xml:space="preserve">LUVA LATEX CX. C/ 100	</t>
  </si>
  <si>
    <t xml:space="preserve">APARELHO DE PRESSÃO ESFIGMO C/ESTETO FECHO VELCRO	</t>
  </si>
  <si>
    <t>KIT APARELHO DE DESTRO (GLICOSE)	10 FITAS + 10 LANCETAS + LANCETADOR</t>
  </si>
  <si>
    <t>MARCADOR QB RADEX PROFISSIONAL C/CLIP RECAR. C/12	6 PT / 3 AZ / 3 VM</t>
  </si>
  <si>
    <t xml:space="preserve">MALETA PLÁSTICA DE PRIMEIROS SOCORROS	</t>
  </si>
  <si>
    <t xml:space="preserve">COMPASSO S/TIRA LINHA METAL C/12	</t>
  </si>
  <si>
    <t xml:space="preserve">CADERNO CALIGRAFIA BROCHURA FLEX 1/4 40F PT. C/ 20	</t>
  </si>
  <si>
    <t xml:space="preserve">PULVERIZADOR 500 ML CRISTAL NOBRE UNID.	</t>
  </si>
  <si>
    <t xml:space="preserve">BLOCO DE DESENHO A3 BRANCO 140G C/20FLS PACOTE C/05	</t>
  </si>
  <si>
    <t xml:space="preserve">RAQUETE TENIS DE MESA VOLLO	</t>
  </si>
  <si>
    <t xml:space="preserve">BOLINHA DE PING PONG LARANJA POTE C/ 36 TM PRO - VOLLO	</t>
  </si>
  <si>
    <t xml:space="preserve">ABSORVENTE INTIMUS EXTERNO TOQUE SUAVE 2 PCT C/8UNID. + NECESSAIRE BÁSICA	</t>
  </si>
  <si>
    <t>SACOLA PLÁSTICA 25X35 PCT C/ 1KG	BOCA DE PALHAÇO</t>
  </si>
  <si>
    <t>MEDALHA DE HONRA AO MERITO 43MM	40 ouro, 30 prata, 30 bronze</t>
  </si>
  <si>
    <t>TROFEU VITORIA TAÇA DOURADA</t>
  </si>
  <si>
    <t xml:space="preserve">TROFEU DE ARTILHEIRO FUTSAL 25CM	</t>
  </si>
  <si>
    <t>MARCADOR QB RADEX PROFISSIONAL C/CLIP RECAR. C/12	AZ / PT / VM</t>
  </si>
  <si>
    <t>REABASTECEDOR PARA QUADRO BRANCO 40ML CX C/12UN	VM</t>
  </si>
  <si>
    <t>REABASTECEDOR PARA QUADRO BRANCO 200ML RADEX UNIDADE	1 PT / 1 AZ</t>
  </si>
  <si>
    <t xml:space="preserve">PAPEL HIGIENICO FOLHA DUPLA NESS 16X4X30M ( FARDO)	</t>
  </si>
  <si>
    <t xml:space="preserve">ALCOOL LIQ. 70° 1L C/ BURRIFADOR	</t>
  </si>
  <si>
    <t xml:space="preserve">BORRIFADOR SPRAY C/ GATILHO E FRASCO 500ML	</t>
  </si>
  <si>
    <t xml:space="preserve">Painel Magnético Liso Mural Fotos 60x100	</t>
  </si>
  <si>
    <t xml:space="preserve">PEDESTAL P/ MICROFONE C/ REGULAGEM	</t>
  </si>
  <si>
    <t xml:space="preserve">KIT LABORATÓRIO PORTÁTIL DE QUIMICA ( ENSINO MÉDIO )	</t>
  </si>
  <si>
    <t xml:space="preserve">DISPENSER EM ACRÍLICO DE PAREDE P/ ABSORVENTE	</t>
  </si>
  <si>
    <t xml:space="preserve">REFIL DE TINTA EPSON 544 KIT C/ 4 CORES	</t>
  </si>
  <si>
    <t xml:space="preserve">REDE DE VOLEI 4 FAIXAS 1MX9,5 - POLIPROPILENO	</t>
  </si>
  <si>
    <t xml:space="preserve">CADERNO BROCHURA CD 1/4 96FL C/ 10	</t>
  </si>
  <si>
    <t xml:space="preserve">APITO METAL PROFISSIONAL C/ 2 UNID	</t>
  </si>
  <si>
    <t xml:space="preserve">SACO P/PRES. METAL/PEROL 20X29 PT. C/ 50	</t>
  </si>
  <si>
    <t>PLACA EVA 60X40 1.6MM PT C/10        MARROM</t>
  </si>
  <si>
    <t>PLACA EVA 60X40 C/ GLITTER PT. C/ 5F	RS/VM/AM/AZ</t>
  </si>
  <si>
    <t>TECIDO TNT 1.40X50 1 RL	AM/VM</t>
  </si>
  <si>
    <t>BANNER ANTICONCEPCIONAIS</t>
  </si>
  <si>
    <t>CAÇAROLA N. 50</t>
  </si>
  <si>
    <t xml:space="preserve">CANETA P/ TECIDO ACRIPEN	</t>
  </si>
  <si>
    <t xml:space="preserve">Célula Fotovoltaica (Energia Solar) 6V/1W	</t>
  </si>
  <si>
    <t>CONCHA INOX 30CM</t>
  </si>
  <si>
    <t>CONJ. MODELOS MOLECULARES ÁTOMO DE QUÍMICA ORGÂNICA C/ 444PÇS</t>
  </si>
  <si>
    <t>DINAMOMETRO DE MÃO DIGITAL 50KG</t>
  </si>
  <si>
    <t>ESCUMADEIRA INOX 32CM</t>
  </si>
  <si>
    <t>GARFO GRANDE P/ ALIMENTO</t>
  </si>
  <si>
    <t xml:space="preserve">JOGO TREINO CEREBRAL - CARIMBRAS	</t>
  </si>
  <si>
    <t xml:space="preserve">KIT DESTILAÇÃO SIMPLES 500 Ml C/ BICO De BUSEN	</t>
  </si>
  <si>
    <t xml:space="preserve">LAURIL ETER SULFATO DE SODIO 27% 100ML	</t>
  </si>
  <si>
    <t xml:space="preserve">Livro Revoltas Escravas No Brasil	</t>
  </si>
  <si>
    <t>PLANETÁRIO SISTEMA SOLAR</t>
  </si>
  <si>
    <t>TERMOMETRO P/ LABORATORIO TIPO ESPETO</t>
  </si>
  <si>
    <t>TRENA 5 METROS</t>
  </si>
  <si>
    <t>ESPARADRAPO MICROPORE 10mm</t>
  </si>
  <si>
    <t>KIT DE ROCHAS GEOLOGIA	6 METAMÓRFICAS/ 6 SEDIMENTARES / 6 MAGMÁTICAS</t>
  </si>
  <si>
    <t>CAPSULA DE ALUMNIO C/TAMPA 65mm</t>
  </si>
  <si>
    <t xml:space="preserve">KIT COMPLETO DE COMPOSTEIRA DOMESTICA 15 C/ 4 ANDARES	</t>
  </si>
  <si>
    <t xml:space="preserve">PANDEIRO MEIA LUA	</t>
  </si>
  <si>
    <t xml:space="preserve">Ukulele Acústico Soprano Makanu Com 3 Paletas Capa e Suporte - Preto	</t>
  </si>
  <si>
    <t xml:space="preserve">JOGO BANCO IMOBILIÁRIO	</t>
  </si>
  <si>
    <t xml:space="preserve">MICROSCÓPIO BIOLÓGICO MONOCULAR AUMENTO DE 40-640X ILUMINAÇÃO EM LED	</t>
  </si>
  <si>
    <t xml:space="preserve">BOLA DE BORRACHA P/ INICIACAO N.12 UNI	</t>
  </si>
  <si>
    <t>KIT BADMINTON JUVENIL COM 2 RAQUETES E 2 PETECAS</t>
  </si>
  <si>
    <t xml:space="preserve">APITO FOX PEARL 40	</t>
  </si>
  <si>
    <t xml:space="preserve">FIO DE LIGAÇÃO FLEXIVEL 100MTS	</t>
  </si>
  <si>
    <t xml:space="preserve">JG DE MINI ALICATE C/ 8 PÇS	</t>
  </si>
  <si>
    <t xml:space="preserve">LED DIFUSO 5MM BRANCO PCT C/50	</t>
  </si>
  <si>
    <t xml:space="preserve">SUPORTE P/ 4 PILHAS LIGA/DESLIGA	</t>
  </si>
  <si>
    <t>SENSOR DE PRESENÇA E MOVIMENTO PIR HC SR05</t>
  </si>
  <si>
    <t xml:space="preserve">CABO P MICROFONE P10 C/ 5MT	</t>
  </si>
  <si>
    <t xml:space="preserve">EXTENSAO BRANCA 3 TOMADAS CABO 5mt	</t>
  </si>
  <si>
    <t xml:space="preserve">IMPRESSORA EPSON C/ BULK L3250 + 1 KITS DE TINTA REFIL ORIGINAL PT/ COLOR	</t>
  </si>
  <si>
    <t xml:space="preserve">MOUSE BOX OPTICO COM FIO MO293	</t>
  </si>
  <si>
    <t>BOLA DE TENIS AMARELA PCT.C/3</t>
  </si>
  <si>
    <t>VALOR NÃO ENCONTRADO</t>
  </si>
  <si>
    <t>TECLADO ARRANJADOR YAMAHA PSR-E273 C/ SUPORTE E CAPA</t>
  </si>
  <si>
    <t>Eletronico</t>
  </si>
  <si>
    <t>KIT REAGENTES C/ 80 ITENS CX DE MADEIRA</t>
  </si>
  <si>
    <t xml:space="preserve">KIT LABORATÓRIO PORTÁTIL DE BIOLOGIA ( ENSINO MÉDIO )	</t>
  </si>
  <si>
    <t xml:space="preserve">LIVRO COMO USAR O CINEMA NA SALA DE AULA	</t>
  </si>
  <si>
    <t xml:space="preserve">LIVRO A FASCINANTE HISTORIA DA MATEMATICA	</t>
  </si>
  <si>
    <t xml:space="preserve">LIVRO DE QUE SAO FEITAS AS COISAS	</t>
  </si>
  <si>
    <t>Livro Conceitos Essenciais Da Sociologia</t>
  </si>
  <si>
    <t xml:space="preserve">Livro Conquista Da America, A - A Questao Do Outro - 4ª Ed	</t>
  </si>
  <si>
    <t xml:space="preserve">Livro Por Uma Outra Globalizacao - 32ª Ed	</t>
  </si>
  <si>
    <t xml:space="preserve">PROPILENO GLICOL 20ML	</t>
  </si>
  <si>
    <t xml:space="preserve">TUBO DE LÁTEX INT. 4MM COMP. 1MT	</t>
  </si>
  <si>
    <t xml:space="preserve">Livro Planejando O Trabalho Em Grupo - 3ª Ed	</t>
  </si>
  <si>
    <t xml:space="preserve">Livro Arduino Para Leigos - 2ª Ed.	</t>
  </si>
  <si>
    <t xml:space="preserve">Livro Quimica Ambiental	</t>
  </si>
  <si>
    <t xml:space="preserve">CUBO AMPLIFICADOR P/ CONTRA BAIXO 150W	</t>
  </si>
  <si>
    <t xml:space="preserve">CUBO AMPLIFICADOR P/ GUITARRA 100W	</t>
  </si>
  <si>
    <t xml:space="preserve">TECLADO ARRANJADOR YAMAHA PSR-E373 C/ SUPORTE E CAPA	</t>
  </si>
  <si>
    <t xml:space="preserve">CABO HDMI 1.8M	</t>
  </si>
  <si>
    <t>MESA DE PEBOLIM PROFISSIONAL</t>
  </si>
  <si>
    <t>Kit 10 Mini Lâmpadas E10 1,5v 0,3a + 10 Mini Soquetes E10</t>
  </si>
  <si>
    <t xml:space="preserve">RESINA EPOXI P/ ARTESANATO 1L	</t>
  </si>
  <si>
    <t>MOLDE DE SILICONE PLACA C/ 6 QUADRADO, CORAÇÃO, REDONDO</t>
  </si>
  <si>
    <t>REABASTECEDOR PARA QUADRO BRANCO 200ML RADEX UNIDADE	PTO</t>
  </si>
  <si>
    <t xml:space="preserve">BASTAO DE TACO BAISEBOL 70CM	</t>
  </si>
  <si>
    <t xml:space="preserve">Microscópio Biologico Trinocular LED DI-115T C/ CAMERA DE 5MEGAPIXELS USB	</t>
  </si>
  <si>
    <t xml:space="preserve">COPO PLBCO 50ML AGUA 5000UN COPOMAIS ABNT	</t>
  </si>
  <si>
    <t xml:space="preserve">CAPA P/ ENCADERNAÇAO 210X297 TRANSP. CRISTAL C/50	</t>
  </si>
  <si>
    <t>Amplificador Receiver Ths 6000 400w Rms</t>
  </si>
  <si>
    <t>Caixa Passiva Acústica 100w Rms Profissional</t>
  </si>
  <si>
    <t xml:space="preserve">Livro Queda Do Ceu, A - Palavras de um Yanomami	</t>
  </si>
  <si>
    <t xml:space="preserve">Livro Revolucao Francesa Explicada A Minha Neta, A	</t>
  </si>
  <si>
    <t xml:space="preserve">Livro Sala De Aula Inovadora, A	</t>
  </si>
  <si>
    <t xml:space="preserve">Livro Os Gregos Acreditavam Em Seus Mitos?	</t>
  </si>
  <si>
    <t xml:space="preserve">Livro Alice No Pais Das Maravilhas - Baby Edition	</t>
  </si>
  <si>
    <t xml:space="preserve">Livro Almanaque Das Curiosidades Matematicas	</t>
  </si>
  <si>
    <t xml:space="preserve">Livro Almanaque De Games	</t>
  </si>
  <si>
    <t>Livro Aprenda A Programar Com Scratch</t>
  </si>
  <si>
    <t>Livro Arduino Para Leigos - 2ª Ed.</t>
  </si>
  <si>
    <t>Livro As Cronicas De Narnia - O Leao, A Feiticeira E O Guarda Roupa - 3ª Ed</t>
  </si>
  <si>
    <t>Livro Brasil - Uma Biografia - 2ª Ed</t>
  </si>
  <si>
    <t>Livro Capoeira: Uma Herança Cultural Afro - Brasileira</t>
  </si>
  <si>
    <t>Livro Geometria E Estetica - Experiencia com o Jogo de Xadrez</t>
  </si>
  <si>
    <t>Livro Geometria Para Leigos - 3ª Ed</t>
  </si>
  <si>
    <t>Livro Harry Potter E A Pedra Filosofal (ilustrado Por Minalima)</t>
  </si>
  <si>
    <t xml:space="preserve">Livro How Do You Say, In English?	- Livro How Do You Say, In English? - Expressoes Coloquias E Perguntas Inusitadas Para Quem Estuda Ou Ensina Ingles!	</t>
  </si>
  <si>
    <t>Livro Como Fazer Jogos De Tabuleiro - Manual Pratico</t>
  </si>
  <si>
    <t>Livro Criacao De Curta Metragem Em Video Digital</t>
  </si>
  <si>
    <t>Livro Criando Videos Para O Youtube Para Leigos</t>
  </si>
  <si>
    <t>Livro Primeiro Caderno Do Aluno De Poesia</t>
  </si>
  <si>
    <t>Livro Primeiros Passos Com Sensores</t>
  </si>
  <si>
    <t>Livro Quadrinhos E Arte Sequencial - 4ª Edicao</t>
  </si>
  <si>
    <t>LIvro Sala De Aula Invertida - Uma Metodologia Ativa De Aprendisagem</t>
  </si>
  <si>
    <t>Livro Historia Do Samba, Uma - As Origens - Vol. 1</t>
  </si>
  <si>
    <t>LIvro Video Games - Colecao Pensando O Design</t>
  </si>
  <si>
    <t>Livro O Hobbit</t>
  </si>
  <si>
    <t>Livro Melhor Do Karate, O - Vol. 1 Visao Abrangente</t>
  </si>
  <si>
    <t>Livro Melhor Do Karate, O - Vol. 2 Fundamentos</t>
  </si>
  <si>
    <t>Livro A Hora Da Estrela (edicao Comemorativa)</t>
  </si>
  <si>
    <t>Livro A Metamorfose</t>
  </si>
  <si>
    <t>Livro Dungeons And Dragons - Guerreiros E Armas</t>
  </si>
  <si>
    <t>Livro Revolucao Francesa Explicada A Minha Neta, A</t>
  </si>
  <si>
    <t xml:space="preserve">REDE DE VOLEI 4 LONAS FIO 2 C/ 2 CABO DE AÇO	</t>
  </si>
  <si>
    <t>KIT Slackline 20 Mts Catraca + Cinta + Alça</t>
  </si>
  <si>
    <t xml:space="preserve">RELÓGIO P/XADREZ AX SPORTES ANALOGICO	</t>
  </si>
  <si>
    <t xml:space="preserve">PEN DRIVE 32GB USB PD589 MULTILASER	</t>
  </si>
  <si>
    <t xml:space="preserve">FILTRO DE LINHA P/ 4 TOMADAS	</t>
  </si>
  <si>
    <t>ABSORVENTE INTIMUS EXTERNO TOQUE SUAVE PCT C/8 COM NECESSAIRE BÁSICA	COMPLETO</t>
  </si>
  <si>
    <t xml:space="preserve">CORDA DE SISAL 20MTS	</t>
  </si>
  <si>
    <t xml:space="preserve">CONE 50CM P/ SINALIZAÇÃO DELTA DE - PRETO E AMARELO	</t>
  </si>
  <si>
    <t xml:space="preserve">PARAFUSADEIRA MAKITA 3.6V BAT-DF001DW	</t>
  </si>
  <si>
    <t xml:space="preserve">MARTELO BORRACHA PRETA/BRANCA 50	</t>
  </si>
  <si>
    <t xml:space="preserve">MARTELO CARP. SPARTA CABO MADEIRA 20MM	</t>
  </si>
  <si>
    <t xml:space="preserve">Alicate Descascador de Fios de isolamento Profissional	</t>
  </si>
  <si>
    <t xml:space="preserve">ALICATE UNIVERSAL C/ CORTE	</t>
  </si>
  <si>
    <t xml:space="preserve">OCULOS PROTEÇÃO INCOLOR	</t>
  </si>
  <si>
    <t xml:space="preserve">SERROTE RAMADA HOBBY 22	</t>
  </si>
  <si>
    <t xml:space="preserve">MULTIMETRO DIGITAL FOXLUX FX-MD	</t>
  </si>
  <si>
    <t xml:space="preserve">BATERIA COMUM 9V PCT C/5	</t>
  </si>
  <si>
    <t xml:space="preserve">PILHA ALCALINA PALITO AA C/ 48	</t>
  </si>
  <si>
    <t xml:space="preserve">PILHA  AA CX. C/ 48	</t>
  </si>
  <si>
    <t xml:space="preserve">KIT ROBÓTICA K20 C/ 15 PROJETOS + MANUAL E ACESSO A PLATAFORMA DE PROGRAMAÇÃO	</t>
  </si>
  <si>
    <t xml:space="preserve">BATERIA P NOTEBOOK HP 14r 052br 740715-001 Oa04 14. 8V	</t>
  </si>
  <si>
    <t xml:space="preserve">GIZ CARVÃO C/ 5 CORFIX	</t>
  </si>
  <si>
    <t xml:space="preserve">GIZ PASTEL A OLEO C/ 12 CORES	</t>
  </si>
  <si>
    <t xml:space="preserve">CAVALETE P/ PINTURA MADEIRA 1,50	</t>
  </si>
  <si>
    <t xml:space="preserve">PAPEL PARANA N. 80 MED.80X100 781G NATURAL PCT 5 FL	</t>
  </si>
  <si>
    <t xml:space="preserve">PINCEL CHATO N.16 C/6	</t>
  </si>
  <si>
    <t xml:space="preserve">PILHA COMUM GRANDE PCT C/2	</t>
  </si>
  <si>
    <t xml:space="preserve">FITA ISOLANTE RL. C/ 10MT	</t>
  </si>
  <si>
    <t>BARBANTE 6FIOS 600GRS 419METROS	5BCO/3AZ/3VM/3VD</t>
  </si>
  <si>
    <t xml:space="preserve">PAPEL DOBRADURA 15X15 PCT C/60FLS	</t>
  </si>
  <si>
    <t xml:space="preserve">TNT 140X50MTS 40MC	BCO/PTO/VD/AM/VM	</t>
  </si>
  <si>
    <t xml:space="preserve">PALITO DE CHURRASCO BAMBU 28 CM PCT.C/40	</t>
  </si>
  <si>
    <t xml:space="preserve">BOBINA PAPEL RE-KRAFT 60CM 80G 150M	</t>
  </si>
  <si>
    <t xml:space="preserve">COLA BRANCA 1 LITRO TENAZ	</t>
  </si>
  <si>
    <t>PAPEL SULFITE 210 X 297 A4 75G COLORIDO PT. C/500	RS/AZ</t>
  </si>
  <si>
    <t xml:space="preserve">LINHA 10 RL 100JDS PCT C/12	</t>
  </si>
  <si>
    <t>KIT 10 AGULHAS DE MÃO	LINHA GROSSA</t>
  </si>
  <si>
    <t>CORANTE ALIMENTICIO	RS/VM/AZ/VD/AM</t>
  </si>
  <si>
    <t xml:space="preserve">FAIXA ELASTICA THERABAND MEDIA	</t>
  </si>
  <si>
    <t xml:space="preserve">REDE DE FUTSAL FIO 4MM	</t>
  </si>
  <si>
    <t xml:space="preserve">ARMÁRIO ROUPEIRO EM AÇO C/ 16 VÃO	PORTA NA COR LARANJA	</t>
  </si>
  <si>
    <t xml:space="preserve">CADEADO GOLD 20	</t>
  </si>
  <si>
    <t>REABASTECEDOR PARA QUADRO BRANCO 200ML RADEX UNIDADE	2 Az/ 1 VM</t>
  </si>
  <si>
    <t>PAPEL ESPELHO 50X60 C/40 60GR	1 VD/ 1 PT</t>
  </si>
  <si>
    <t xml:space="preserve">LIVRO DE PONTO DOCENTE	</t>
  </si>
  <si>
    <t xml:space="preserve">Sacola de Papel Kraft "M" 32x23x10 cm PT. C/ 50	</t>
  </si>
  <si>
    <t xml:space="preserve">MANGUEIRA DE JARDIM RL C/ 70MT	</t>
  </si>
  <si>
    <t xml:space="preserve">CADEADO PADO 30mm PT C/4	</t>
  </si>
  <si>
    <t xml:space="preserve">TRAVA PORTA CADEADO P/PORTAO	</t>
  </si>
  <si>
    <t xml:space="preserve">KIT ESGUICHO C/ 3 PEÇAS P MANGUEIRA	</t>
  </si>
  <si>
    <t xml:space="preserve">Smartphone Galaxy A03 64GB 4G Wi-Fi Tela 6.5'' Dual Chip 4GB RAM	</t>
  </si>
  <si>
    <t xml:space="preserve">PISTOLA P/COLA QUENTE PQ CIS 1 UNI	</t>
  </si>
  <si>
    <t xml:space="preserve">COLA BRANCA 90G BIC CX12	</t>
  </si>
  <si>
    <t>BALAO DE AR LISO N.9,0 C/ 50 UNID.	BCO/AM/PTO</t>
  </si>
  <si>
    <t>BALAO DE AR CROMADO N09 C/25	PRATA/DOURADO</t>
  </si>
  <si>
    <t xml:space="preserve">COLA COLORIDA 6 CORES ACRILEX	</t>
  </si>
  <si>
    <t xml:space="preserve">COLA ISOPOR/EVA 35G C/12	</t>
  </si>
  <si>
    <t>TNT 140X50MTS 40MC	AZ/BCO</t>
  </si>
  <si>
    <t>PINCEL ATOMICO PILOT CX. C/ 12	PT</t>
  </si>
  <si>
    <t>NARIZ DE PALHAÇO PCT C/25</t>
  </si>
  <si>
    <t xml:space="preserve">PRATO DE EQUILÍBRIO + STICK EM MADEIRA PCT C/5	</t>
  </si>
  <si>
    <t xml:space="preserve">KIT P/ COSTURA C/ 80PÇS	</t>
  </si>
  <si>
    <t xml:space="preserve">BARBANTE 8 FIOS 600GRS 419METROS	</t>
  </si>
  <si>
    <t xml:space="preserve">TINTA TECIDO 37ML ACRILEX CX C/12	</t>
  </si>
  <si>
    <t xml:space="preserve">PAPEL FOTOGRÁFICO A4 135G ADESIVO PCT C/20	</t>
  </si>
  <si>
    <t xml:space="preserve">PAPEL SULFITE 210 X 297 A4 75G COLORIDO PT. C/100	</t>
  </si>
  <si>
    <t>PAPEL COLOR SET C/20 110GR 48X66	AZ/AM/VD/VM/LJ</t>
  </si>
  <si>
    <t xml:space="preserve">BARALHO COPAG 139	</t>
  </si>
  <si>
    <t>TESOURA DE USO GERAL S/PONTA	SEM PONTA</t>
  </si>
  <si>
    <t xml:space="preserve">FITA DUPLA FACE 18X30. P P C/ 4	</t>
  </si>
  <si>
    <t xml:space="preserve">CANETA HIDROG. 12 CORES NEO PEN MIRIM PCT C/5	</t>
  </si>
  <si>
    <t xml:space="preserve">PINTURA FACIAL LIQ. 15ML 6 CORES	</t>
  </si>
  <si>
    <t xml:space="preserve">PAPEL CARTAO 48X66 PT. C/20	</t>
  </si>
  <si>
    <t xml:space="preserve">PAPEL FOTOGRAFICO GLOSSY A4 150G PT C/50	</t>
  </si>
  <si>
    <t xml:space="preserve">BAMBOLE PLASTICO 65CM PT. C/ 12	</t>
  </si>
  <si>
    <t xml:space="preserve">PALHETA P/ VIOLÃO GUITARRA PCT C/10	</t>
  </si>
  <si>
    <t xml:space="preserve">ENCORDAMENTO P/ VIOLÃO AÇO CANÁRIO C/ BOLINHA	</t>
  </si>
  <si>
    <t xml:space="preserve">PLACA DE ISOPOR 50CMX1MT 25MM - UNIDADE	</t>
  </si>
  <si>
    <t xml:space="preserve">BOLINHA COLORIDA DE VINIL PCT C/12	</t>
  </si>
  <si>
    <t xml:space="preserve">DIABOLO (IO-IO) + PAR DE BAQUETAS	</t>
  </si>
  <si>
    <t xml:space="preserve">POST-IT 76X102 NEON CORES C/ 400FLS PT 6	</t>
  </si>
  <si>
    <t xml:space="preserve">DOMINO DE OSSO	</t>
  </si>
  <si>
    <t xml:space="preserve">PRANCHETA OFICIO MDF	</t>
  </si>
  <si>
    <t>CANETA MARCA TEXTO CX. C/ 12	LARANJA</t>
  </si>
  <si>
    <t xml:space="preserve">TONER RICOH SP3710 SP3710SF SP3710DN M320F M320 P311 | 408284 | ORIGINAL 7K	</t>
  </si>
  <si>
    <t xml:space="preserve">JOGO DE BASQUETE DUPLO COM PLACAR ELETRÔNICO	</t>
  </si>
  <si>
    <t xml:space="preserve">BOLINHA DE PING PONG LARANJA POTE C/ 100 TM FUN -VOLLO	</t>
  </si>
  <si>
    <t xml:space="preserve">PLASTICO TRANSPARENTE 1,40X100CM	</t>
  </si>
  <si>
    <t>MARCADOR QB RADEX PROFISSIONAL C/CLIP RECAR. C/12	PT</t>
  </si>
  <si>
    <t>REABASTECEDOR PARA QUADRO BRANCO 200ML RADEX UNIDADE	PRETO / AZUL</t>
  </si>
  <si>
    <t xml:space="preserve">COLA BRANCA 1L EXTRA CASCOREZ	</t>
  </si>
  <si>
    <t xml:space="preserve">ESTILETE LARGO CX.C/12	</t>
  </si>
  <si>
    <t xml:space="preserve">COMPASSO S/ TIRA LINHA METAL	</t>
  </si>
  <si>
    <t xml:space="preserve">FOLHA DE LINGUAGEM PAUTADO 2 FUROS BLOCO C/ 100F	</t>
  </si>
  <si>
    <t xml:space="preserve">PAPEL SULFITE A3 297 X 420 75G PCT C/500	</t>
  </si>
  <si>
    <t>TECIDO FELTRO LISO 1MT	PRETO</t>
  </si>
  <si>
    <t xml:space="preserve">REFIL DE TINTA COMPATIVEL P/ EPSON 1L	</t>
  </si>
  <si>
    <t xml:space="preserve">KIT C/ 6 REFIL DE TINTA 673 P/ ePSON L1800	</t>
  </si>
  <si>
    <t xml:space="preserve">Regua Cabo Hub Usb 2.0 De 4 Portas Rápidas Extensão Usb Pc	</t>
  </si>
  <si>
    <t xml:space="preserve">CAIXA ORGANIZADORA EM RATTAN 70L	</t>
  </si>
  <si>
    <t xml:space="preserve">CAIXA ORGANIZADORA EM RATTAN 40L	</t>
  </si>
  <si>
    <t xml:space="preserve">TNT 140X50MTS 40MC	VERM./AZUL/BRANCO/PRETO	</t>
  </si>
  <si>
    <t xml:space="preserve">REFIL COLA QUENTE FINA C/ 1K	</t>
  </si>
  <si>
    <t xml:space="preserve">PAPEL CANSON A4 BLOCO C/ 20FLS 140G	</t>
  </si>
  <si>
    <t xml:space="preserve">FONE DE OUVIDO HEADSET C/ MICROFONE MULTILASER PH073	</t>
  </si>
  <si>
    <t xml:space="preserve">Impressora Creality 3D Ender-3 Cor Black 100v/265v	</t>
  </si>
  <si>
    <t>TINTA SPRAY COLORGIN 250ML	AZ / VM / AM / VD</t>
  </si>
  <si>
    <t xml:space="preserve">PAPEL KRAFT NATURAL BB 80G 60CMX150M	</t>
  </si>
  <si>
    <t>PAPEL COLOR SET C/20 110GR 48X66	AZ / LJ / VM / AM / PT/VD</t>
  </si>
  <si>
    <t xml:space="preserve">TELA P/ PINTURA 20X30 C/10 UN	</t>
  </si>
  <si>
    <t xml:space="preserve">PINCEL CHATO N.12 PCT C/12	</t>
  </si>
  <si>
    <t xml:space="preserve">SOLIDOS GEOMETRICOS EM ACRILICO 10 PEÇAS COM PLANIFICACOES EM PLASTICO	</t>
  </si>
  <si>
    <t>Kit c/ Suporte Fundo Infinito + Chroma Key 3x3+ Bolsa+ 15 Presilhas</t>
  </si>
  <si>
    <t xml:space="preserve">REFLETOR LED C/ TRIPÉ PROFISSIONAL 18W	</t>
  </si>
  <si>
    <t xml:space="preserve">Maquete De Casa Sobrado Para Montar - Mdf 3mm - Kit Completo	</t>
  </si>
  <si>
    <t>KIT MINIATURAS DE PESSOAS, PLANTAS E ANIMAIS P/ MAQUETE	50 PEÇAS</t>
  </si>
  <si>
    <t xml:space="preserve">Bancada Fixa com Painel Retrátil e 2 Porta 	</t>
  </si>
  <si>
    <t xml:space="preserve">HALTERES P/ MUSCULAÇÃO PAR 2KG	</t>
  </si>
  <si>
    <t xml:space="preserve">HALTERES P/ MUSCULAÇÃO PAR 3KG	</t>
  </si>
  <si>
    <t xml:space="preserve">MINI BARREIRA P/ TREINAMENTO FUNCIONAL UNID	</t>
  </si>
  <si>
    <t xml:space="preserve">CANELEIRA TORNOZELEIRA PAR 2KG	</t>
  </si>
  <si>
    <t xml:space="preserve">CANELEIRA TORNOZELEIRA PAR 3KG	</t>
  </si>
  <si>
    <t>MARCADOR QB RADEX PROFISSIONAL C/CLIP RECAR. C/12	4 AZ / 4 PT</t>
  </si>
  <si>
    <t xml:space="preserve">PASTA CATÁLOGO PRETA C/ 100 PLÁSTICOS REFORÇADA	</t>
  </si>
  <si>
    <t>TRAVE FUTSAL CONFEC. TUBO 3 POL. C/ BUCHAS	PAR</t>
  </si>
  <si>
    <t>SACOLA PLÁSTICA 25X35 PCT C/ 1KG	Rosa boca de palhaço</t>
  </si>
  <si>
    <t xml:space="preserve">Le Prisonnier Du Temps + Cd Audio - Lff A2	</t>
  </si>
  <si>
    <t xml:space="preserve">Le Sortilege De Merlin + Cd Audio - Lff A2	</t>
  </si>
  <si>
    <t xml:space="preserve">La Ville Souterraine + Cd Audio - Lff A2	</t>
  </si>
  <si>
    <t xml:space="preserve">Lff B1 - Les Miserables - Tome 3: Gavroche + Cd Audio	</t>
  </si>
  <si>
    <t xml:space="preserve">Le Tresor De La Marie Galante + Cd Audio - Lff A2	</t>
  </si>
  <si>
    <t xml:space="preserve">Le Coffret Mysterieux + Cd Audio - Lff A1	</t>
  </si>
  <si>
    <t xml:space="preserve">Die Bremer Stadtmusikanten	</t>
  </si>
  <si>
    <t xml:space="preserve">Neu In Der Stadt Buch Mit Audio-cd	</t>
  </si>
  <si>
    <t xml:space="preserve">Alice´s Adventures In Wonderland - Alice In Wonderland	</t>
  </si>
  <si>
    <t xml:space="preserve">La Celestina Incluye Cd Audio	</t>
  </si>
  <si>
    <t xml:space="preserve">El Mistério de La LLave Incluye CD Audio	</t>
  </si>
  <si>
    <t xml:space="preserve">Que Camino tomar?	</t>
  </si>
  <si>
    <t xml:space="preserve">Naturaleza Amenazada	</t>
  </si>
  <si>
    <t xml:space="preserve">KIT ROBÓTICA K20 C/ 16 PROJETOS + MANUAL E ACESSO A PLATAFORMA DE PROGRAMAÇÃO	</t>
  </si>
  <si>
    <t xml:space="preserve">KIT ROBÓTICA ARDUINO + 100 COMPONENTES ELETRÔNICOS P/ INICIANTE	</t>
  </si>
  <si>
    <t xml:space="preserve">Balança De Precisao 0.001 Grs.a 50 Grs Recarga	</t>
  </si>
  <si>
    <t xml:space="preserve">ESTUFA ANALÓGICA DE ESTERILIZAÇÃO E SECAGEM TEMPERATURA DE TRABALHO +50 ATÉ 250°C SSA	</t>
  </si>
  <si>
    <t>VENTILADOR DE PAREDE 60 CM BIVOLT</t>
  </si>
  <si>
    <t xml:space="preserve">SUPORTE P/ PAPEL HIGIENICO ROLAO	</t>
  </si>
  <si>
    <t xml:space="preserve">TONER BROTHER TN3472 12k PT COMPATÍVEL	</t>
  </si>
  <si>
    <t>MEDALHA DE HONRA AO MERITO 43MM	OURO</t>
  </si>
  <si>
    <t xml:space="preserve">LANÇA CONFETE COLORIDO 30CM	</t>
  </si>
  <si>
    <t xml:space="preserve">MOLHO DE TOMATE 1.700KG	</t>
  </si>
  <si>
    <t xml:space="preserve">LENÇO UMEDECIDO TOQUE SUAVE BABY 19X12,8CM C/50	</t>
  </si>
  <si>
    <t xml:space="preserve">NÉCESSAIRE BÁSICA	</t>
  </si>
  <si>
    <t xml:space="preserve">LIXEIRA PLÁSTICA S/TAMPA 20L	</t>
  </si>
  <si>
    <t xml:space="preserve">FITA DUPLA FACE EXTRA FORTE VHB 12X20MTS	</t>
  </si>
  <si>
    <t xml:space="preserve">LÃ DE AÇO BOMBRIL PT. 60G	</t>
  </si>
  <si>
    <t xml:space="preserve">PURIFICADOR BOM AR SPRAY LAVANDA	</t>
  </si>
  <si>
    <t xml:space="preserve">PEDRA SANITÁRIA	</t>
  </si>
  <si>
    <t xml:space="preserve">PAPEL PARANA N. 80 MED.80X100 781G NATURAL PCT 10 FL	</t>
  </si>
  <si>
    <t xml:space="preserve">CORTINA OXFORD LISA 2,00X1,40M	</t>
  </si>
  <si>
    <t xml:space="preserve">KIT VARAO P/ CORTINA C/ SUPORTE 1,80M	</t>
  </si>
  <si>
    <t xml:space="preserve">CADEADO STAM 40 ZAMAC	</t>
  </si>
  <si>
    <t>ABSORVENTE INTIMUS EXTERNO TRIPLA PROTEÇÃO C/60X8</t>
  </si>
  <si>
    <t>SUPORTE DISPENSER EM ACRÍLICO DE PAREDE P/ ABSORVENTE	BRINDE</t>
  </si>
  <si>
    <t xml:space="preserve">ETIQUETA PIMACO 6183 C/ 1000 UN	</t>
  </si>
  <si>
    <t>MESA DE REUNIAO 2,5X1,4 MADEIRA</t>
  </si>
  <si>
    <t>MARCADOR QB RADEX PROFISSIONAL C/CLIP RECAR. C/12	6 PT / 3 VM</t>
  </si>
  <si>
    <t>REABASTECEDOR PARA QUADRO BRANCO 200ML RADEX UNIDADE	2 PT / 2 VM</t>
  </si>
  <si>
    <t xml:space="preserve">APAGADOR P/ QUADRO BRANCO E VIDRO TOP BOARD RADEX C/ 12	</t>
  </si>
  <si>
    <t xml:space="preserve">CARTOLINA ESCOLAR 120G. C/100FLS	1 BC / 1 AZ	</t>
  </si>
  <si>
    <t xml:space="preserve">GAVETEIRO C/ 4 GAVETAS VOLANTE	</t>
  </si>
  <si>
    <t xml:space="preserve">SACO DE LIXO 60L PTO REFORÇADO C/ 5K	</t>
  </si>
  <si>
    <t xml:space="preserve">SACO DE LIXO 20L PTO REFORÇADO C/ 5K	</t>
  </si>
  <si>
    <t>FIO DE LIGAÇÃO FLEXIVEL 100MTS</t>
  </si>
  <si>
    <t>PILHA COMUM GRANDE PCT C/2</t>
  </si>
  <si>
    <t>TRENA 5,0 METROS</t>
  </si>
  <si>
    <t>COLA EPOXI/DUREPOXI 100G</t>
  </si>
  <si>
    <t>BALANÇA DIGITAL DE até 40kg</t>
  </si>
  <si>
    <t>ALCOOL DE CEREAIS - BASE PRONTA - C/ FIXADOR 1L</t>
  </si>
  <si>
    <t>ESSÊNCIA A BASE DE ÓLEO P/ USO EXTERNO</t>
  </si>
  <si>
    <t>FRASCO 30ML AROMATIZADOR C/TAMPA SPRAY</t>
  </si>
  <si>
    <t>AZUL DE BROMOTIMOL SOL. 0,1 1000ML</t>
  </si>
  <si>
    <t>PAPEL VERGE 140G BRANCO A4 PT. C/ 50FLS</t>
  </si>
  <si>
    <t>TINTA OIL COLORS CLASSIC CX. C/8 CORES</t>
  </si>
  <si>
    <t>LANTERNA RECAR.05 LEDS</t>
  </si>
  <si>
    <t>GEOPLANOS E SISTEMA DE COORDENADAS CARTESIANAS</t>
  </si>
  <si>
    <t>REFIL DE TINTA COMPATIVEL P/ EPSON 1L</t>
  </si>
  <si>
    <t>PINCEL CHATO N.14 PCT C/12</t>
  </si>
  <si>
    <t>TESOURA MULTIUSO 15CM</t>
  </si>
  <si>
    <t>REGUA 30CM CRISTAL C/24 UN</t>
  </si>
  <si>
    <t>PAPEL PARANA N. 80 MED.80X100 781G NATURAL PCT 10 FL</t>
  </si>
  <si>
    <t>JOGO DE CARTAS UNO COPAG</t>
  </si>
  <si>
    <t xml:space="preserve">QUADRO BRANCO QUADRICULADO 2,00X1,20 EM MDF 9MM E MOLDURA DE ALUMINIO	</t>
  </si>
  <si>
    <t xml:space="preserve">TINTA EUCATEX PROTEGE ACR.18L BCO	</t>
  </si>
  <si>
    <t xml:space="preserve">ROLO LA ATLAS 23CM MULT-USO COMPLETO	</t>
  </si>
  <si>
    <t xml:space="preserve">CORANTE 50ML XADREZ	</t>
  </si>
  <si>
    <t xml:space="preserve">JOGO MATEMÁTICA FINANCEIRA-MMP	</t>
  </si>
  <si>
    <t xml:space="preserve">PRANCHA TRIGONOMETRICA A4 - ALUNO	</t>
  </si>
  <si>
    <t xml:space="preserve">IMPRESSORA MULTIFUNCIONAL EPSON COLOR EPSON L6490	</t>
  </si>
  <si>
    <t xml:space="preserve">Descascador De Legumes DB-06 Inox Capacid. 6kg Skymsen 220v	</t>
  </si>
  <si>
    <t xml:space="preserve">Microfone Mxt M-K5 C/fio	</t>
  </si>
  <si>
    <t xml:space="preserve">CAIXA DE SOM MULTIUSO PHILCO 500W	</t>
  </si>
  <si>
    <t>PAPEL CREPOM CX. C/ 40F	AM / LJ</t>
  </si>
  <si>
    <t>PAPEL CARTAO 48X66 PT. C/20	VM</t>
  </si>
  <si>
    <t>ROLO BARBANTE N.6 2kg	BC / PT / VM / AZ / ROSA / CRU</t>
  </si>
  <si>
    <t xml:space="preserve">MISSANGA SORTIDA 500G	</t>
  </si>
  <si>
    <t xml:space="preserve">Cola do Artesão Silicone Make+ 250ml	</t>
  </si>
  <si>
    <t xml:space="preserve">SACO PARA PRESENTE TRANSP. 25X37 INCOLOR PT. C/100	</t>
  </si>
  <si>
    <t xml:space="preserve">TNT 1,40X25 ESTAMPADO RETALHOS	</t>
  </si>
  <si>
    <t xml:space="preserve">REFIL DE TINTA EPSON T6641 ECOTANK PRETO 70ML	</t>
  </si>
  <si>
    <t xml:space="preserve">CLIPS N2/0 C/725UN GOLDEN KRAFT +-500G	</t>
  </si>
  <si>
    <t xml:space="preserve">GRAMPO 26/6 C/5000	</t>
  </si>
  <si>
    <t xml:space="preserve">GRAMPO 23/13 CX C/1000	</t>
  </si>
  <si>
    <t xml:space="preserve">PEN DRIVE 16GB USB 20 MULTILASER	</t>
  </si>
  <si>
    <t xml:space="preserve">switch tp link 16 portas 10/100/1000 Giga	</t>
  </si>
  <si>
    <t xml:space="preserve">MARCADOR QB RADEX PROFISSIONAL C/CLIP RECAR. C/12	</t>
  </si>
  <si>
    <t xml:space="preserve">REABASTECEDOR PARA QUADRO BRANCO 200ML RADEX UNIDADE	</t>
  </si>
  <si>
    <t xml:space="preserve">PAPEL HIGIENICO CELULOSE FOLHA SIMPLES C/ 64RL	</t>
  </si>
  <si>
    <t>TNT 140X50MTS 40MC	1 AZ CLARO/1 RS CLARO/1 BCO/ 1 VM</t>
  </si>
  <si>
    <t xml:space="preserve">TINTA SPRAY METALICO OURO 400ML	</t>
  </si>
  <si>
    <t xml:space="preserve">TINTA SPRAY P/ CABELO 150ML	</t>
  </si>
  <si>
    <t>PAPEL SEDA 48X60 C/100 JOSAN	BCO / SALMON</t>
  </si>
  <si>
    <t xml:space="preserve">PISTOLA GRANDE RG250 17W RHAMOS BRITO-1	</t>
  </si>
  <si>
    <t>PAPEL COLOR SET C/20 110GR 48X66	AM/AZ/VD/VM/BC</t>
  </si>
  <si>
    <t xml:space="preserve">PAPEL PARANA N.100 MED.80X100 625G NATURAL PCT 5 FL	</t>
  </si>
  <si>
    <t>PAPEL CREPOM C/ 10 UNI	VD/AM/AZ/BC/PT/VM- 2 DE CADA</t>
  </si>
  <si>
    <t>PLACA EVA 60X40 C/ GLITTER PT. C/ 5F	AZ ESCURO</t>
  </si>
  <si>
    <t xml:space="preserve">COLA BRANCA 40G BIC CX C/12	</t>
  </si>
  <si>
    <t xml:space="preserve">CABO ADAPTADOR CONVERSOR HDMI PARA VGA	</t>
  </si>
  <si>
    <t xml:space="preserve">FITA DE MAGNESIO RL. C/ 2MT	</t>
  </si>
  <si>
    <t xml:space="preserve">ROÇADEIRA LATERAL ELÉTRICA MASTER 3000 1//2CV 127/200V	</t>
  </si>
  <si>
    <t xml:space="preserve">PLASTICO ADESIVO 45X25 CONTACT	</t>
  </si>
  <si>
    <t xml:space="preserve">PAPEL DOBRADURA MISTO C/ 60F	</t>
  </si>
  <si>
    <t>PASTA C/ ABA ELASTICA LISA PT. C/10	VM</t>
  </si>
  <si>
    <t xml:space="preserve">MOUSE MID 1200PI 120CM 3 BOTÕES PTQ	</t>
  </si>
  <si>
    <t xml:space="preserve">TECLADO C/ FIOCOMPACT USB 120CM MULTILASER	</t>
  </si>
  <si>
    <t xml:space="preserve">CAIXA DE SOM P/ COMPUTADOR 4W	</t>
  </si>
  <si>
    <t xml:space="preserve">FILAMENTO P IMPRESSORA 3D 1,75MM 1KG	</t>
  </si>
  <si>
    <t xml:space="preserve">TORSO HUMANO BISSEXUAL 85CM COM ABERTURA NAS COSTAS C/ 25PÇS	</t>
  </si>
  <si>
    <t xml:space="preserve">BICO DE GÁS - BUNSEN com REGISTRO - base pesada	</t>
  </si>
  <si>
    <t xml:space="preserve">LAMINAS P/ MICROSCÓPIO CX. C/ 50	</t>
  </si>
  <si>
    <t xml:space="preserve">LAMÍNULA P/ MICROSCOPIA 18X 18 CX C/ 100 UN	</t>
  </si>
  <si>
    <t xml:space="preserve">JOGO DE PINÇA METAL C/ 4PÇS	</t>
  </si>
  <si>
    <t xml:space="preserve">Kit De Instrumentais Para Dissecação E Sutura	</t>
  </si>
  <si>
    <t xml:space="preserve">AZUL DE METILENO PA - 25 GR	</t>
  </si>
  <si>
    <t xml:space="preserve">KIT TESTE E MEDIDOR DE PH	</t>
  </si>
  <si>
    <t>PAPEL COLOR SET C/20 110GR 48X66	AM/VD</t>
  </si>
  <si>
    <t>FITA CETIM 10X10MTS N2 1 UNI	AM/VD</t>
  </si>
  <si>
    <t xml:space="preserve">BLOCO DE DESENHO A4 MILIMETRADO 50 FLS PACOTE C/ 10	</t>
  </si>
  <si>
    <t xml:space="preserve">LINHA DE NYLON 0,30 C/100M	</t>
  </si>
  <si>
    <t xml:space="preserve">MIÇANGA CORES SORTIDAS 100G	</t>
  </si>
  <si>
    <t xml:space="preserve">TNT 140X50MTS 40MC	BCO/VM/PTO/VD	</t>
  </si>
  <si>
    <t xml:space="preserve">PISTOLA P/COLA QUENTE GD CIS PCT 1 UNI	</t>
  </si>
  <si>
    <t xml:space="preserve">FITA CREPE 24X50 PT. C/ 6RL	</t>
  </si>
  <si>
    <t xml:space="preserve">KIT TESTE DE PH E CLORO P/ AGUA	</t>
  </si>
  <si>
    <t xml:space="preserve">ACIDEFICANTE P/ AGUARIO 50ML	</t>
  </si>
  <si>
    <t xml:space="preserve">ALCALINIZANTE DE AGUA FRASCO 15ML	</t>
  </si>
  <si>
    <t xml:space="preserve">ÓLEO DE IMERSÃO P/ MICROSCOPIA ÓTICA 100ML	</t>
  </si>
  <si>
    <t xml:space="preserve">FITA PAPEL PH NUMERICO 80 UNIDADES	</t>
  </si>
  <si>
    <t xml:space="preserve">CHAPEU CHINÊS DEMARCATORIO PCT C/10	</t>
  </si>
  <si>
    <t xml:space="preserve">BOLA DE INICIAÇÃO AX ESPORTE N 10	</t>
  </si>
  <si>
    <t>MEDALHAS ESPORTES 42MM H. MERITO C/10	4 OURO / 3 PRATA / 3 BRONZE</t>
  </si>
  <si>
    <t xml:space="preserve">Rede Para Tênis De Mesa Dhs 410 Profissional	</t>
  </si>
  <si>
    <t xml:space="preserve">FITA ADESIVA 18X50 DUREX PCT 7 UNI	</t>
  </si>
  <si>
    <t xml:space="preserve">FITA ADESIVA TRANSP. 45X40MM C/ 4 RL	</t>
  </si>
  <si>
    <t xml:space="preserve">BALAO DE AR LISO N.9,0 C/ 50 UNID.	</t>
  </si>
  <si>
    <t>PAPEL CAMURÇA 60X40 PT. C/ 25FLS	VM / AM / BC / AZ CLARO / VD</t>
  </si>
  <si>
    <t xml:space="preserve">LIXA 100 P/ MADEIRA	</t>
  </si>
  <si>
    <t>CARTOLINA ESCOLAR 120G. C/100FLS	BRANCA</t>
  </si>
  <si>
    <t>PAPEL COLOR SET C/20 110GR 48X66	VM / PT</t>
  </si>
  <si>
    <t>TNT 140X50MTS 40MC	VM / PT / AZ / AM / BCO</t>
  </si>
  <si>
    <t xml:space="preserve">HASTES FLEXÍVEIS COTTON CX. C/ 75	</t>
  </si>
  <si>
    <t xml:space="preserve">PRENDEDOR DE ROUPAS EM MADEIRA C/ 12	</t>
  </si>
  <si>
    <t xml:space="preserve">EXTENSAO 3 TOMADAS CABO 10MT	</t>
  </si>
  <si>
    <t xml:space="preserve">CANECA ESMALTADA 1L	</t>
  </si>
  <si>
    <t xml:space="preserve">VASSOURA NYLON NOVIÇA	</t>
  </si>
  <si>
    <t xml:space="preserve">PA DE LIXO MET.CABO LONGO	</t>
  </si>
  <si>
    <t xml:space="preserve">Cabo Usb 2.0 Extensão 2 Metros Extensor Macho Fêmea	</t>
  </si>
  <si>
    <t xml:space="preserve">Cabo Usb 2.0 Extensão 5 Metros Extensor Macho Fêmea	</t>
  </si>
  <si>
    <t xml:space="preserve">Secador De Mãos Elétrico BRAKEY PLAST ABS - 220v	</t>
  </si>
  <si>
    <t>PAPEL HIGIENICO 300MT BC QUALLITY C/8</t>
  </si>
  <si>
    <t>SAPOLIO CREMOSO 250ML</t>
  </si>
  <si>
    <t>PA DE LIXO MET.CABO LONGO</t>
  </si>
  <si>
    <t>RODO FIORY MOD 60CM C/CABO</t>
  </si>
  <si>
    <t>FOLHA DE CORTICA 60X45X2MM PCT 5 UNI</t>
  </si>
  <si>
    <t>CANETA MARCA TEXTO CX. C/ 12</t>
  </si>
  <si>
    <t>ORGANIZADOR NICHO TRIPLO CRISTAL</t>
  </si>
  <si>
    <t xml:space="preserve">ADESIVO P/RECADO 38X50 NFX3 NOTEFIX CJ 4	</t>
  </si>
  <si>
    <t xml:space="preserve">ADESIVO P/RECADO 76X102 NEON CORES C/ 400 FL C/6	</t>
  </si>
  <si>
    <t>CAPA P/ ENCADERNAÇAO 210X297 OPACO AZUL C/50               	1 AZ / 1 PT</t>
  </si>
  <si>
    <t xml:space="preserve">GRAMPEADOR R900 DE MESA P 100FLS MB METALICO	</t>
  </si>
  <si>
    <t xml:space="preserve">SABAO EM PÓ 800G	</t>
  </si>
  <si>
    <t>CARTOLINA ESCOLAR 120G. C/100FLS	                  AM</t>
  </si>
  <si>
    <t xml:space="preserve">PLACA EVA 60X40 1.6MM PT C/10           PRETO	</t>
  </si>
  <si>
    <t xml:space="preserve">PAPEL CARTAO 48X66 PT. C/20  PRETO	</t>
  </si>
  <si>
    <t>TINTA GUACHE 250ML            VM</t>
  </si>
  <si>
    <t>Fita LED Vermelha 3528 5 metros com Fonte</t>
  </si>
  <si>
    <t>TNT 140X50MTS 40MC          PT / BCO E LARANJA</t>
  </si>
  <si>
    <t>KIT C/ 6 MINI ABOBORA C/ ALÇA</t>
  </si>
  <si>
    <t>MINI ARANHA DE PLÁSTICO PT. C/ 50</t>
  </si>
  <si>
    <t>MORCEGO DE BORRACHA PT. C/ 6 UNID.</t>
  </si>
  <si>
    <t>PAPEL TOALHA INTERFOLHA QUALLITY CELULOSE 20X21 FD C/5000</t>
  </si>
  <si>
    <t>PILHA ALCALINA PALITO AAA C/ 52</t>
  </si>
  <si>
    <t>REABASTECEDOR PARA QUADRO BRANCO 200ML RADEX UNIDADE	6 AZ / 6 PT / 3 VM</t>
  </si>
  <si>
    <t>CORDA POLIESTER 8MM 15MTS</t>
  </si>
  <si>
    <t xml:space="preserve">CHAPEU CHINÊS DEMARCATORIO PCT C/10           5 CORES DIFERENTES	</t>
  </si>
  <si>
    <t xml:space="preserve">MINI BARREIRA P/ TREINAMENTO FUNCIONAL UNID              10 CONES FURADOS + BARREIRA	</t>
  </si>
  <si>
    <t>ESCADA DE AGILIDADE FUNCIONAL 7 DEGRAUS</t>
  </si>
  <si>
    <t>BOLA MEDICINE BALL 500 GRAMAS</t>
  </si>
  <si>
    <t xml:space="preserve">COLETE DE FUTEBOL JOGO C/10                   VERDE	</t>
  </si>
  <si>
    <t>DISCO DE FRISBEE PCT.C/8</t>
  </si>
  <si>
    <t>RAQUETE TENIS DE MESA 2 RAQUETE + 3 BOLINHAS</t>
  </si>
  <si>
    <t>KIT Slackline 15 Mts Catraca + Cinta + Alça</t>
  </si>
  <si>
    <t>KIT ARGOLAS DE AGILIDADE FUNCIONAL C/ 9 UNID.</t>
  </si>
  <si>
    <t>BOLA DE VOLEI EM E.V.A</t>
  </si>
  <si>
    <t>MESA DE PING PONG JUNIOR PROCOPIO</t>
  </si>
  <si>
    <t>REDE RETRÁTIL TÊNIS DE MESAPING PONG - 1,60MTS</t>
  </si>
  <si>
    <t>REDE DE BADMINTON OFICIAL</t>
  </si>
  <si>
    <t>KIT 2 TRAVES DE GOL 120X80CM C/ REDE</t>
  </si>
  <si>
    <t>TUBO C/3 PETECAS BADMINTON ARTENGO</t>
  </si>
  <si>
    <t xml:space="preserve">PAPEL SULFITE 297X420 75G A3 PCT 500 UNI	</t>
  </si>
  <si>
    <t xml:space="preserve">Kit Escolar Conj Alfabeto Número Normografo Vazado	</t>
  </si>
  <si>
    <t xml:space="preserve">BARBANTE ALGODAO 4/6 FIOS 101M 6 ROLOS	</t>
  </si>
  <si>
    <t xml:space="preserve">COLA PANO 37G ACRILEX PCT C/12	</t>
  </si>
  <si>
    <t>PLACA EVA 60X40 1.6MM PT C/10	AZ / VD / AM / VM</t>
  </si>
  <si>
    <t xml:space="preserve">CONE P/ SINALIZAÇÃO EMBORRACHADO 50CM	</t>
  </si>
  <si>
    <t>REABASTECEDOR PARA QUADRO BRANCO 200ML RADEX UNIDADE	PRETA</t>
  </si>
  <si>
    <t xml:space="preserve">TINTA GUACHE 250ML PT. C/ 6 UNID.	</t>
  </si>
  <si>
    <t xml:space="preserve">COLA DE ISOPOR E.V.A. 90G	</t>
  </si>
  <si>
    <t xml:space="preserve">ARGILA ESCOLAR CLARA 1KG	</t>
  </si>
  <si>
    <t xml:space="preserve">PINCEL CHATO 815 N. 00 C/ 12	</t>
  </si>
  <si>
    <t xml:space="preserve">PINCEL CHATO 815 N. 10 C/ 12	</t>
  </si>
  <si>
    <t xml:space="preserve">PINCEL CHATO 815 N. 16 C/ 12	</t>
  </si>
  <si>
    <t xml:space="preserve">TESOURA ESC. 13CM CX C/12	</t>
  </si>
  <si>
    <t xml:space="preserve">PINTURA FACIAL CREMOSA 5 CORES FLUORESCENTE	</t>
  </si>
  <si>
    <t xml:space="preserve">PINTURA FACIAL LIQUIDA 6 CORES+PINCEL+GLITTE	</t>
  </si>
  <si>
    <t>MEDALHAS ESPORTES 42MM H. MERITO C/5	20 OURO / 20 PRATA / 20 BRONZE</t>
  </si>
  <si>
    <t xml:space="preserve">Adaptador Hdmi Femea X Femea Emenda Extensor Conector Cabo	</t>
  </si>
  <si>
    <t xml:space="preserve">VARETA DE BAMBU P/ PIPA 50CM PCT C/100	</t>
  </si>
  <si>
    <t>CONJ. UNIFORME FUTSAL C/ 14 CAMISAS + 1	RS OU PINK       TAMANHO G</t>
  </si>
  <si>
    <t>PERUCA CURTA COM FRANJA</t>
  </si>
  <si>
    <t>FANTASIA CAPA DE BRUXA ADULTO</t>
  </si>
  <si>
    <t>FANTASIA TRAJE DE FREIRA</t>
  </si>
  <si>
    <t>FANTASIA KIT POLICIAL QUEPE + ALGEMA + DISTINTIVO</t>
  </si>
  <si>
    <t>FANTASIA PRESIDIÁRIO CALÇA + CAMISETA + BOINA</t>
  </si>
  <si>
    <t>FANTASIA PALHAÇO PERUCA + GRAVATA + NARIZ</t>
  </si>
  <si>
    <t>FANTASIA MALÉVOLA CAPA + TIARA</t>
  </si>
  <si>
    <t>FANTASIA ZORRO CAPA + CHAPÉU + MASCARA</t>
  </si>
  <si>
    <t>FANTASIA PIRATA CHAPÉU + BANDANA + TAPA OLHO + BRINCO DE PLASTICO</t>
  </si>
  <si>
    <t>FANTASIA ANJO BRANCO ASA + ARCO AUREOLA</t>
  </si>
  <si>
    <t>MIÇANGA ABOLADA C/ PEDRA 8MM 250G</t>
  </si>
  <si>
    <t>MOEDAS CIGANAS 10MM PCTE C/50 UNID</t>
  </si>
  <si>
    <t xml:space="preserve">CAIXA DE SOM 380W PHILCO PCX6500 BTH US FM AX W12	</t>
  </si>
  <si>
    <t>M-5231</t>
  </si>
  <si>
    <t>ABRACADEIRA NYLON STAFF 2,5X200 C/ 100 BCA</t>
  </si>
  <si>
    <t>M-ES03</t>
  </si>
  <si>
    <t>STEP EM E.V.A 60X30X10</t>
  </si>
  <si>
    <t>M-P02</t>
  </si>
  <si>
    <t>CAJON ACÚSTICO INCLINADO COM ASSENTO</t>
  </si>
  <si>
    <t>M-E05</t>
  </si>
  <si>
    <t>Microscópio Biológico Binocular Led 1600x</t>
  </si>
  <si>
    <t>M-E01</t>
  </si>
  <si>
    <t>M-E02</t>
  </si>
  <si>
    <t>M-E03</t>
  </si>
  <si>
    <t>CUBO AMPLIFICADOR P/ GUITARRA 100W</t>
  </si>
  <si>
    <t>M-ES01</t>
  </si>
  <si>
    <t>LUVA DE BOXE MUAY THAI</t>
  </si>
  <si>
    <t>M-E04</t>
  </si>
  <si>
    <t>M-PP01</t>
  </si>
  <si>
    <t>PLACA DE ISOPOR 50CMX1MT 25MM - PCTE C/ 10 UNID</t>
  </si>
  <si>
    <t>M-P01</t>
  </si>
  <si>
    <t>PALHETA P/ VIOLÃO GUITARRA PCT C/10</t>
  </si>
  <si>
    <t>M-ES02</t>
  </si>
  <si>
    <t>BOLINHA COLORIDA DE VINIL PCT C/12</t>
  </si>
  <si>
    <t>M-PP02</t>
  </si>
  <si>
    <t>PAPEL DOBRADURA 15X15 PCT C/60FLS</t>
  </si>
  <si>
    <t>M-PP03</t>
  </si>
  <si>
    <t>M-PP05</t>
  </si>
  <si>
    <t>PAPEL SULFITE 210 X 297 A4 75G COLORIDO PT. C/500</t>
  </si>
  <si>
    <t>M-PP04</t>
  </si>
  <si>
    <t>PAPEL FOTOGRÁFICO A4 135G ADESIVO PCT C/20</t>
  </si>
  <si>
    <t>M-ES04</t>
  </si>
  <si>
    <t>LINHA 10 RL 100JDS PCT C/12</t>
  </si>
  <si>
    <t>M-ES06</t>
  </si>
  <si>
    <t>REDE DE VOLEI 4 LONAS FIO 2 C/ 2 CABO DE AÇO</t>
  </si>
  <si>
    <t>M-E08</t>
  </si>
  <si>
    <t>BATERIA COMUM 9V PCT C/5</t>
  </si>
  <si>
    <t>M-H02</t>
  </si>
  <si>
    <t>M-H01</t>
  </si>
  <si>
    <t>CONJ. DE LIXEIRA P/ COLETA SELETIVA C/ 4 DE 50L</t>
  </si>
  <si>
    <t>M-ES05</t>
  </si>
  <si>
    <t>APITO FOX PEARL 40</t>
  </si>
  <si>
    <t>M-E07</t>
  </si>
  <si>
    <t>Gerador Van Der Graaff</t>
  </si>
  <si>
    <t>M-E06</t>
  </si>
  <si>
    <t>CUBO AMPLIFICADOR P/ CONTRA BAIXO 150W</t>
  </si>
  <si>
    <t>M-E17</t>
  </si>
  <si>
    <t>CABO HDMI 1,5M</t>
  </si>
  <si>
    <t>M-E16</t>
  </si>
  <si>
    <t>APARELHO TELEFONE C/ FIO</t>
  </si>
  <si>
    <t>M-E15</t>
  </si>
  <si>
    <t>FONE DE OUVIDO HEADSET C/ MICROFONE MULTILASER PH073</t>
  </si>
  <si>
    <t>M-E18</t>
  </si>
  <si>
    <t>Nobreak Intelbras XNB 600VA 4 Tomadas</t>
  </si>
  <si>
    <t>M-E19</t>
  </si>
  <si>
    <t>Smartphone Galaxy A03 64GB 4G Wi-Fi Tela 6.5'' Dual Chip 4GB RAM</t>
  </si>
  <si>
    <t>M-E20</t>
  </si>
  <si>
    <t>Impressora Creality 3D Ender-3 Cor Black 100v/265v</t>
  </si>
  <si>
    <t>M-E12</t>
  </si>
  <si>
    <t xml:space="preserve">CHAVE GANGORRA 2 TERMINAIS </t>
  </si>
  <si>
    <t>M-H03</t>
  </si>
  <si>
    <t>LIMPA ALUMINIO 5L</t>
  </si>
  <si>
    <t>PEDRA SANITÁRIA</t>
  </si>
  <si>
    <t>M-P03</t>
  </si>
  <si>
    <t>QUADRO BRANCO 2,50 X 1,20 EM MDF 9MM E MOLDURA DE ALUMINIO</t>
  </si>
  <si>
    <t>M-PP07</t>
  </si>
  <si>
    <t>SACO PARA PRESENTE TRANSP. 25X37 INCOLOR PT. C/100</t>
  </si>
  <si>
    <t>M-PP08</t>
  </si>
  <si>
    <t>SACO PARA PRESENTE TRANSP. 25X37 INCOLOR PT. C/50</t>
  </si>
  <si>
    <t>M-E09</t>
  </si>
  <si>
    <t xml:space="preserve">ESTUFA ANALOGICA DE ESTERILIZAÇÃO E SECAGEM 30 LITROS </t>
  </si>
  <si>
    <t>M-PP06</t>
  </si>
  <si>
    <t>FITA CETIM 07X100MTS 1 UNI</t>
  </si>
  <si>
    <t>M-E11</t>
  </si>
  <si>
    <t>KIT ROBÓTICA K20 C/ 15 PROJETOS + MANUAL E ACESSO A PLATAFORMA DE PROGRAMAÇÃO</t>
  </si>
  <si>
    <t>M-E13</t>
  </si>
  <si>
    <t>RESISTOR 180R 1/4W (10 PEÇAS)</t>
  </si>
  <si>
    <t>M-E14</t>
  </si>
  <si>
    <t>KIT ARDUINO START</t>
  </si>
  <si>
    <t>M-E10</t>
  </si>
  <si>
    <t>Suporte Fundo Infinito + Chroma Key 3x3+ Bolsa+ 15 Presilhas</t>
  </si>
  <si>
    <t>M-PP13</t>
  </si>
  <si>
    <t>Toner Ricoh Sp3710 Sp3710sf Sp3710dn 408284 7k</t>
  </si>
  <si>
    <t>M-PP14</t>
  </si>
  <si>
    <t xml:space="preserve">PRANCHETA  OFICIO MDF </t>
  </si>
  <si>
    <t>M-E21</t>
  </si>
  <si>
    <t>JOGO DE BASQUETE DUPLO COM PLACAR ELETRÔNICO</t>
  </si>
  <si>
    <t>M-PP09</t>
  </si>
  <si>
    <t>SACOLA PLÁSTICA 25X35 PCT C/ BOCA DE PALHAÇO ROSA 1KG</t>
  </si>
  <si>
    <t>M-P04</t>
  </si>
  <si>
    <t>MANGUEIRA TUBO LATEX 6X10 1M</t>
  </si>
  <si>
    <t>M-ES07</t>
  </si>
  <si>
    <t>TRAVE FUTSAL CONFEC. TUBO 3 POL. C/ BUCHAS</t>
  </si>
  <si>
    <t>M-P06</t>
  </si>
  <si>
    <t>Suporte Microfone De Mesa Pedestal Tripé Ajustável Universal c/ cachimbo</t>
  </si>
  <si>
    <t>M-P05</t>
  </si>
  <si>
    <t>Microscópio Biológico Monocular TIM-600</t>
  </si>
  <si>
    <t>M-E22</t>
  </si>
  <si>
    <t>CABO CONECTOR P10 / P10 WSS 5MTS</t>
  </si>
  <si>
    <t>M-PP11</t>
  </si>
  <si>
    <t>CARVAO P DESENHO ARTISTICO C/ 5 UNID.</t>
  </si>
  <si>
    <t>M-ES08</t>
  </si>
  <si>
    <t>PRATO DE EQUILÍBRIO + STICK EM MADEIRA PCT C/5</t>
  </si>
  <si>
    <t>M-PP10</t>
  </si>
  <si>
    <t>CARTUCHO TONER COMP. BROTHER TN3472 12K</t>
  </si>
  <si>
    <t>M-PP12</t>
  </si>
  <si>
    <t>Categoria do produto</t>
  </si>
  <si>
    <t>SULFATO DE ALUMÍNIO EM PÓ QP - 25 G</t>
  </si>
  <si>
    <t>LIVRO</t>
  </si>
  <si>
    <t>MANUTENÇÃO</t>
  </si>
  <si>
    <t>HIGIENE</t>
  </si>
  <si>
    <t>Pedagógico</t>
  </si>
  <si>
    <t>Higiene</t>
  </si>
  <si>
    <t>Última data de compra</t>
  </si>
  <si>
    <t>CARTOLINA ESCOLAR 120G. C/100FLS	VD/AM</t>
  </si>
  <si>
    <t>TNT 140X50MTS 40MC	PT/ AZ/ AM/ LARANJA/ VM/ VD/ BCO</t>
  </si>
  <si>
    <t xml:space="preserve">TELA PINTURA 50X60 C/3	</t>
  </si>
  <si>
    <t xml:space="preserve">TELA PINTURA 40X50 C/3	</t>
  </si>
  <si>
    <t xml:space="preserve">TELA PINTURA 30X40 C/3	</t>
  </si>
  <si>
    <t xml:space="preserve">TELA PINTURA 24X30 C/6	</t>
  </si>
  <si>
    <t>CARTAO COLOR SET LISO PCT C/20	ROXO / LARANJA / PT / AM / VM</t>
  </si>
  <si>
    <t>BOLINHA DE PING PONG LARANJA POTE C/ 100 TM FUN -VOLLO	MAIS FRACA USO RECREATIVO</t>
  </si>
  <si>
    <t>Coluna1</t>
  </si>
  <si>
    <t>MESA DE PING PONG OFICIAL DOBRAVEL 15MM MDF LUXO</t>
  </si>
  <si>
    <t>MESA DE PING PONG OFICIAL DOBRAVEL 15MM MDP SIMPLES</t>
  </si>
  <si>
    <t>TECIDO MUSSELINE 1,50 LISO</t>
  </si>
  <si>
    <t>MIÇANGA DE CANUTILHO 250G</t>
  </si>
  <si>
    <t xml:space="preserve">SABÃO EM BARRA YPÊ PT C/ 5X200G	</t>
  </si>
  <si>
    <t>Microscópio Biológico Monocular Aumento De 40-640x Iluminação Em Led	TROCA</t>
  </si>
  <si>
    <t>BOLA GIGANTE INFLAVEL COLORIDA</t>
  </si>
  <si>
    <t>CARRINHO</t>
  </si>
  <si>
    <t>Preço de compra</t>
  </si>
  <si>
    <t>Categoria</t>
  </si>
  <si>
    <t>Fornecedor</t>
  </si>
  <si>
    <t xml:space="preserve"> </t>
  </si>
  <si>
    <t>M. dos Esportes</t>
  </si>
  <si>
    <t>M. Livre</t>
  </si>
  <si>
    <t>Parizotto</t>
  </si>
  <si>
    <t>Flavio Moraes</t>
  </si>
  <si>
    <t>Quallity</t>
  </si>
  <si>
    <t>NetLab</t>
  </si>
  <si>
    <t>VPA</t>
  </si>
  <si>
    <t>Wesley de Barros</t>
  </si>
  <si>
    <t>AllFest</t>
  </si>
  <si>
    <t>Digilab</t>
  </si>
  <si>
    <t>Kapamec</t>
  </si>
  <si>
    <t>Gimba</t>
  </si>
  <si>
    <t>Mantiqueira</t>
  </si>
  <si>
    <t>Procopio</t>
  </si>
  <si>
    <t>DUTRA.MAQ.</t>
  </si>
  <si>
    <t>LASER.LINE</t>
  </si>
  <si>
    <t>CIA DO VENTO</t>
  </si>
  <si>
    <t>MODELIX</t>
  </si>
  <si>
    <t>ELETROGATE</t>
  </si>
  <si>
    <t>MULTILASER</t>
  </si>
  <si>
    <t>VOICE DATA</t>
  </si>
  <si>
    <t>HELENE TIEMI</t>
  </si>
  <si>
    <t>BOARD SOLUT</t>
  </si>
  <si>
    <t>Extra</t>
  </si>
  <si>
    <t>BEST LAYER</t>
  </si>
  <si>
    <t>GRUPLAST</t>
  </si>
  <si>
    <t>MAGAZINE MEDICA</t>
  </si>
  <si>
    <t>WINNER</t>
  </si>
  <si>
    <t>FORTCOM</t>
  </si>
  <si>
    <t>RVG IMPORT</t>
  </si>
  <si>
    <t>AMERICAN</t>
  </si>
  <si>
    <t>EVOLUTION</t>
  </si>
  <si>
    <t>STA. EFIGENIA</t>
  </si>
  <si>
    <t>JANDAIA</t>
  </si>
  <si>
    <t>CREATIVE</t>
  </si>
  <si>
    <t>White</t>
  </si>
  <si>
    <t xml:space="preserve">LUVA DE BOXE MUAY THAI	</t>
  </si>
  <si>
    <t xml:space="preserve">BOLA DE TENIS AMARELA PCT.C/3	</t>
  </si>
  <si>
    <t xml:space="preserve">IMPRESSORA MULTIFUNCIONAL EPSON C/ BULK L4260	</t>
  </si>
  <si>
    <t xml:space="preserve">PAPEL HIGIENICO CELULOSE 8/R EUROPEL	</t>
  </si>
  <si>
    <t xml:space="preserve">PAPEL HIGIENICO INSTITUCIONAL BCO 300MTS QUALLITY PCT C/8RL	</t>
  </si>
  <si>
    <t xml:space="preserve">PAPEL HIGIENICO ROLAO 8X300M FD WHITE PAPER	</t>
  </si>
  <si>
    <t xml:space="preserve">PAPEL TOALHA INTERFOLHA QUALLITY CELULOSE 20X21 FD C/5000	</t>
  </si>
  <si>
    <t>BONECO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</si>
</sst>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 applyAlignment="1" applyProtection="1">
      <alignment horizontal="right"/>
      <protection hidden="1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Protection="1">
      <protection hidden="1"/>
    </xf>
    <xf numFmtId="44" fontId="0" fillId="0" borderId="0" xfId="1" applyNumberFormat="1" applyFont="1" applyProtection="1">
      <protection hidden="1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  <protection locked="1" hidden="1"/>
    </dxf>
    <dxf>
      <numFmt numFmtId="34" formatCode="_-&quot;R$&quot;\ * #,##0.00_-;\-&quot;R$&quot;\ * #,##0.00_-;_-&quot;R$&quot;\ * &quot;-&quot;??_-;_-@_-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2F841AEB-A5E0-4885-B7FF-18A5B4B064D1}" autoFormatId="16" applyNumberFormats="0" applyBorderFormats="0" applyFontFormats="0" applyPatternFormats="0" applyAlignmentFormats="0" applyWidthHeightFormats="0">
  <queryTableRefresh nextId="11">
    <queryTableFields count="10">
      <queryTableField id="1" name="Código" tableColumnId="1"/>
      <queryTableField id="2" name="Produto" tableColumnId="2"/>
      <queryTableField id="3" name="Quantidade" tableColumnId="3"/>
      <queryTableField id="4" name="Preço de compra" tableColumnId="4"/>
      <queryTableField id="5" name="Preço de venda" tableColumnId="5"/>
      <queryTableField id="6" name="Data de compra" tableColumnId="6"/>
      <queryTableField id="7" name="Previsão de entrega" tableColumnId="7"/>
      <queryTableField id="8" name="Categoria" tableColumnId="8"/>
      <queryTableField id="9" name="Fornecedor" tableColumnId="9"/>
      <queryTableField id="10" name="Coluna1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2" xr16:uid="{BF6D5B48-2E70-4E14-9948-48C020A4A722}" autoFormatId="16" applyNumberFormats="0" applyBorderFormats="0" applyFontFormats="0" applyPatternFormats="0" applyAlignmentFormats="0" applyWidthHeightFormats="0">
  <queryTableRefresh nextId="10" unboundColumnsRight="5">
    <queryTableFields count="8">
      <queryTableField id="2" name="Código" tableColumnId="2"/>
      <queryTableField id="1" name="Produto" tableColumnId="1"/>
      <queryTableField id="3" name="Categoria do produto" tableColumnId="3"/>
      <queryTableField id="5" dataBound="0" tableColumnId="4"/>
      <queryTableField id="6" dataBound="0" tableColumnId="5"/>
      <queryTableField id="7" dataBound="0" tableColumnId="6"/>
      <queryTableField id="8" dataBound="0" tableColumnId="7"/>
      <queryTableField id="9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1A4517BA-A0DC-4A9C-B0B2-CCAFE8C2F2AB}" autoFormatId="16" applyNumberFormats="0" applyBorderFormats="0" applyFontFormats="0" applyPatternFormats="0" applyAlignmentFormats="0" applyWidthHeightFormats="0">
  <queryTableRefresh nextId="7">
    <queryTableFields count="6">
      <queryTableField id="1" name="Código" tableColumnId="1"/>
      <queryTableField id="2" name="Produto" tableColumnId="2"/>
      <queryTableField id="3" name="Quantidade" tableColumnId="3"/>
      <queryTableField id="4" name="Preço de venda" tableColumnId="4"/>
      <queryTableField id="5" name="Data de compra" tableColumnId="5"/>
      <queryTableField id="6" name="Previsão de entrega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B4E83941-859C-483B-A2BA-B744EC7024DA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Produto" tableColumnId="1"/>
      <queryTableField id="2" name="Qntd" tableColumnId="2"/>
      <queryTableField id="3" name="Status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D55775-107A-4E1D-B98D-A93087898D87}" name="TabelaCompras1" displayName="TabelaCompras1" ref="A1:J1408" tableType="queryTable" totalsRowShown="0">
  <autoFilter ref="A1:J1408" xr:uid="{B9D55775-107A-4E1D-B98D-A93087898D87}"/>
  <tableColumns count="10">
    <tableColumn id="1" xr3:uid="{B4D24042-97B2-4A9C-88CF-FA7FFC4C6554}" uniqueName="1" name="Código" queryTableFieldId="1"/>
    <tableColumn id="2" xr3:uid="{74944DE2-813B-40DF-92F4-4CF14378C018}" uniqueName="2" name="Produto" queryTableFieldId="2" dataDxfId="14"/>
    <tableColumn id="3" xr3:uid="{176BF8F3-6AAE-4D79-A5B0-AB541761A1BA}" uniqueName="3" name="Quantidade" queryTableFieldId="3"/>
    <tableColumn id="4" xr3:uid="{A9213515-9191-45C7-89E1-58E29A5B58ED}" uniqueName="4" name="Preço de compra" queryTableFieldId="4"/>
    <tableColumn id="5" xr3:uid="{88ADAF0C-89EC-4B28-832D-F6D78524F387}" uniqueName="5" name="Preço de venda" queryTableFieldId="5"/>
    <tableColumn id="6" xr3:uid="{F51BBEFE-A66F-4191-AC12-686D0FDF0703}" uniqueName="6" name="Data de compra" queryTableFieldId="6" dataDxfId="13"/>
    <tableColumn id="7" xr3:uid="{C51A4390-1CA7-45B3-92BD-D1AD1EC50F14}" uniqueName="7" name="Previsão de entrega" queryTableFieldId="7"/>
    <tableColumn id="8" xr3:uid="{3E23D17F-E6E1-4F50-B338-3633792546E7}" uniqueName="8" name="Categoria" queryTableFieldId="8"/>
    <tableColumn id="9" xr3:uid="{EB13BED3-0E4C-4A4E-8F5B-7029F842F9F9}" uniqueName="9" name="Fornecedor" queryTableFieldId="9"/>
    <tableColumn id="10" xr3:uid="{5CC36519-0C1D-4537-8BDA-B94E4D9A2AB1}" uniqueName="10" name="Coluna1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BE0433-B432-4332-A512-52C850440254}" name="Estoque" displayName="Estoque" ref="A1:H1364" tableType="queryTable" totalsRowShown="0">
  <autoFilter ref="A1:H1364" xr:uid="{ACBE0433-B432-4332-A512-52C850440254}"/>
  <sortState xmlns:xlrd2="http://schemas.microsoft.com/office/spreadsheetml/2017/richdata2" ref="A2:H1364">
    <sortCondition descending="1" ref="E1:E1364"/>
  </sortState>
  <tableColumns count="8">
    <tableColumn id="2" xr3:uid="{376C46B9-6107-43B9-8F9D-72D74EDCD317}" uniqueName="2" name="Código" queryTableFieldId="2" dataDxfId="12"/>
    <tableColumn id="1" xr3:uid="{7761D12D-A938-4B67-B5C7-A5E3EDEBA6B3}" uniqueName="1" name="Produto" queryTableFieldId="1" dataDxfId="11"/>
    <tableColumn id="3" xr3:uid="{BA6EED34-0359-47A3-9DEA-C4352654CA36}" uniqueName="3" name="Categoria do produto" queryTableFieldId="3" dataDxfId="10"/>
    <tableColumn id="4" xr3:uid="{9F4F3106-842E-48A4-B9D6-9D725A880DA8}" uniqueName="4" name="Reservado" queryTableFieldId="5" dataDxfId="9">
      <calculatedColumnFormula>SUMIFS(Saída!B:B,Saída!A:A,Estoque[[#This Row],[Produto]],Saída!C:C,"RESERVADO")</calculatedColumnFormula>
    </tableColumn>
    <tableColumn id="5" xr3:uid="{B34623F9-6F38-41D7-AF92-9B60986438F2}" uniqueName="5" name="Estoque" queryTableFieldId="6" dataDxfId="8">
      <calculatedColumnFormula>SUMIFS('Compras'!C:C,'Compras'!B:B,Estoque[[#This Row],[Produto]],'Compras'!A:A,Estoque[[#This Row],[Código]])-SUMIFS(Saída!B:B,Saída!A:A,Estoque[[#This Row],[Produto]],Saída!C:C,"FINALIZADO")</calculatedColumnFormula>
    </tableColumn>
    <tableColumn id="6" xr3:uid="{403A937A-A467-4607-B47A-6AFC50F6CEF3}" uniqueName="6" name="Preço de venda" queryTableFieldId="7" dataDxfId="7" dataCellStyle="Moeda">
      <calculatedColumnFormula>_xlfn.XLOOKUP(Estoque[[#This Row],[Produto]],'Compras'!B:B,'Compras'!D:D,,0,-1)</calculatedColumnFormula>
    </tableColumn>
    <tableColumn id="7" xr3:uid="{9961D9F3-FE83-430D-B862-CA6CA5DA51E2}" uniqueName="7" name="Última data de compra" queryTableFieldId="8" dataDxfId="6">
      <calculatedColumnFormula>_xlfn.XLOOKUP(Estoque[[#This Row],[Produto]],'Compras'!B:B,'Compras'!E:E,,0,-1)</calculatedColumnFormula>
    </tableColumn>
    <tableColumn id="8" xr3:uid="{D0461DC8-ED1D-4064-AF32-207C2CE4E2C9}" uniqueName="8" name="Previsão de entrega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5BBF6F-A3B3-4491-8215-096DD80CF4E7}" name="Compras" displayName="Compras" ref="A1:F1410" tableType="queryTable" totalsRowShown="0">
  <autoFilter ref="A1:F1410" xr:uid="{135BBF6F-A3B3-4491-8215-096DD80CF4E7}"/>
  <sortState xmlns:xlrd2="http://schemas.microsoft.com/office/spreadsheetml/2017/richdata2" ref="A2:F1410">
    <sortCondition ref="C1:C1410"/>
  </sortState>
  <tableColumns count="6">
    <tableColumn id="1" xr3:uid="{199009BB-8B23-4399-9306-CECB8896EF55}" uniqueName="1" name="Código" queryTableFieldId="1"/>
    <tableColumn id="2" xr3:uid="{F02DF7CD-7A4B-4C9C-9C02-185DCFD587CF}" uniqueName="2" name="Produto" queryTableFieldId="2" dataDxfId="5"/>
    <tableColumn id="3" xr3:uid="{FA290197-4608-4109-8803-1220F536F40A}" uniqueName="3" name="Quantidade" queryTableFieldId="3"/>
    <tableColumn id="4" xr3:uid="{ACF201D1-1325-43DC-B324-77762CD1A385}" uniqueName="4" name="Preço de venda" queryTableFieldId="4"/>
    <tableColumn id="5" xr3:uid="{55FF2C7C-92C6-4D63-B6E0-EAC23D5EB44A}" uniqueName="5" name="Data de compra" queryTableFieldId="5" dataDxfId="4"/>
    <tableColumn id="6" xr3:uid="{65ECE337-624B-48F4-B422-697678743F7A}" uniqueName="6" name="Previsão de entrega" queryTableFieldId="6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62A05F-1A72-40FE-89A5-DE4F06E18012}" name="Saidas" displayName="Saidas" ref="A1:D1506" tableType="queryTable" totalsRowShown="0">
  <autoFilter ref="A1:D1506" xr:uid="{B462A05F-1A72-40FE-89A5-DE4F06E18012}">
    <filterColumn colId="0">
      <filters>
        <filter val="PAPEL HIGIENICO INSTITUCIONAL BCO 300MTS QUALLITY PCT C/8RL"/>
        <filter val="PAPEL HIGIENICO INSTITUCIONAL BCO 300MTS QUALLITY PCT C/8RL_x0009_"/>
      </filters>
    </filterColumn>
  </autoFilter>
  <tableColumns count="4">
    <tableColumn id="1" xr3:uid="{5B03C3A8-AA21-4379-9C4E-405345F3A2BD}" uniqueName="1" name="Produto" queryTableFieldId="1" dataDxfId="2"/>
    <tableColumn id="2" xr3:uid="{6C31C193-F37D-4391-BC0A-48C0C2DAAB54}" uniqueName="2" name="Qntd" queryTableFieldId="2"/>
    <tableColumn id="3" xr3:uid="{14494406-5928-4F04-A8EE-0DF7DF450E1A}" uniqueName="3" name="Status" queryTableFieldId="3" dataDxfId="1"/>
    <tableColumn id="4" xr3:uid="{7D7C930A-2AE2-4624-8A5B-6839E8CBD7CA}" uniqueName="4" name="Coluna1" queryTableFieldId="4" dataDxfId="0">
      <calculatedColumnFormula>_xlfn.XLOOKUP(Saidas[[#This Row],[Produto]],'Compras'!B:B,'Compras'!A:A,"",0,1)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EDA6-546B-4D95-87E3-92EAF434D0EC}">
  <dimension ref="A1:J1408"/>
  <sheetViews>
    <sheetView topLeftCell="A1391" workbookViewId="0">
      <selection activeCell="B1409" sqref="B1409:B1410"/>
    </sheetView>
  </sheetViews>
  <sheetFormatPr defaultRowHeight="15" x14ac:dyDescent="0.25"/>
  <cols>
    <col min="1" max="1" width="25" bestFit="1" customWidth="1"/>
    <col min="2" max="2" width="81.140625" bestFit="1" customWidth="1"/>
    <col min="3" max="3" width="13.7109375" bestFit="1" customWidth="1"/>
    <col min="4" max="4" width="18.140625" bestFit="1" customWidth="1"/>
    <col min="5" max="5" width="17" bestFit="1" customWidth="1"/>
    <col min="6" max="6" width="17.140625" bestFit="1" customWidth="1"/>
    <col min="7" max="7" width="21.140625" bestFit="1" customWidth="1"/>
    <col min="8" max="8" width="11.7109375" bestFit="1" customWidth="1"/>
    <col min="9" max="9" width="18.28515625" bestFit="1" customWidth="1"/>
    <col min="10" max="10" width="10.42578125" bestFit="1" customWidth="1"/>
  </cols>
  <sheetData>
    <row r="1" spans="1:10" x14ac:dyDescent="0.25">
      <c r="A1" t="s">
        <v>0</v>
      </c>
      <c r="B1" t="s">
        <v>1</v>
      </c>
      <c r="C1" t="s">
        <v>2099</v>
      </c>
      <c r="D1" t="s">
        <v>3254</v>
      </c>
      <c r="E1" t="s">
        <v>4</v>
      </c>
      <c r="F1" t="s">
        <v>2100</v>
      </c>
      <c r="G1" t="s">
        <v>2101</v>
      </c>
      <c r="H1" t="s">
        <v>3255</v>
      </c>
      <c r="I1" t="s">
        <v>3256</v>
      </c>
      <c r="J1" t="s">
        <v>3245</v>
      </c>
    </row>
    <row r="2" spans="1:10" x14ac:dyDescent="0.25">
      <c r="A2">
        <v>9204</v>
      </c>
      <c r="B2" s="4" t="s">
        <v>43</v>
      </c>
      <c r="C2">
        <v>0</v>
      </c>
      <c r="D2">
        <v>37.799999999999997</v>
      </c>
      <c r="E2">
        <v>63</v>
      </c>
      <c r="F2" s="2">
        <v>44531</v>
      </c>
      <c r="H2" t="s">
        <v>3257</v>
      </c>
    </row>
    <row r="3" spans="1:10" x14ac:dyDescent="0.25">
      <c r="A3">
        <v>0</v>
      </c>
      <c r="B3" s="4" t="s">
        <v>81</v>
      </c>
      <c r="C3">
        <v>0</v>
      </c>
      <c r="D3">
        <v>9.0299999999999994</v>
      </c>
      <c r="E3">
        <v>15.049999999999999</v>
      </c>
      <c r="F3" s="2">
        <v>44532</v>
      </c>
      <c r="H3" t="s">
        <v>3257</v>
      </c>
    </row>
    <row r="4" spans="1:10" x14ac:dyDescent="0.25">
      <c r="A4">
        <v>0</v>
      </c>
      <c r="B4" s="4" t="s">
        <v>115</v>
      </c>
      <c r="C4">
        <v>0</v>
      </c>
      <c r="D4">
        <v>290.5</v>
      </c>
      <c r="E4">
        <v>484.16666666666669</v>
      </c>
      <c r="F4" s="2">
        <v>44533</v>
      </c>
      <c r="H4" t="s">
        <v>3257</v>
      </c>
    </row>
    <row r="5" spans="1:10" x14ac:dyDescent="0.25">
      <c r="A5">
        <v>24621</v>
      </c>
      <c r="B5" s="4" t="s">
        <v>117</v>
      </c>
      <c r="C5">
        <v>0</v>
      </c>
      <c r="D5">
        <v>23.799999999999997</v>
      </c>
      <c r="E5">
        <v>39.666666666666664</v>
      </c>
      <c r="F5" s="2">
        <v>44533</v>
      </c>
      <c r="H5" t="s">
        <v>3257</v>
      </c>
    </row>
    <row r="6" spans="1:10" x14ac:dyDescent="0.25">
      <c r="A6">
        <v>0</v>
      </c>
      <c r="B6" s="4" t="s">
        <v>114</v>
      </c>
      <c r="C6">
        <v>0</v>
      </c>
      <c r="D6">
        <v>4.8999999999999995</v>
      </c>
      <c r="E6">
        <v>8.1666666666666661</v>
      </c>
      <c r="F6" s="2">
        <v>44533</v>
      </c>
      <c r="H6" t="s">
        <v>3257</v>
      </c>
    </row>
    <row r="7" spans="1:10" x14ac:dyDescent="0.25">
      <c r="A7">
        <v>0</v>
      </c>
      <c r="B7" s="4" t="s">
        <v>116</v>
      </c>
      <c r="C7">
        <v>0</v>
      </c>
      <c r="D7">
        <v>84</v>
      </c>
      <c r="E7">
        <v>140</v>
      </c>
      <c r="F7" s="2">
        <v>44533</v>
      </c>
      <c r="H7" t="s">
        <v>3257</v>
      </c>
    </row>
    <row r="8" spans="1:10" x14ac:dyDescent="0.25">
      <c r="A8">
        <v>0</v>
      </c>
      <c r="B8" s="4" t="s">
        <v>118</v>
      </c>
      <c r="C8">
        <v>0</v>
      </c>
      <c r="D8">
        <v>2.8</v>
      </c>
      <c r="E8">
        <v>4.666666666666667</v>
      </c>
      <c r="F8" s="2">
        <v>44533</v>
      </c>
      <c r="H8" t="s">
        <v>3257</v>
      </c>
    </row>
    <row r="9" spans="1:10" x14ac:dyDescent="0.25">
      <c r="A9">
        <v>52331</v>
      </c>
      <c r="B9" s="4" t="s">
        <v>270</v>
      </c>
      <c r="C9">
        <v>0</v>
      </c>
      <c r="D9">
        <v>15.399999999999999</v>
      </c>
      <c r="E9">
        <v>25.666666666666664</v>
      </c>
      <c r="F9" s="2">
        <v>44535</v>
      </c>
      <c r="H9" t="s">
        <v>3257</v>
      </c>
    </row>
    <row r="10" spans="1:10" x14ac:dyDescent="0.25">
      <c r="A10">
        <v>720011</v>
      </c>
      <c r="B10" s="4" t="s">
        <v>273</v>
      </c>
      <c r="C10">
        <v>0</v>
      </c>
      <c r="D10">
        <v>166.6</v>
      </c>
      <c r="E10">
        <v>277.66666666666669</v>
      </c>
      <c r="F10" s="2">
        <v>44535</v>
      </c>
      <c r="H10" t="s">
        <v>3257</v>
      </c>
    </row>
    <row r="11" spans="1:10" x14ac:dyDescent="0.25">
      <c r="A11">
        <v>46644</v>
      </c>
      <c r="B11" s="4" t="s">
        <v>279</v>
      </c>
      <c r="C11">
        <v>0</v>
      </c>
      <c r="D11">
        <v>80.5</v>
      </c>
      <c r="E11">
        <v>134.16666666666669</v>
      </c>
      <c r="F11" s="2">
        <v>44535</v>
      </c>
      <c r="H11" t="s">
        <v>3257</v>
      </c>
    </row>
    <row r="12" spans="1:10" x14ac:dyDescent="0.25">
      <c r="A12">
        <v>0</v>
      </c>
      <c r="B12" s="4" t="s">
        <v>276</v>
      </c>
      <c r="C12">
        <v>0</v>
      </c>
      <c r="D12">
        <v>55.93</v>
      </c>
      <c r="E12">
        <v>93.216666666666669</v>
      </c>
      <c r="F12" s="2">
        <v>44535</v>
      </c>
      <c r="H12" t="s">
        <v>3257</v>
      </c>
    </row>
    <row r="13" spans="1:10" x14ac:dyDescent="0.25">
      <c r="A13">
        <v>483136</v>
      </c>
      <c r="B13" s="4" t="s">
        <v>278</v>
      </c>
      <c r="C13">
        <v>0</v>
      </c>
      <c r="D13">
        <v>9.1</v>
      </c>
      <c r="E13">
        <v>15.166666666666666</v>
      </c>
      <c r="F13" s="2">
        <v>44535</v>
      </c>
      <c r="H13" t="s">
        <v>3257</v>
      </c>
    </row>
    <row r="14" spans="1:10" x14ac:dyDescent="0.25">
      <c r="A14">
        <v>414654</v>
      </c>
      <c r="B14" s="4" t="s">
        <v>281</v>
      </c>
      <c r="C14">
        <v>0</v>
      </c>
      <c r="D14">
        <v>1.4</v>
      </c>
      <c r="E14">
        <v>2.3333333333333335</v>
      </c>
      <c r="F14" s="2">
        <v>44535</v>
      </c>
      <c r="H14" t="s">
        <v>3257</v>
      </c>
    </row>
    <row r="15" spans="1:10" x14ac:dyDescent="0.25">
      <c r="A15">
        <v>1567</v>
      </c>
      <c r="B15" s="4" t="s">
        <v>271</v>
      </c>
      <c r="C15">
        <v>0</v>
      </c>
      <c r="D15">
        <v>68.599999999999994</v>
      </c>
      <c r="E15">
        <v>114.33333333333333</v>
      </c>
      <c r="F15" s="2">
        <v>44535</v>
      </c>
      <c r="H15" t="s">
        <v>3257</v>
      </c>
    </row>
    <row r="16" spans="1:10" x14ac:dyDescent="0.25">
      <c r="A16">
        <v>2456</v>
      </c>
      <c r="B16" s="4" t="s">
        <v>269</v>
      </c>
      <c r="C16">
        <v>0</v>
      </c>
      <c r="D16">
        <v>13.929999999999998</v>
      </c>
      <c r="E16">
        <v>23.216666666666665</v>
      </c>
      <c r="F16" s="2">
        <v>44535</v>
      </c>
      <c r="H16" t="s">
        <v>3257</v>
      </c>
    </row>
    <row r="17" spans="1:8" x14ac:dyDescent="0.25">
      <c r="A17">
        <v>778066</v>
      </c>
      <c r="B17" s="4" t="s">
        <v>272</v>
      </c>
      <c r="C17">
        <v>0</v>
      </c>
      <c r="D17">
        <v>6.3</v>
      </c>
      <c r="E17">
        <v>10.5</v>
      </c>
      <c r="F17" s="2">
        <v>44535</v>
      </c>
      <c r="H17" t="s">
        <v>3257</v>
      </c>
    </row>
    <row r="18" spans="1:8" x14ac:dyDescent="0.25">
      <c r="A18">
        <v>1301</v>
      </c>
      <c r="B18" s="4" t="s">
        <v>277</v>
      </c>
      <c r="C18">
        <v>0</v>
      </c>
      <c r="D18">
        <v>46.199999999999996</v>
      </c>
      <c r="E18">
        <v>77</v>
      </c>
      <c r="F18" s="2">
        <v>44535</v>
      </c>
      <c r="H18" t="s">
        <v>3257</v>
      </c>
    </row>
    <row r="19" spans="1:8" x14ac:dyDescent="0.25">
      <c r="A19">
        <v>37536</v>
      </c>
      <c r="B19" s="4" t="s">
        <v>280</v>
      </c>
      <c r="C19">
        <v>0</v>
      </c>
      <c r="D19">
        <v>34.93</v>
      </c>
      <c r="E19">
        <v>58.216666666666669</v>
      </c>
      <c r="F19" s="2">
        <v>44535</v>
      </c>
      <c r="H19" t="s">
        <v>3257</v>
      </c>
    </row>
    <row r="20" spans="1:8" x14ac:dyDescent="0.25">
      <c r="A20">
        <v>127357</v>
      </c>
      <c r="B20" s="4" t="s">
        <v>274</v>
      </c>
      <c r="C20">
        <v>0</v>
      </c>
      <c r="D20">
        <v>14</v>
      </c>
      <c r="E20">
        <v>23.333333333333336</v>
      </c>
      <c r="F20" s="2">
        <v>44535</v>
      </c>
      <c r="H20" t="s">
        <v>3257</v>
      </c>
    </row>
    <row r="21" spans="1:8" x14ac:dyDescent="0.25">
      <c r="A21">
        <v>0</v>
      </c>
      <c r="B21" s="4" t="s">
        <v>275</v>
      </c>
      <c r="C21">
        <v>0</v>
      </c>
      <c r="D21">
        <v>14</v>
      </c>
      <c r="E21">
        <v>23.333333333333336</v>
      </c>
      <c r="F21" s="2">
        <v>44535</v>
      </c>
      <c r="H21" t="s">
        <v>3257</v>
      </c>
    </row>
    <row r="22" spans="1:8" x14ac:dyDescent="0.25">
      <c r="A22">
        <v>0</v>
      </c>
      <c r="B22" s="4" t="s">
        <v>331</v>
      </c>
      <c r="C22">
        <v>0</v>
      </c>
      <c r="D22">
        <v>6.93</v>
      </c>
      <c r="E22">
        <v>11.55</v>
      </c>
      <c r="F22" s="2">
        <v>44537</v>
      </c>
      <c r="H22" t="s">
        <v>3257</v>
      </c>
    </row>
    <row r="23" spans="1:8" x14ac:dyDescent="0.25">
      <c r="A23" t="s">
        <v>3126</v>
      </c>
      <c r="B23" s="4" t="s">
        <v>332</v>
      </c>
      <c r="C23">
        <v>0</v>
      </c>
      <c r="D23">
        <v>256.89999999999998</v>
      </c>
      <c r="E23">
        <v>428.16666666666663</v>
      </c>
      <c r="F23" s="2">
        <v>44537</v>
      </c>
      <c r="H23" t="s">
        <v>3257</v>
      </c>
    </row>
    <row r="24" spans="1:8" x14ac:dyDescent="0.25">
      <c r="A24">
        <v>0</v>
      </c>
      <c r="B24" s="4" t="s">
        <v>361</v>
      </c>
      <c r="C24">
        <v>0</v>
      </c>
      <c r="D24">
        <v>41.93</v>
      </c>
      <c r="E24">
        <v>69.88333333333334</v>
      </c>
      <c r="F24" s="2">
        <v>44538</v>
      </c>
      <c r="H24" t="s">
        <v>3257</v>
      </c>
    </row>
    <row r="25" spans="1:8" x14ac:dyDescent="0.25">
      <c r="A25">
        <v>928567</v>
      </c>
      <c r="B25" s="4" t="s">
        <v>346</v>
      </c>
      <c r="C25">
        <v>0</v>
      </c>
      <c r="D25">
        <v>22.4</v>
      </c>
      <c r="E25">
        <v>37.333333333333336</v>
      </c>
      <c r="F25" s="2">
        <v>44538</v>
      </c>
      <c r="H25" t="s">
        <v>3257</v>
      </c>
    </row>
    <row r="26" spans="1:8" x14ac:dyDescent="0.25">
      <c r="A26">
        <v>7154</v>
      </c>
      <c r="B26" s="4" t="s">
        <v>349</v>
      </c>
      <c r="C26">
        <v>0</v>
      </c>
      <c r="D26">
        <v>43.4</v>
      </c>
      <c r="E26">
        <v>72.333333333333329</v>
      </c>
      <c r="F26" s="2">
        <v>44538</v>
      </c>
      <c r="H26" t="s">
        <v>3257</v>
      </c>
    </row>
    <row r="27" spans="1:8" x14ac:dyDescent="0.25">
      <c r="A27">
        <v>0</v>
      </c>
      <c r="B27" s="4" t="s">
        <v>350</v>
      </c>
      <c r="C27">
        <v>0</v>
      </c>
      <c r="D27">
        <v>86.1</v>
      </c>
      <c r="E27">
        <v>143.5</v>
      </c>
      <c r="F27" s="2">
        <v>44538</v>
      </c>
      <c r="H27" t="s">
        <v>3257</v>
      </c>
    </row>
    <row r="28" spans="1:8" x14ac:dyDescent="0.25">
      <c r="A28">
        <v>923568</v>
      </c>
      <c r="B28" s="4" t="s">
        <v>351</v>
      </c>
      <c r="C28">
        <v>0</v>
      </c>
      <c r="D28">
        <v>6.93</v>
      </c>
      <c r="E28">
        <v>11.55</v>
      </c>
      <c r="F28" s="2">
        <v>44538</v>
      </c>
      <c r="H28" t="s">
        <v>3257</v>
      </c>
    </row>
    <row r="29" spans="1:8" x14ac:dyDescent="0.25">
      <c r="A29">
        <v>0</v>
      </c>
      <c r="B29" s="4" t="s">
        <v>348</v>
      </c>
      <c r="C29">
        <v>0</v>
      </c>
      <c r="D29">
        <v>21.7</v>
      </c>
      <c r="E29">
        <v>36.166666666666664</v>
      </c>
      <c r="F29" s="2">
        <v>44538</v>
      </c>
      <c r="H29" t="s">
        <v>3257</v>
      </c>
    </row>
    <row r="30" spans="1:8" x14ac:dyDescent="0.25">
      <c r="A30" t="s">
        <v>366</v>
      </c>
      <c r="B30" s="4" t="s">
        <v>367</v>
      </c>
      <c r="C30">
        <v>0</v>
      </c>
      <c r="D30">
        <v>43.4</v>
      </c>
      <c r="E30">
        <v>72.333333333333329</v>
      </c>
      <c r="F30" s="2">
        <v>44538</v>
      </c>
      <c r="H30" t="s">
        <v>3257</v>
      </c>
    </row>
    <row r="31" spans="1:8" x14ac:dyDescent="0.25">
      <c r="A31">
        <v>2846</v>
      </c>
      <c r="B31" s="4" t="s">
        <v>370</v>
      </c>
      <c r="C31">
        <v>0</v>
      </c>
      <c r="D31">
        <v>4.8999999999999995</v>
      </c>
      <c r="E31">
        <v>8.1666666666666661</v>
      </c>
      <c r="F31" s="2">
        <v>44538</v>
      </c>
      <c r="H31" t="s">
        <v>3257</v>
      </c>
    </row>
    <row r="32" spans="1:8" x14ac:dyDescent="0.25">
      <c r="A32">
        <v>9257</v>
      </c>
      <c r="B32" s="4" t="s">
        <v>358</v>
      </c>
      <c r="C32">
        <v>0</v>
      </c>
      <c r="D32">
        <v>37.799999999999997</v>
      </c>
      <c r="E32">
        <v>63</v>
      </c>
      <c r="F32" s="2">
        <v>44538</v>
      </c>
      <c r="H32" t="s">
        <v>3257</v>
      </c>
    </row>
    <row r="33" spans="1:8" x14ac:dyDescent="0.25">
      <c r="A33" t="s">
        <v>359</v>
      </c>
      <c r="B33" s="4" t="s">
        <v>360</v>
      </c>
      <c r="C33">
        <v>0</v>
      </c>
      <c r="D33">
        <v>43.4</v>
      </c>
      <c r="E33">
        <v>72.333333333333329</v>
      </c>
      <c r="F33" s="2">
        <v>44538</v>
      </c>
      <c r="H33" t="s">
        <v>3257</v>
      </c>
    </row>
    <row r="34" spans="1:8" x14ac:dyDescent="0.25">
      <c r="A34">
        <v>92761</v>
      </c>
      <c r="B34" s="4" t="s">
        <v>345</v>
      </c>
      <c r="C34">
        <v>0</v>
      </c>
      <c r="D34">
        <v>8.3999999999999986</v>
      </c>
      <c r="E34">
        <v>13.999999999999998</v>
      </c>
      <c r="F34" s="2">
        <v>44538</v>
      </c>
      <c r="H34" t="s">
        <v>3257</v>
      </c>
    </row>
    <row r="35" spans="1:8" x14ac:dyDescent="0.25">
      <c r="A35">
        <v>18955</v>
      </c>
      <c r="B35" s="4" t="s">
        <v>363</v>
      </c>
      <c r="C35">
        <v>0</v>
      </c>
      <c r="D35">
        <v>22.4</v>
      </c>
      <c r="E35">
        <v>37.333333333333336</v>
      </c>
      <c r="F35" s="2">
        <v>44538</v>
      </c>
      <c r="H35" t="s">
        <v>3257</v>
      </c>
    </row>
    <row r="36" spans="1:8" x14ac:dyDescent="0.25">
      <c r="A36">
        <v>759530</v>
      </c>
      <c r="B36" s="4" t="s">
        <v>342</v>
      </c>
      <c r="C36">
        <v>0</v>
      </c>
      <c r="D36">
        <v>25.9</v>
      </c>
      <c r="E36">
        <v>43.166666666666664</v>
      </c>
      <c r="F36" s="2">
        <v>44538</v>
      </c>
      <c r="H36" t="s">
        <v>3257</v>
      </c>
    </row>
    <row r="37" spans="1:8" x14ac:dyDescent="0.25">
      <c r="A37">
        <v>1868</v>
      </c>
      <c r="B37" s="4" t="s">
        <v>347</v>
      </c>
      <c r="C37">
        <v>0</v>
      </c>
      <c r="D37">
        <v>1616.3</v>
      </c>
      <c r="E37">
        <v>2693.8333333333335</v>
      </c>
      <c r="F37" s="2">
        <v>44538</v>
      </c>
      <c r="H37" t="s">
        <v>3257</v>
      </c>
    </row>
    <row r="38" spans="1:8" x14ac:dyDescent="0.25">
      <c r="A38">
        <v>9948</v>
      </c>
      <c r="B38" s="4" t="s">
        <v>362</v>
      </c>
      <c r="C38">
        <v>0</v>
      </c>
      <c r="D38">
        <v>28.7</v>
      </c>
      <c r="E38">
        <v>47.833333333333336</v>
      </c>
      <c r="F38" s="2">
        <v>44538</v>
      </c>
      <c r="H38" t="s">
        <v>3257</v>
      </c>
    </row>
    <row r="39" spans="1:8" x14ac:dyDescent="0.25">
      <c r="A39" t="s">
        <v>355</v>
      </c>
      <c r="B39" s="4" t="s">
        <v>356</v>
      </c>
      <c r="C39">
        <v>0</v>
      </c>
      <c r="D39">
        <v>38.5</v>
      </c>
      <c r="E39">
        <v>64.166666666666671</v>
      </c>
      <c r="F39" s="2">
        <v>44538</v>
      </c>
      <c r="H39" t="s">
        <v>3257</v>
      </c>
    </row>
    <row r="40" spans="1:8" x14ac:dyDescent="0.25">
      <c r="A40" t="s">
        <v>368</v>
      </c>
      <c r="B40" s="4" t="s">
        <v>369</v>
      </c>
      <c r="C40">
        <v>0</v>
      </c>
      <c r="D40">
        <v>30.799999999999997</v>
      </c>
      <c r="E40">
        <v>51.333333333333329</v>
      </c>
      <c r="F40" s="2">
        <v>44538</v>
      </c>
      <c r="H40" t="s">
        <v>3257</v>
      </c>
    </row>
    <row r="41" spans="1:8" x14ac:dyDescent="0.25">
      <c r="A41" t="s">
        <v>364</v>
      </c>
      <c r="B41" s="4" t="s">
        <v>365</v>
      </c>
      <c r="C41">
        <v>0</v>
      </c>
      <c r="D41">
        <v>9.2749999999999986</v>
      </c>
      <c r="E41">
        <v>15.458333333333332</v>
      </c>
      <c r="F41" s="2">
        <v>44538</v>
      </c>
      <c r="H41" t="s">
        <v>3257</v>
      </c>
    </row>
    <row r="42" spans="1:8" x14ac:dyDescent="0.25">
      <c r="A42" t="s">
        <v>343</v>
      </c>
      <c r="B42" s="4" t="s">
        <v>344</v>
      </c>
      <c r="C42">
        <v>0</v>
      </c>
      <c r="D42">
        <v>76.3</v>
      </c>
      <c r="E42">
        <v>127.16666666666667</v>
      </c>
      <c r="F42" s="2">
        <v>44538</v>
      </c>
      <c r="H42" t="s">
        <v>3257</v>
      </c>
    </row>
    <row r="43" spans="1:8" x14ac:dyDescent="0.25">
      <c r="A43">
        <v>18994</v>
      </c>
      <c r="B43" s="4" t="s">
        <v>353</v>
      </c>
      <c r="C43">
        <v>0</v>
      </c>
      <c r="D43">
        <v>256.89999999999998</v>
      </c>
      <c r="E43">
        <v>428.16666666666663</v>
      </c>
      <c r="F43" s="2">
        <v>44538</v>
      </c>
      <c r="H43" t="s">
        <v>3257</v>
      </c>
    </row>
    <row r="44" spans="1:8" x14ac:dyDescent="0.25">
      <c r="A44">
        <v>7245</v>
      </c>
      <c r="B44" s="4" t="s">
        <v>357</v>
      </c>
      <c r="C44">
        <v>0</v>
      </c>
      <c r="D44">
        <v>466.9</v>
      </c>
      <c r="E44">
        <v>778.16666666666663</v>
      </c>
      <c r="F44" s="2">
        <v>44538</v>
      </c>
      <c r="H44" t="s">
        <v>3257</v>
      </c>
    </row>
    <row r="45" spans="1:8" x14ac:dyDescent="0.25">
      <c r="A45">
        <v>51</v>
      </c>
      <c r="B45" s="4" t="s">
        <v>354</v>
      </c>
      <c r="C45">
        <v>0</v>
      </c>
      <c r="D45">
        <v>220.5</v>
      </c>
      <c r="E45">
        <v>367.5</v>
      </c>
      <c r="F45" s="2">
        <v>44538</v>
      </c>
      <c r="H45" t="s">
        <v>3257</v>
      </c>
    </row>
    <row r="46" spans="1:8" x14ac:dyDescent="0.25">
      <c r="A46">
        <v>5106</v>
      </c>
      <c r="B46" s="4" t="s">
        <v>352</v>
      </c>
      <c r="C46">
        <v>0</v>
      </c>
      <c r="D46">
        <v>197.39999999999998</v>
      </c>
      <c r="E46">
        <v>329</v>
      </c>
      <c r="F46" s="2">
        <v>44538</v>
      </c>
      <c r="H46" t="s">
        <v>3257</v>
      </c>
    </row>
    <row r="47" spans="1:8" x14ac:dyDescent="0.25">
      <c r="A47">
        <v>24318</v>
      </c>
      <c r="B47" s="4" t="s">
        <v>416</v>
      </c>
      <c r="C47">
        <v>0</v>
      </c>
      <c r="D47">
        <v>60.199999999999996</v>
      </c>
      <c r="E47">
        <v>100.33333333333333</v>
      </c>
      <c r="F47" s="2">
        <v>44539</v>
      </c>
      <c r="H47" t="s">
        <v>3257</v>
      </c>
    </row>
    <row r="48" spans="1:8" x14ac:dyDescent="0.25">
      <c r="A48">
        <v>7230</v>
      </c>
      <c r="B48" s="4" t="s">
        <v>415</v>
      </c>
      <c r="C48">
        <v>0</v>
      </c>
      <c r="D48">
        <v>79.8</v>
      </c>
      <c r="E48">
        <v>133</v>
      </c>
      <c r="F48" s="2">
        <v>44539</v>
      </c>
      <c r="H48" t="s">
        <v>3257</v>
      </c>
    </row>
    <row r="49" spans="1:8" x14ac:dyDescent="0.25">
      <c r="A49">
        <v>7231</v>
      </c>
      <c r="B49" s="4" t="s">
        <v>417</v>
      </c>
      <c r="C49">
        <v>0</v>
      </c>
      <c r="D49">
        <v>98.699999999999989</v>
      </c>
      <c r="E49">
        <v>164.5</v>
      </c>
      <c r="F49" s="2">
        <v>44539</v>
      </c>
      <c r="H49" t="s">
        <v>3257</v>
      </c>
    </row>
    <row r="50" spans="1:8" x14ac:dyDescent="0.25">
      <c r="A50">
        <v>7232</v>
      </c>
      <c r="B50" s="4" t="s">
        <v>418</v>
      </c>
      <c r="C50">
        <v>0</v>
      </c>
      <c r="D50">
        <v>120.39999999999999</v>
      </c>
      <c r="E50">
        <v>200.66666666666666</v>
      </c>
      <c r="F50" s="2">
        <v>44539</v>
      </c>
      <c r="H50" t="s">
        <v>3257</v>
      </c>
    </row>
    <row r="51" spans="1:8" x14ac:dyDescent="0.25">
      <c r="A51">
        <v>24311</v>
      </c>
      <c r="B51" s="4" t="s">
        <v>420</v>
      </c>
      <c r="C51">
        <v>0</v>
      </c>
      <c r="D51">
        <v>91.699999999999989</v>
      </c>
      <c r="E51">
        <v>152.83333333333331</v>
      </c>
      <c r="F51" s="2">
        <v>44539</v>
      </c>
      <c r="H51" t="s">
        <v>3257</v>
      </c>
    </row>
    <row r="52" spans="1:8" x14ac:dyDescent="0.25">
      <c r="A52">
        <v>7235</v>
      </c>
      <c r="B52" s="4" t="s">
        <v>424</v>
      </c>
      <c r="C52">
        <v>0</v>
      </c>
      <c r="D52">
        <v>79.099999999999994</v>
      </c>
      <c r="E52">
        <v>131.83333333333334</v>
      </c>
      <c r="F52" s="2">
        <v>44539</v>
      </c>
      <c r="H52" t="s">
        <v>3257</v>
      </c>
    </row>
    <row r="53" spans="1:8" x14ac:dyDescent="0.25">
      <c r="A53">
        <v>51889</v>
      </c>
      <c r="B53" s="4" t="s">
        <v>419</v>
      </c>
      <c r="C53">
        <v>0</v>
      </c>
      <c r="D53">
        <v>18.2</v>
      </c>
      <c r="E53">
        <v>30.333333333333332</v>
      </c>
      <c r="F53" s="2">
        <v>44539</v>
      </c>
      <c r="H53" t="s">
        <v>3257</v>
      </c>
    </row>
    <row r="54" spans="1:8" x14ac:dyDescent="0.25">
      <c r="A54">
        <v>0</v>
      </c>
      <c r="B54" s="4" t="s">
        <v>423</v>
      </c>
      <c r="C54">
        <v>0</v>
      </c>
      <c r="D54">
        <v>605.5</v>
      </c>
      <c r="E54">
        <v>1009.1666666666667</v>
      </c>
      <c r="F54" s="2">
        <v>44539</v>
      </c>
      <c r="H54" t="s">
        <v>3257</v>
      </c>
    </row>
    <row r="55" spans="1:8" x14ac:dyDescent="0.25">
      <c r="A55">
        <v>7233</v>
      </c>
      <c r="B55" s="4" t="s">
        <v>422</v>
      </c>
      <c r="C55">
        <v>0</v>
      </c>
      <c r="D55">
        <v>234.49999999999997</v>
      </c>
      <c r="E55">
        <v>390.83333333333331</v>
      </c>
      <c r="F55" s="2">
        <v>44539</v>
      </c>
      <c r="H55" t="s">
        <v>3257</v>
      </c>
    </row>
    <row r="56" spans="1:8" x14ac:dyDescent="0.25">
      <c r="A56">
        <v>0</v>
      </c>
      <c r="B56" s="4" t="s">
        <v>421</v>
      </c>
      <c r="C56">
        <v>0</v>
      </c>
      <c r="D56">
        <v>29.4</v>
      </c>
      <c r="E56">
        <v>49</v>
      </c>
      <c r="F56" s="2">
        <v>44539</v>
      </c>
      <c r="H56" t="s">
        <v>3257</v>
      </c>
    </row>
    <row r="57" spans="1:8" x14ac:dyDescent="0.25">
      <c r="A57">
        <v>8480</v>
      </c>
      <c r="B57" s="4" t="s">
        <v>451</v>
      </c>
      <c r="C57">
        <v>0</v>
      </c>
      <c r="D57">
        <v>291.89999999999998</v>
      </c>
      <c r="E57">
        <v>486.5</v>
      </c>
      <c r="F57" s="2">
        <v>44540</v>
      </c>
      <c r="H57" t="s">
        <v>3257</v>
      </c>
    </row>
    <row r="58" spans="1:8" x14ac:dyDescent="0.25">
      <c r="A58">
        <v>701250</v>
      </c>
      <c r="B58" s="4" t="s">
        <v>641</v>
      </c>
      <c r="C58">
        <v>0</v>
      </c>
      <c r="D58">
        <v>57.4</v>
      </c>
      <c r="E58">
        <v>95.666666666666671</v>
      </c>
      <c r="F58" s="2">
        <v>44544</v>
      </c>
      <c r="H58" t="s">
        <v>3257</v>
      </c>
    </row>
    <row r="59" spans="1:8" x14ac:dyDescent="0.25">
      <c r="A59">
        <v>59848</v>
      </c>
      <c r="B59" s="4" t="s">
        <v>640</v>
      </c>
      <c r="C59">
        <v>0</v>
      </c>
      <c r="D59">
        <v>125.3</v>
      </c>
      <c r="E59">
        <v>208.83333333333334</v>
      </c>
      <c r="F59" s="2">
        <v>44544</v>
      </c>
      <c r="H59" t="s">
        <v>3257</v>
      </c>
    </row>
    <row r="60" spans="1:8" x14ac:dyDescent="0.25">
      <c r="A60">
        <v>7243</v>
      </c>
      <c r="B60" s="4" t="s">
        <v>642</v>
      </c>
      <c r="C60">
        <v>0</v>
      </c>
      <c r="D60">
        <v>2149</v>
      </c>
      <c r="E60">
        <v>3581.666666666667</v>
      </c>
      <c r="F60" s="2">
        <v>44544</v>
      </c>
      <c r="H60" t="s">
        <v>3257</v>
      </c>
    </row>
    <row r="61" spans="1:8" x14ac:dyDescent="0.25">
      <c r="A61">
        <v>0</v>
      </c>
      <c r="B61" s="4" t="s">
        <v>668</v>
      </c>
      <c r="C61">
        <v>0</v>
      </c>
      <c r="D61">
        <v>43.4</v>
      </c>
      <c r="E61">
        <v>72.333333333333329</v>
      </c>
      <c r="F61" s="2">
        <v>44545</v>
      </c>
      <c r="H61" t="s">
        <v>3257</v>
      </c>
    </row>
    <row r="62" spans="1:8" x14ac:dyDescent="0.25">
      <c r="A62">
        <v>0</v>
      </c>
      <c r="B62" s="4" t="s">
        <v>675</v>
      </c>
      <c r="C62">
        <v>0</v>
      </c>
      <c r="D62">
        <v>12.6</v>
      </c>
      <c r="E62">
        <v>21</v>
      </c>
      <c r="F62" s="2">
        <v>44545</v>
      </c>
      <c r="H62" t="s">
        <v>3257</v>
      </c>
    </row>
    <row r="63" spans="1:8" x14ac:dyDescent="0.25">
      <c r="A63">
        <v>0</v>
      </c>
      <c r="B63" s="4" t="s">
        <v>667</v>
      </c>
      <c r="C63">
        <v>0</v>
      </c>
      <c r="D63">
        <v>105</v>
      </c>
      <c r="E63">
        <v>175</v>
      </c>
      <c r="F63" s="2">
        <v>44545</v>
      </c>
      <c r="H63" t="s">
        <v>3257</v>
      </c>
    </row>
    <row r="64" spans="1:8" x14ac:dyDescent="0.25">
      <c r="A64">
        <v>0</v>
      </c>
      <c r="B64" s="4" t="s">
        <v>669</v>
      </c>
      <c r="C64">
        <v>0</v>
      </c>
      <c r="D64">
        <v>44.8</v>
      </c>
      <c r="E64">
        <v>74.666666666666671</v>
      </c>
      <c r="F64" s="2">
        <v>44545</v>
      </c>
      <c r="H64" t="s">
        <v>3257</v>
      </c>
    </row>
    <row r="65" spans="1:8" x14ac:dyDescent="0.25">
      <c r="A65">
        <v>8296</v>
      </c>
      <c r="B65" s="4" t="s">
        <v>674</v>
      </c>
      <c r="C65">
        <v>0</v>
      </c>
      <c r="D65">
        <v>2820.2999999999997</v>
      </c>
      <c r="E65">
        <v>4700.5</v>
      </c>
      <c r="F65" s="2">
        <v>44545</v>
      </c>
      <c r="H65" t="s">
        <v>3257</v>
      </c>
    </row>
    <row r="66" spans="1:8" x14ac:dyDescent="0.25">
      <c r="A66">
        <v>3202219</v>
      </c>
      <c r="B66" s="4" t="s">
        <v>673</v>
      </c>
      <c r="C66">
        <v>0</v>
      </c>
      <c r="D66">
        <v>29.4</v>
      </c>
      <c r="E66">
        <v>49</v>
      </c>
      <c r="F66" s="2">
        <v>44545</v>
      </c>
      <c r="H66" t="s">
        <v>3257</v>
      </c>
    </row>
    <row r="67" spans="1:8" x14ac:dyDescent="0.25">
      <c r="A67">
        <v>0</v>
      </c>
      <c r="B67" s="4" t="s">
        <v>671</v>
      </c>
      <c r="C67">
        <v>0</v>
      </c>
      <c r="D67">
        <v>67.199999999999989</v>
      </c>
      <c r="E67">
        <v>111.99999999999999</v>
      </c>
      <c r="F67" s="2">
        <v>44545</v>
      </c>
      <c r="H67" t="s">
        <v>3257</v>
      </c>
    </row>
    <row r="68" spans="1:8" x14ac:dyDescent="0.25">
      <c r="A68">
        <v>0</v>
      </c>
      <c r="B68" s="4" t="s">
        <v>670</v>
      </c>
      <c r="C68">
        <v>0</v>
      </c>
      <c r="D68">
        <v>23.099999999999998</v>
      </c>
      <c r="E68">
        <v>38.5</v>
      </c>
      <c r="F68" s="2">
        <v>44545</v>
      </c>
      <c r="H68" t="s">
        <v>3257</v>
      </c>
    </row>
    <row r="69" spans="1:8" x14ac:dyDescent="0.25">
      <c r="A69">
        <v>6081</v>
      </c>
      <c r="B69" s="4" t="s">
        <v>672</v>
      </c>
      <c r="C69">
        <v>0</v>
      </c>
      <c r="D69">
        <v>283.5</v>
      </c>
      <c r="E69">
        <v>472.5</v>
      </c>
      <c r="F69" s="2">
        <v>44545</v>
      </c>
      <c r="H69" t="s">
        <v>3257</v>
      </c>
    </row>
    <row r="70" spans="1:8" x14ac:dyDescent="0.25">
      <c r="A70">
        <v>75356</v>
      </c>
      <c r="B70" s="4" t="s">
        <v>682</v>
      </c>
      <c r="C70">
        <v>0</v>
      </c>
      <c r="D70">
        <v>87.5</v>
      </c>
      <c r="E70">
        <v>145.83333333333334</v>
      </c>
      <c r="F70" s="2">
        <v>44546</v>
      </c>
      <c r="H70" t="s">
        <v>3257</v>
      </c>
    </row>
    <row r="71" spans="1:8" x14ac:dyDescent="0.25">
      <c r="A71">
        <v>7247</v>
      </c>
      <c r="B71" s="4" t="s">
        <v>683</v>
      </c>
      <c r="C71">
        <v>0</v>
      </c>
      <c r="D71">
        <v>2.0999999999999996</v>
      </c>
      <c r="E71">
        <v>3.4999999999999996</v>
      </c>
      <c r="F71" s="2">
        <v>44546</v>
      </c>
      <c r="H71" t="s">
        <v>3257</v>
      </c>
    </row>
    <row r="72" spans="1:8" x14ac:dyDescent="0.25">
      <c r="A72">
        <v>485793</v>
      </c>
      <c r="B72" s="4" t="s">
        <v>680</v>
      </c>
      <c r="C72">
        <v>0</v>
      </c>
      <c r="D72">
        <v>16.799999999999997</v>
      </c>
      <c r="E72">
        <v>27.999999999999996</v>
      </c>
      <c r="F72" s="2">
        <v>44546</v>
      </c>
      <c r="H72" t="s">
        <v>3257</v>
      </c>
    </row>
    <row r="73" spans="1:8" x14ac:dyDescent="0.25">
      <c r="A73">
        <v>0</v>
      </c>
      <c r="B73" s="4" t="s">
        <v>681</v>
      </c>
      <c r="C73">
        <v>0</v>
      </c>
      <c r="D73">
        <v>34.93</v>
      </c>
      <c r="E73">
        <v>58.216666666666669</v>
      </c>
      <c r="F73" s="2">
        <v>44546</v>
      </c>
      <c r="H73" t="s">
        <v>3257</v>
      </c>
    </row>
    <row r="74" spans="1:8" x14ac:dyDescent="0.25">
      <c r="A74">
        <v>460205</v>
      </c>
      <c r="B74" s="4" t="s">
        <v>746</v>
      </c>
      <c r="C74">
        <v>0</v>
      </c>
      <c r="D74">
        <v>8.3999999999999986</v>
      </c>
      <c r="E74">
        <v>13.999999999999998</v>
      </c>
      <c r="F74" s="2">
        <v>44547</v>
      </c>
      <c r="H74" t="s">
        <v>3257</v>
      </c>
    </row>
    <row r="75" spans="1:8" x14ac:dyDescent="0.25">
      <c r="A75">
        <v>8478</v>
      </c>
      <c r="B75" s="4" t="s">
        <v>747</v>
      </c>
      <c r="C75">
        <v>0</v>
      </c>
      <c r="D75">
        <v>2450</v>
      </c>
      <c r="E75">
        <v>4083.3333333333335</v>
      </c>
      <c r="F75" s="2">
        <v>44547</v>
      </c>
      <c r="H75" t="s">
        <v>3257</v>
      </c>
    </row>
    <row r="76" spans="1:8" x14ac:dyDescent="0.25">
      <c r="A76">
        <v>0</v>
      </c>
      <c r="B76" s="4" t="s">
        <v>1363</v>
      </c>
      <c r="C76">
        <v>0</v>
      </c>
      <c r="D76">
        <v>5715.5</v>
      </c>
      <c r="E76">
        <v>9525.8333333333339</v>
      </c>
      <c r="F76" s="2">
        <v>44552</v>
      </c>
      <c r="H76" t="s">
        <v>3257</v>
      </c>
    </row>
    <row r="77" spans="1:8" x14ac:dyDescent="0.25">
      <c r="A77">
        <v>1458</v>
      </c>
      <c r="B77" s="4" t="s">
        <v>1596</v>
      </c>
      <c r="C77">
        <v>0</v>
      </c>
      <c r="D77">
        <v>5540.5</v>
      </c>
      <c r="E77">
        <v>9234.1666666666679</v>
      </c>
      <c r="F77" s="2">
        <v>44554</v>
      </c>
      <c r="H77" t="s">
        <v>3257</v>
      </c>
    </row>
    <row r="78" spans="1:8" x14ac:dyDescent="0.25">
      <c r="A78">
        <v>9238</v>
      </c>
      <c r="B78" s="4" t="s">
        <v>1984</v>
      </c>
      <c r="C78">
        <v>0</v>
      </c>
      <c r="D78">
        <v>698.59999999999991</v>
      </c>
      <c r="E78">
        <v>1164.3333333333333</v>
      </c>
      <c r="F78" s="2">
        <v>44558</v>
      </c>
      <c r="H78" t="s">
        <v>3257</v>
      </c>
    </row>
    <row r="79" spans="1:8" x14ac:dyDescent="0.25">
      <c r="A79">
        <v>9239</v>
      </c>
      <c r="B79" s="4" t="s">
        <v>1982</v>
      </c>
      <c r="C79">
        <v>0</v>
      </c>
      <c r="D79">
        <v>30.099999999999998</v>
      </c>
      <c r="E79">
        <v>50.166666666666664</v>
      </c>
      <c r="F79" s="2">
        <v>44558</v>
      </c>
      <c r="H79" t="s">
        <v>3257</v>
      </c>
    </row>
    <row r="80" spans="1:8" x14ac:dyDescent="0.25">
      <c r="A80">
        <v>0</v>
      </c>
      <c r="B80" s="4" t="s">
        <v>1983</v>
      </c>
      <c r="C80">
        <v>0</v>
      </c>
      <c r="D80">
        <v>167.29999999999998</v>
      </c>
      <c r="E80">
        <v>278.83333333333331</v>
      </c>
      <c r="F80" s="2">
        <v>44558</v>
      </c>
      <c r="H80" t="s">
        <v>3257</v>
      </c>
    </row>
    <row r="81" spans="1:8" x14ac:dyDescent="0.25">
      <c r="A81">
        <v>0</v>
      </c>
      <c r="B81" s="4" t="s">
        <v>1985</v>
      </c>
      <c r="C81">
        <v>0</v>
      </c>
      <c r="D81">
        <v>188.29999999999998</v>
      </c>
      <c r="E81">
        <v>313.83333333333331</v>
      </c>
      <c r="F81" s="2">
        <v>44558</v>
      </c>
      <c r="H81" t="s">
        <v>3257</v>
      </c>
    </row>
    <row r="82" spans="1:8" x14ac:dyDescent="0.25">
      <c r="A82">
        <v>4785</v>
      </c>
      <c r="B82" s="4" t="s">
        <v>2020</v>
      </c>
      <c r="C82">
        <v>0</v>
      </c>
      <c r="D82">
        <v>582.4</v>
      </c>
      <c r="E82">
        <v>970.66666666666663</v>
      </c>
      <c r="F82" s="2">
        <v>44559</v>
      </c>
      <c r="H82" t="s">
        <v>3257</v>
      </c>
    </row>
    <row r="83" spans="1:8" x14ac:dyDescent="0.25">
      <c r="A83">
        <v>0</v>
      </c>
      <c r="B83" s="4" t="s">
        <v>193</v>
      </c>
      <c r="C83">
        <v>0</v>
      </c>
      <c r="D83">
        <v>1836.8</v>
      </c>
      <c r="E83">
        <v>3061.3333333333335</v>
      </c>
      <c r="F83" s="2">
        <v>44565</v>
      </c>
      <c r="H83" t="s">
        <v>3257</v>
      </c>
    </row>
    <row r="84" spans="1:8" x14ac:dyDescent="0.25">
      <c r="A84">
        <v>0</v>
      </c>
      <c r="B84" s="4" t="s">
        <v>189</v>
      </c>
      <c r="C84">
        <v>0</v>
      </c>
      <c r="D84">
        <v>2823.7999999999997</v>
      </c>
      <c r="E84">
        <v>4706.333333333333</v>
      </c>
      <c r="F84" s="2">
        <v>44565</v>
      </c>
      <c r="H84" t="s">
        <v>3257</v>
      </c>
    </row>
    <row r="85" spans="1:8" x14ac:dyDescent="0.25">
      <c r="A85">
        <v>9260</v>
      </c>
      <c r="B85" s="4" t="s">
        <v>191</v>
      </c>
      <c r="C85">
        <v>0</v>
      </c>
      <c r="D85">
        <v>81.899999999999991</v>
      </c>
      <c r="E85">
        <v>136.5</v>
      </c>
      <c r="F85" s="2">
        <v>44565</v>
      </c>
      <c r="H85" t="s">
        <v>3257</v>
      </c>
    </row>
    <row r="86" spans="1:8" x14ac:dyDescent="0.25">
      <c r="A86">
        <v>0</v>
      </c>
      <c r="B86" s="4" t="s">
        <v>190</v>
      </c>
      <c r="C86">
        <v>0</v>
      </c>
      <c r="D86">
        <v>3254.2999999999997</v>
      </c>
      <c r="E86">
        <v>5423.833333333333</v>
      </c>
      <c r="F86" s="2">
        <v>44565</v>
      </c>
      <c r="H86" t="s">
        <v>3257</v>
      </c>
    </row>
    <row r="87" spans="1:8" x14ac:dyDescent="0.25">
      <c r="A87">
        <v>7077</v>
      </c>
      <c r="B87" s="4" t="s">
        <v>192</v>
      </c>
      <c r="C87">
        <v>0</v>
      </c>
      <c r="D87">
        <v>0.48999999999999994</v>
      </c>
      <c r="E87">
        <v>0.81666666666666654</v>
      </c>
      <c r="F87" s="2">
        <v>44565</v>
      </c>
      <c r="H87" t="s">
        <v>3257</v>
      </c>
    </row>
    <row r="88" spans="1:8" x14ac:dyDescent="0.25">
      <c r="A88">
        <v>6071</v>
      </c>
      <c r="B88" s="4" t="s">
        <v>243</v>
      </c>
      <c r="C88">
        <v>0</v>
      </c>
      <c r="D88">
        <v>9.1</v>
      </c>
      <c r="E88">
        <v>15.166666666666666</v>
      </c>
      <c r="F88" s="2">
        <v>44566</v>
      </c>
      <c r="H88" t="s">
        <v>3257</v>
      </c>
    </row>
    <row r="89" spans="1:8" x14ac:dyDescent="0.25">
      <c r="A89">
        <v>81537</v>
      </c>
      <c r="B89" s="4" t="s">
        <v>241</v>
      </c>
      <c r="C89">
        <v>0</v>
      </c>
      <c r="D89">
        <v>72.099999999999994</v>
      </c>
      <c r="E89">
        <v>120.16666666666666</v>
      </c>
      <c r="F89" s="2">
        <v>44566</v>
      </c>
      <c r="H89" t="s">
        <v>3257</v>
      </c>
    </row>
    <row r="90" spans="1:8" x14ac:dyDescent="0.25">
      <c r="A90">
        <v>0</v>
      </c>
      <c r="B90" s="4" t="s">
        <v>240</v>
      </c>
      <c r="C90">
        <v>0</v>
      </c>
      <c r="D90">
        <v>81.199999999999989</v>
      </c>
      <c r="E90">
        <v>135.33333333333331</v>
      </c>
      <c r="F90" s="2">
        <v>44566</v>
      </c>
      <c r="H90" t="s">
        <v>3257</v>
      </c>
    </row>
    <row r="91" spans="1:8" x14ac:dyDescent="0.25">
      <c r="A91">
        <v>0</v>
      </c>
      <c r="B91" s="4" t="s">
        <v>239</v>
      </c>
      <c r="C91">
        <v>0</v>
      </c>
      <c r="D91">
        <v>468.29999999999995</v>
      </c>
      <c r="E91">
        <v>780.5</v>
      </c>
      <c r="F91" s="2">
        <v>44566</v>
      </c>
      <c r="H91" t="s">
        <v>3257</v>
      </c>
    </row>
    <row r="92" spans="1:8" x14ac:dyDescent="0.25">
      <c r="A92">
        <v>7948001</v>
      </c>
      <c r="B92" s="4" t="s">
        <v>284</v>
      </c>
      <c r="C92">
        <v>0</v>
      </c>
      <c r="D92">
        <v>3273.2</v>
      </c>
      <c r="E92">
        <v>5455.333333333333</v>
      </c>
      <c r="F92" s="2">
        <v>44567</v>
      </c>
      <c r="H92" t="s">
        <v>3257</v>
      </c>
    </row>
    <row r="93" spans="1:8" x14ac:dyDescent="0.25">
      <c r="A93">
        <v>7542</v>
      </c>
      <c r="B93" s="4" t="s">
        <v>460</v>
      </c>
      <c r="C93">
        <v>0</v>
      </c>
      <c r="D93">
        <v>1924.9999999999998</v>
      </c>
      <c r="E93">
        <v>3208.333333333333</v>
      </c>
      <c r="F93" s="2">
        <v>44572</v>
      </c>
      <c r="H93" t="s">
        <v>3257</v>
      </c>
    </row>
    <row r="94" spans="1:8" x14ac:dyDescent="0.25">
      <c r="A94" t="s">
        <v>455</v>
      </c>
      <c r="B94" s="4" t="s">
        <v>456</v>
      </c>
      <c r="C94">
        <v>0</v>
      </c>
      <c r="D94">
        <v>30.099999999999998</v>
      </c>
      <c r="E94">
        <v>50.166666666666664</v>
      </c>
      <c r="F94" s="2">
        <v>44572</v>
      </c>
      <c r="H94" t="s">
        <v>3257</v>
      </c>
    </row>
    <row r="95" spans="1:8" x14ac:dyDescent="0.25">
      <c r="A95">
        <v>24</v>
      </c>
      <c r="B95" s="4" t="s">
        <v>464</v>
      </c>
      <c r="C95">
        <v>0</v>
      </c>
      <c r="D95">
        <v>6470.0999999999995</v>
      </c>
      <c r="E95">
        <v>10783.5</v>
      </c>
      <c r="F95" s="2">
        <v>44572</v>
      </c>
      <c r="H95" t="s">
        <v>3257</v>
      </c>
    </row>
    <row r="96" spans="1:8" x14ac:dyDescent="0.25">
      <c r="A96">
        <v>25</v>
      </c>
      <c r="B96" s="4" t="s">
        <v>453</v>
      </c>
      <c r="C96">
        <v>0</v>
      </c>
      <c r="D96">
        <v>227.49999999999997</v>
      </c>
      <c r="E96">
        <v>379.16666666666663</v>
      </c>
      <c r="F96" s="2">
        <v>44572</v>
      </c>
      <c r="H96" t="s">
        <v>3257</v>
      </c>
    </row>
    <row r="97" spans="1:8" x14ac:dyDescent="0.25">
      <c r="A97" t="s">
        <v>461</v>
      </c>
      <c r="B97" s="4" t="s">
        <v>462</v>
      </c>
      <c r="C97">
        <v>0</v>
      </c>
      <c r="D97">
        <v>875</v>
      </c>
      <c r="E97">
        <v>1458.3333333333335</v>
      </c>
      <c r="F97" s="2">
        <v>44572</v>
      </c>
      <c r="H97" t="s">
        <v>3257</v>
      </c>
    </row>
    <row r="98" spans="1:8" x14ac:dyDescent="0.25">
      <c r="A98">
        <v>161751</v>
      </c>
      <c r="B98" s="4" t="s">
        <v>454</v>
      </c>
      <c r="C98">
        <v>0</v>
      </c>
      <c r="D98">
        <v>3378.8999999999996</v>
      </c>
      <c r="E98">
        <v>5631.5</v>
      </c>
      <c r="F98" s="2">
        <v>44572</v>
      </c>
      <c r="H98" t="s">
        <v>3257</v>
      </c>
    </row>
    <row r="99" spans="1:8" x14ac:dyDescent="0.25">
      <c r="A99">
        <v>0</v>
      </c>
      <c r="B99" s="4" t="s">
        <v>452</v>
      </c>
      <c r="C99">
        <v>0</v>
      </c>
      <c r="D99">
        <v>522.9</v>
      </c>
      <c r="E99">
        <v>871.5</v>
      </c>
      <c r="F99" s="2">
        <v>44572</v>
      </c>
      <c r="H99" t="s">
        <v>3257</v>
      </c>
    </row>
    <row r="100" spans="1:8" x14ac:dyDescent="0.25">
      <c r="A100">
        <v>189358</v>
      </c>
      <c r="B100" s="4" t="s">
        <v>458</v>
      </c>
      <c r="C100">
        <v>0</v>
      </c>
      <c r="D100">
        <v>40.599999999999994</v>
      </c>
      <c r="E100">
        <v>67.666666666666657</v>
      </c>
      <c r="F100" s="2">
        <v>44572</v>
      </c>
      <c r="H100" t="s">
        <v>3257</v>
      </c>
    </row>
    <row r="101" spans="1:8" x14ac:dyDescent="0.25">
      <c r="A101">
        <v>8650</v>
      </c>
      <c r="B101" s="4" t="s">
        <v>459</v>
      </c>
      <c r="C101">
        <v>0</v>
      </c>
      <c r="D101">
        <v>72.8</v>
      </c>
      <c r="E101">
        <v>121.33333333333333</v>
      </c>
      <c r="F101" s="2">
        <v>44572</v>
      </c>
      <c r="H101" t="s">
        <v>3257</v>
      </c>
    </row>
    <row r="102" spans="1:8" x14ac:dyDescent="0.25">
      <c r="A102">
        <v>500</v>
      </c>
      <c r="B102" s="4" t="s">
        <v>457</v>
      </c>
      <c r="C102">
        <v>0</v>
      </c>
      <c r="D102">
        <v>121.1</v>
      </c>
      <c r="E102">
        <v>201.83333333333334</v>
      </c>
      <c r="F102" s="2">
        <v>44572</v>
      </c>
      <c r="H102" t="s">
        <v>3257</v>
      </c>
    </row>
    <row r="103" spans="1:8" x14ac:dyDescent="0.25">
      <c r="A103">
        <v>7240</v>
      </c>
      <c r="B103" s="4" t="s">
        <v>621</v>
      </c>
      <c r="C103">
        <v>0</v>
      </c>
      <c r="D103">
        <v>168.7</v>
      </c>
      <c r="E103">
        <v>281.16666666666669</v>
      </c>
      <c r="F103" s="2">
        <v>44575</v>
      </c>
      <c r="H103" t="s">
        <v>3257</v>
      </c>
    </row>
    <row r="104" spans="1:8" x14ac:dyDescent="0.25">
      <c r="A104">
        <v>312455</v>
      </c>
      <c r="B104" s="4" t="s">
        <v>623</v>
      </c>
      <c r="C104">
        <v>0</v>
      </c>
      <c r="D104">
        <v>32.9</v>
      </c>
      <c r="E104">
        <v>54.833333333333336</v>
      </c>
      <c r="F104" s="2">
        <v>44575</v>
      </c>
      <c r="H104" t="s">
        <v>3257</v>
      </c>
    </row>
    <row r="105" spans="1:8" x14ac:dyDescent="0.25">
      <c r="A105">
        <v>5889</v>
      </c>
      <c r="B105" s="4" t="s">
        <v>624</v>
      </c>
      <c r="C105">
        <v>0</v>
      </c>
      <c r="D105">
        <v>46.9</v>
      </c>
      <c r="E105">
        <v>78.166666666666671</v>
      </c>
      <c r="F105" s="2">
        <v>44575</v>
      </c>
      <c r="H105" t="s">
        <v>3257</v>
      </c>
    </row>
    <row r="106" spans="1:8" x14ac:dyDescent="0.25">
      <c r="A106">
        <v>0</v>
      </c>
      <c r="B106" s="4" t="s">
        <v>622</v>
      </c>
      <c r="C106">
        <v>0</v>
      </c>
      <c r="D106">
        <v>192.5</v>
      </c>
      <c r="E106">
        <v>320.83333333333337</v>
      </c>
      <c r="F106" s="2">
        <v>44575</v>
      </c>
      <c r="H106" t="s">
        <v>3257</v>
      </c>
    </row>
    <row r="107" spans="1:8" x14ac:dyDescent="0.25">
      <c r="A107">
        <v>0</v>
      </c>
      <c r="B107" s="4" t="s">
        <v>620</v>
      </c>
      <c r="C107">
        <v>0</v>
      </c>
      <c r="D107">
        <v>263.2</v>
      </c>
      <c r="E107">
        <v>438.66666666666669</v>
      </c>
      <c r="F107" s="2">
        <v>44575</v>
      </c>
      <c r="H107" t="s">
        <v>3257</v>
      </c>
    </row>
    <row r="108" spans="1:8" x14ac:dyDescent="0.25">
      <c r="A108">
        <v>0</v>
      </c>
      <c r="B108" s="4" t="s">
        <v>906</v>
      </c>
      <c r="C108">
        <v>0</v>
      </c>
      <c r="D108">
        <v>23.799999999999997</v>
      </c>
      <c r="E108">
        <v>39.666666666666664</v>
      </c>
      <c r="F108" s="2">
        <v>44580</v>
      </c>
      <c r="H108" t="s">
        <v>3257</v>
      </c>
    </row>
    <row r="109" spans="1:8" x14ac:dyDescent="0.25">
      <c r="A109">
        <v>0</v>
      </c>
      <c r="B109" s="4" t="s">
        <v>907</v>
      </c>
      <c r="C109">
        <v>0</v>
      </c>
      <c r="D109">
        <v>22.4</v>
      </c>
      <c r="E109">
        <v>37.333333333333336</v>
      </c>
      <c r="F109" s="2">
        <v>44580</v>
      </c>
      <c r="H109" t="s">
        <v>3257</v>
      </c>
    </row>
    <row r="110" spans="1:8" x14ac:dyDescent="0.25">
      <c r="A110">
        <v>3252</v>
      </c>
      <c r="B110" s="4" t="s">
        <v>908</v>
      </c>
      <c r="C110">
        <v>0</v>
      </c>
      <c r="D110">
        <v>2176.2999999999997</v>
      </c>
      <c r="E110">
        <v>3627.1666666666665</v>
      </c>
      <c r="F110" s="2">
        <v>44580</v>
      </c>
      <c r="H110" t="s">
        <v>3257</v>
      </c>
    </row>
    <row r="111" spans="1:8" x14ac:dyDescent="0.25">
      <c r="A111">
        <v>0</v>
      </c>
      <c r="B111" s="4" t="s">
        <v>927</v>
      </c>
      <c r="C111">
        <v>0</v>
      </c>
      <c r="D111">
        <v>31.499999999999996</v>
      </c>
      <c r="E111">
        <v>52.499999999999993</v>
      </c>
      <c r="F111" s="2">
        <v>44581</v>
      </c>
      <c r="H111" t="s">
        <v>3257</v>
      </c>
    </row>
    <row r="112" spans="1:8" x14ac:dyDescent="0.25">
      <c r="A112">
        <v>0</v>
      </c>
      <c r="B112" s="4" t="s">
        <v>925</v>
      </c>
      <c r="C112">
        <v>0</v>
      </c>
      <c r="D112">
        <v>36.4</v>
      </c>
      <c r="E112">
        <v>60.666666666666664</v>
      </c>
      <c r="F112" s="2">
        <v>44581</v>
      </c>
      <c r="H112" t="s">
        <v>3257</v>
      </c>
    </row>
    <row r="113" spans="1:8" x14ac:dyDescent="0.25">
      <c r="A113">
        <v>0</v>
      </c>
      <c r="B113" s="4" t="s">
        <v>930</v>
      </c>
      <c r="C113">
        <v>0</v>
      </c>
      <c r="D113">
        <v>97.3</v>
      </c>
      <c r="E113">
        <v>162.16666666666666</v>
      </c>
      <c r="F113" s="2">
        <v>44581</v>
      </c>
      <c r="H113" t="s">
        <v>3257</v>
      </c>
    </row>
    <row r="114" spans="1:8" x14ac:dyDescent="0.25">
      <c r="A114">
        <v>104</v>
      </c>
      <c r="B114" s="4" t="s">
        <v>924</v>
      </c>
      <c r="C114">
        <v>0</v>
      </c>
      <c r="D114">
        <v>27.299999999999997</v>
      </c>
      <c r="E114">
        <v>45.5</v>
      </c>
      <c r="F114" s="2">
        <v>44581</v>
      </c>
      <c r="H114" t="s">
        <v>3257</v>
      </c>
    </row>
    <row r="115" spans="1:8" x14ac:dyDescent="0.25">
      <c r="A115" t="s">
        <v>938</v>
      </c>
      <c r="B115" s="4" t="s">
        <v>939</v>
      </c>
      <c r="C115">
        <v>0</v>
      </c>
      <c r="D115">
        <v>43.4</v>
      </c>
      <c r="E115">
        <v>72.333333333333329</v>
      </c>
      <c r="F115" s="2">
        <v>44581</v>
      </c>
      <c r="H115" t="s">
        <v>3257</v>
      </c>
    </row>
    <row r="116" spans="1:8" x14ac:dyDescent="0.25">
      <c r="A116">
        <v>0</v>
      </c>
      <c r="B116" s="4" t="s">
        <v>937</v>
      </c>
      <c r="C116">
        <v>0</v>
      </c>
      <c r="D116">
        <v>598.5</v>
      </c>
      <c r="E116">
        <v>997.5</v>
      </c>
      <c r="F116" s="2">
        <v>44581</v>
      </c>
      <c r="H116" t="s">
        <v>3257</v>
      </c>
    </row>
    <row r="117" spans="1:8" x14ac:dyDescent="0.25">
      <c r="A117">
        <v>0</v>
      </c>
      <c r="B117" s="4" t="s">
        <v>934</v>
      </c>
      <c r="C117">
        <v>0</v>
      </c>
      <c r="D117">
        <v>43.4</v>
      </c>
      <c r="E117">
        <v>72.333333333333329</v>
      </c>
      <c r="F117" s="2">
        <v>44581</v>
      </c>
      <c r="H117" t="s">
        <v>3257</v>
      </c>
    </row>
    <row r="118" spans="1:8" x14ac:dyDescent="0.25">
      <c r="A118">
        <v>0</v>
      </c>
      <c r="B118" s="4" t="s">
        <v>926</v>
      </c>
      <c r="C118">
        <v>0</v>
      </c>
      <c r="D118">
        <v>99.399999999999991</v>
      </c>
      <c r="E118">
        <v>165.66666666666666</v>
      </c>
      <c r="F118" s="2">
        <v>44581</v>
      </c>
      <c r="H118" t="s">
        <v>3257</v>
      </c>
    </row>
    <row r="119" spans="1:8" x14ac:dyDescent="0.25">
      <c r="A119">
        <v>7098</v>
      </c>
      <c r="B119" s="4" t="s">
        <v>928</v>
      </c>
      <c r="C119">
        <v>0</v>
      </c>
      <c r="D119">
        <v>17.5</v>
      </c>
      <c r="E119">
        <v>29.166666666666668</v>
      </c>
      <c r="F119" s="2">
        <v>44581</v>
      </c>
      <c r="H119" t="s">
        <v>3257</v>
      </c>
    </row>
    <row r="120" spans="1:8" x14ac:dyDescent="0.25">
      <c r="A120">
        <v>0</v>
      </c>
      <c r="B120" s="4" t="s">
        <v>923</v>
      </c>
      <c r="C120">
        <v>0</v>
      </c>
      <c r="D120">
        <v>10.5</v>
      </c>
      <c r="E120">
        <v>17.5</v>
      </c>
      <c r="F120" s="2">
        <v>44581</v>
      </c>
      <c r="H120" t="s">
        <v>3257</v>
      </c>
    </row>
    <row r="121" spans="1:8" x14ac:dyDescent="0.25">
      <c r="A121">
        <v>9269</v>
      </c>
      <c r="B121" s="4" t="s">
        <v>940</v>
      </c>
      <c r="C121">
        <v>0</v>
      </c>
      <c r="D121">
        <v>38.5</v>
      </c>
      <c r="E121">
        <v>64.166666666666671</v>
      </c>
      <c r="F121" s="2">
        <v>44581</v>
      </c>
      <c r="H121" t="s">
        <v>3257</v>
      </c>
    </row>
    <row r="122" spans="1:8" x14ac:dyDescent="0.25">
      <c r="A122">
        <v>28370</v>
      </c>
      <c r="B122" s="4" t="s">
        <v>931</v>
      </c>
      <c r="C122">
        <v>0</v>
      </c>
      <c r="D122">
        <v>11.899999999999999</v>
      </c>
      <c r="E122">
        <v>19.833333333333332</v>
      </c>
      <c r="F122" s="2">
        <v>44581</v>
      </c>
      <c r="H122" t="s">
        <v>3257</v>
      </c>
    </row>
    <row r="123" spans="1:8" x14ac:dyDescent="0.25">
      <c r="A123">
        <v>0</v>
      </c>
      <c r="B123" s="4" t="s">
        <v>935</v>
      </c>
      <c r="C123">
        <v>0</v>
      </c>
      <c r="D123">
        <v>32.199999999999996</v>
      </c>
      <c r="E123">
        <v>53.666666666666664</v>
      </c>
      <c r="F123" s="2">
        <v>44581</v>
      </c>
      <c r="H123" t="s">
        <v>3257</v>
      </c>
    </row>
    <row r="124" spans="1:8" x14ac:dyDescent="0.25">
      <c r="A124" t="s">
        <v>932</v>
      </c>
      <c r="B124" s="4" t="s">
        <v>933</v>
      </c>
      <c r="C124">
        <v>0</v>
      </c>
      <c r="D124">
        <v>170.1</v>
      </c>
      <c r="E124">
        <v>283.5</v>
      </c>
      <c r="F124" s="2">
        <v>44581</v>
      </c>
      <c r="H124" t="s">
        <v>3257</v>
      </c>
    </row>
    <row r="125" spans="1:8" x14ac:dyDescent="0.25">
      <c r="A125">
        <v>7102</v>
      </c>
      <c r="B125" s="4" t="s">
        <v>921</v>
      </c>
      <c r="C125">
        <v>0</v>
      </c>
      <c r="D125">
        <v>7.6999999999999993</v>
      </c>
      <c r="E125">
        <v>12.833333333333332</v>
      </c>
      <c r="F125" s="2">
        <v>44581</v>
      </c>
      <c r="H125" t="s">
        <v>3257</v>
      </c>
    </row>
    <row r="126" spans="1:8" x14ac:dyDescent="0.25">
      <c r="A126">
        <v>7078</v>
      </c>
      <c r="B126" s="4" t="s">
        <v>936</v>
      </c>
      <c r="C126">
        <v>0</v>
      </c>
      <c r="D126">
        <v>34.93</v>
      </c>
      <c r="E126">
        <v>58.216666666666669</v>
      </c>
      <c r="F126" s="2">
        <v>44581</v>
      </c>
      <c r="H126" t="s">
        <v>3257</v>
      </c>
    </row>
    <row r="127" spans="1:8" x14ac:dyDescent="0.25">
      <c r="A127">
        <v>4080</v>
      </c>
      <c r="B127" s="4" t="s">
        <v>922</v>
      </c>
      <c r="C127">
        <v>0</v>
      </c>
      <c r="D127">
        <v>28.7</v>
      </c>
      <c r="E127">
        <v>47.833333333333336</v>
      </c>
      <c r="F127" s="2">
        <v>44581</v>
      </c>
      <c r="H127" t="s">
        <v>3257</v>
      </c>
    </row>
    <row r="128" spans="1:8" x14ac:dyDescent="0.25">
      <c r="A128">
        <v>9574</v>
      </c>
      <c r="B128" s="4" t="s">
        <v>929</v>
      </c>
      <c r="C128">
        <v>0</v>
      </c>
      <c r="D128">
        <v>191.79999999999998</v>
      </c>
      <c r="E128">
        <v>319.66666666666663</v>
      </c>
      <c r="F128" s="2">
        <v>44581</v>
      </c>
      <c r="H128" t="s">
        <v>3257</v>
      </c>
    </row>
    <row r="129" spans="1:8" x14ac:dyDescent="0.25">
      <c r="A129" t="s">
        <v>1152</v>
      </c>
      <c r="B129" s="4" t="s">
        <v>1153</v>
      </c>
      <c r="C129">
        <v>0</v>
      </c>
      <c r="D129">
        <v>1.4</v>
      </c>
      <c r="E129">
        <v>2.3333333333333335</v>
      </c>
      <c r="F129" s="2">
        <v>44582</v>
      </c>
      <c r="H129" t="s">
        <v>3257</v>
      </c>
    </row>
    <row r="130" spans="1:8" x14ac:dyDescent="0.25">
      <c r="A130">
        <v>63141</v>
      </c>
      <c r="B130" s="4" t="s">
        <v>1154</v>
      </c>
      <c r="C130">
        <v>0</v>
      </c>
      <c r="D130">
        <v>64.399999999999991</v>
      </c>
      <c r="E130">
        <v>107.33333333333333</v>
      </c>
      <c r="F130" s="2">
        <v>44582</v>
      </c>
      <c r="H130" t="s">
        <v>3257</v>
      </c>
    </row>
    <row r="131" spans="1:8" x14ac:dyDescent="0.25">
      <c r="A131" t="s">
        <v>1150</v>
      </c>
      <c r="B131" s="4" t="s">
        <v>1151</v>
      </c>
      <c r="C131">
        <v>0</v>
      </c>
      <c r="D131">
        <v>64.399999999999991</v>
      </c>
      <c r="E131">
        <v>107.33333333333333</v>
      </c>
      <c r="F131" s="2">
        <v>44582</v>
      </c>
      <c r="H131" t="s">
        <v>3257</v>
      </c>
    </row>
    <row r="132" spans="1:8" x14ac:dyDescent="0.25">
      <c r="A132" t="s">
        <v>1147</v>
      </c>
      <c r="B132" s="4" t="s">
        <v>1148</v>
      </c>
      <c r="C132">
        <v>0</v>
      </c>
      <c r="D132">
        <v>107.1</v>
      </c>
      <c r="E132">
        <v>178.5</v>
      </c>
      <c r="F132" s="2">
        <v>44582</v>
      </c>
      <c r="H132" t="s">
        <v>3257</v>
      </c>
    </row>
    <row r="133" spans="1:8" x14ac:dyDescent="0.25">
      <c r="A133">
        <v>0</v>
      </c>
      <c r="B133" s="4" t="s">
        <v>1144</v>
      </c>
      <c r="C133">
        <v>0</v>
      </c>
      <c r="D133">
        <v>39.199999999999996</v>
      </c>
      <c r="E133">
        <v>65.333333333333329</v>
      </c>
      <c r="F133" s="2">
        <v>44582</v>
      </c>
      <c r="H133" t="s">
        <v>3257</v>
      </c>
    </row>
    <row r="134" spans="1:8" x14ac:dyDescent="0.25">
      <c r="A134">
        <v>0</v>
      </c>
      <c r="B134" s="4" t="s">
        <v>1149</v>
      </c>
      <c r="C134">
        <v>0</v>
      </c>
      <c r="D134">
        <v>14</v>
      </c>
      <c r="E134">
        <v>23.333333333333336</v>
      </c>
      <c r="F134" s="2">
        <v>44582</v>
      </c>
      <c r="H134" t="s">
        <v>3257</v>
      </c>
    </row>
    <row r="135" spans="1:8" x14ac:dyDescent="0.25">
      <c r="A135">
        <v>0</v>
      </c>
      <c r="B135" s="4" t="s">
        <v>1401</v>
      </c>
      <c r="C135">
        <v>0</v>
      </c>
      <c r="D135">
        <v>18.899999999999999</v>
      </c>
      <c r="E135">
        <v>31.5</v>
      </c>
      <c r="F135" s="2">
        <v>44585</v>
      </c>
      <c r="H135" t="s">
        <v>3257</v>
      </c>
    </row>
    <row r="136" spans="1:8" x14ac:dyDescent="0.25">
      <c r="A136">
        <v>1871</v>
      </c>
      <c r="B136" s="4" t="s">
        <v>1393</v>
      </c>
      <c r="C136">
        <v>0</v>
      </c>
      <c r="D136">
        <v>21.7</v>
      </c>
      <c r="E136">
        <v>36.166666666666664</v>
      </c>
      <c r="F136" s="2">
        <v>44585</v>
      </c>
      <c r="H136" t="s">
        <v>3257</v>
      </c>
    </row>
    <row r="137" spans="1:8" x14ac:dyDescent="0.25">
      <c r="A137">
        <v>9891</v>
      </c>
      <c r="B137" s="4" t="s">
        <v>1403</v>
      </c>
      <c r="C137">
        <v>0</v>
      </c>
      <c r="D137">
        <v>20.299999999999997</v>
      </c>
      <c r="E137">
        <v>33.833333333333329</v>
      </c>
      <c r="F137" s="2">
        <v>44585</v>
      </c>
      <c r="H137" t="s">
        <v>3257</v>
      </c>
    </row>
    <row r="138" spans="1:8" x14ac:dyDescent="0.25">
      <c r="A138">
        <v>769898</v>
      </c>
      <c r="B138" s="4" t="s">
        <v>1395</v>
      </c>
      <c r="C138">
        <v>0</v>
      </c>
      <c r="D138">
        <v>30.099999999999998</v>
      </c>
      <c r="E138">
        <v>50.166666666666664</v>
      </c>
      <c r="F138" s="2">
        <v>44585</v>
      </c>
      <c r="H138" t="s">
        <v>3257</v>
      </c>
    </row>
    <row r="139" spans="1:8" x14ac:dyDescent="0.25">
      <c r="A139">
        <v>0</v>
      </c>
      <c r="B139" s="4" t="s">
        <v>1396</v>
      </c>
      <c r="C139">
        <v>0</v>
      </c>
      <c r="D139">
        <v>126.69999999999999</v>
      </c>
      <c r="E139">
        <v>211.16666666666666</v>
      </c>
      <c r="F139" s="2">
        <v>44585</v>
      </c>
      <c r="H139" t="s">
        <v>3257</v>
      </c>
    </row>
    <row r="140" spans="1:8" x14ac:dyDescent="0.25">
      <c r="A140">
        <v>9617</v>
      </c>
      <c r="B140" s="4" t="s">
        <v>1404</v>
      </c>
      <c r="C140">
        <v>0</v>
      </c>
      <c r="D140">
        <v>11.899999999999999</v>
      </c>
      <c r="E140">
        <v>19.833333333333332</v>
      </c>
      <c r="F140" s="2">
        <v>44585</v>
      </c>
      <c r="H140" t="s">
        <v>3257</v>
      </c>
    </row>
    <row r="141" spans="1:8" x14ac:dyDescent="0.25">
      <c r="A141">
        <v>3196</v>
      </c>
      <c r="B141" s="4" t="s">
        <v>1399</v>
      </c>
      <c r="C141">
        <v>0</v>
      </c>
      <c r="D141">
        <v>26.599999999999998</v>
      </c>
      <c r="E141">
        <v>44.333333333333329</v>
      </c>
      <c r="F141" s="2">
        <v>44585</v>
      </c>
      <c r="H141" t="s">
        <v>3257</v>
      </c>
    </row>
    <row r="142" spans="1:8" x14ac:dyDescent="0.25">
      <c r="A142">
        <v>5191</v>
      </c>
      <c r="B142" s="4" t="s">
        <v>1394</v>
      </c>
      <c r="C142">
        <v>0</v>
      </c>
      <c r="D142">
        <v>7.6999999999999993</v>
      </c>
      <c r="E142">
        <v>12.833333333333332</v>
      </c>
      <c r="F142" s="2">
        <v>44585</v>
      </c>
      <c r="H142" t="s">
        <v>3257</v>
      </c>
    </row>
    <row r="143" spans="1:8" x14ac:dyDescent="0.25">
      <c r="A143">
        <v>1805</v>
      </c>
      <c r="B143" s="4" t="s">
        <v>1402</v>
      </c>
      <c r="C143">
        <v>0</v>
      </c>
      <c r="D143">
        <v>35.699999999999996</v>
      </c>
      <c r="E143">
        <v>59.499999999999993</v>
      </c>
      <c r="F143" s="2">
        <v>44585</v>
      </c>
      <c r="H143" t="s">
        <v>3257</v>
      </c>
    </row>
    <row r="144" spans="1:8" x14ac:dyDescent="0.25">
      <c r="A144">
        <v>64319</v>
      </c>
      <c r="B144" s="4" t="s">
        <v>1398</v>
      </c>
      <c r="C144">
        <v>0</v>
      </c>
      <c r="D144">
        <v>12.6</v>
      </c>
      <c r="E144">
        <v>21</v>
      </c>
      <c r="F144" s="2">
        <v>44585</v>
      </c>
      <c r="H144" t="s">
        <v>3257</v>
      </c>
    </row>
    <row r="145" spans="1:8" x14ac:dyDescent="0.25">
      <c r="A145">
        <v>821341</v>
      </c>
      <c r="B145" s="4" t="s">
        <v>1400</v>
      </c>
      <c r="C145">
        <v>0</v>
      </c>
      <c r="D145">
        <v>38.5</v>
      </c>
      <c r="E145">
        <v>64.166666666666671</v>
      </c>
      <c r="F145" s="2">
        <v>44585</v>
      </c>
      <c r="H145" t="s">
        <v>3257</v>
      </c>
    </row>
    <row r="146" spans="1:8" x14ac:dyDescent="0.25">
      <c r="A146">
        <v>59251</v>
      </c>
      <c r="B146" s="4" t="s">
        <v>1397</v>
      </c>
      <c r="C146">
        <v>0</v>
      </c>
      <c r="D146">
        <v>38.5</v>
      </c>
      <c r="E146">
        <v>64.166666666666671</v>
      </c>
      <c r="F146" s="2">
        <v>44585</v>
      </c>
      <c r="H146" t="s">
        <v>3257</v>
      </c>
    </row>
    <row r="147" spans="1:8" x14ac:dyDescent="0.25">
      <c r="A147">
        <v>1811</v>
      </c>
      <c r="B147" s="4" t="s">
        <v>1844</v>
      </c>
      <c r="C147">
        <v>0</v>
      </c>
      <c r="D147">
        <v>128.1</v>
      </c>
      <c r="E147">
        <v>213.5</v>
      </c>
      <c r="F147" s="2">
        <v>44587</v>
      </c>
      <c r="H147" t="s">
        <v>3257</v>
      </c>
    </row>
    <row r="148" spans="1:8" x14ac:dyDescent="0.25">
      <c r="A148">
        <v>8539110</v>
      </c>
      <c r="B148" s="4" t="s">
        <v>1847</v>
      </c>
      <c r="C148">
        <v>0</v>
      </c>
      <c r="D148">
        <v>664.3</v>
      </c>
      <c r="E148">
        <v>1107.1666666666667</v>
      </c>
      <c r="F148" s="2">
        <v>44587</v>
      </c>
      <c r="H148" t="s">
        <v>3257</v>
      </c>
    </row>
    <row r="149" spans="1:8" x14ac:dyDescent="0.25">
      <c r="A149">
        <v>56499</v>
      </c>
      <c r="B149" s="4" t="s">
        <v>1846</v>
      </c>
      <c r="C149">
        <v>0</v>
      </c>
      <c r="D149">
        <v>8.3999999999999986</v>
      </c>
      <c r="E149">
        <v>13.999999999999998</v>
      </c>
      <c r="F149" s="2">
        <v>44587</v>
      </c>
      <c r="H149" t="s">
        <v>3257</v>
      </c>
    </row>
    <row r="150" spans="1:8" x14ac:dyDescent="0.25">
      <c r="A150" t="s">
        <v>1842</v>
      </c>
      <c r="B150" s="4" t="s">
        <v>1843</v>
      </c>
      <c r="C150">
        <v>0</v>
      </c>
      <c r="D150">
        <v>66.5</v>
      </c>
      <c r="E150">
        <v>110.83333333333334</v>
      </c>
      <c r="F150" s="2">
        <v>44587</v>
      </c>
      <c r="H150" t="s">
        <v>3257</v>
      </c>
    </row>
    <row r="151" spans="1:8" x14ac:dyDescent="0.25">
      <c r="A151">
        <v>92675</v>
      </c>
      <c r="B151" s="4" t="s">
        <v>1841</v>
      </c>
      <c r="C151">
        <v>0</v>
      </c>
      <c r="D151">
        <v>816.9</v>
      </c>
      <c r="E151">
        <v>1361.5</v>
      </c>
      <c r="F151" s="2">
        <v>44587</v>
      </c>
      <c r="H151" t="s">
        <v>3257</v>
      </c>
    </row>
    <row r="152" spans="1:8" x14ac:dyDescent="0.25">
      <c r="A152">
        <v>599541</v>
      </c>
      <c r="B152" s="4" t="s">
        <v>1845</v>
      </c>
      <c r="C152">
        <v>0</v>
      </c>
      <c r="D152">
        <v>41.93</v>
      </c>
      <c r="E152">
        <v>69.88333333333334</v>
      </c>
      <c r="F152" s="2">
        <v>44587</v>
      </c>
      <c r="H152" t="s">
        <v>3257</v>
      </c>
    </row>
    <row r="153" spans="1:8" x14ac:dyDescent="0.25">
      <c r="A153">
        <v>234</v>
      </c>
      <c r="B153" s="4" t="s">
        <v>1848</v>
      </c>
      <c r="C153">
        <v>0</v>
      </c>
      <c r="D153">
        <v>109.19999999999999</v>
      </c>
      <c r="E153">
        <v>182</v>
      </c>
      <c r="F153" s="2">
        <v>44587</v>
      </c>
      <c r="H153" t="s">
        <v>3257</v>
      </c>
    </row>
    <row r="154" spans="1:8" x14ac:dyDescent="0.25">
      <c r="A154">
        <v>7004</v>
      </c>
      <c r="B154" s="4" t="s">
        <v>1908</v>
      </c>
      <c r="C154">
        <v>0</v>
      </c>
      <c r="D154">
        <v>879.19999999999993</v>
      </c>
      <c r="E154">
        <v>1465.3333333333333</v>
      </c>
      <c r="F154" s="2">
        <v>44589</v>
      </c>
      <c r="H154" t="s">
        <v>3257</v>
      </c>
    </row>
    <row r="155" spans="1:8" x14ac:dyDescent="0.25">
      <c r="A155">
        <v>75</v>
      </c>
      <c r="B155" s="4" t="s">
        <v>1904</v>
      </c>
      <c r="C155">
        <v>0</v>
      </c>
      <c r="D155">
        <v>1909.6</v>
      </c>
      <c r="E155">
        <v>3182.6666666666665</v>
      </c>
      <c r="F155" s="2">
        <v>44589</v>
      </c>
      <c r="H155" t="s">
        <v>3257</v>
      </c>
    </row>
    <row r="156" spans="1:8" x14ac:dyDescent="0.25">
      <c r="A156">
        <v>1890</v>
      </c>
      <c r="B156" s="4" t="s">
        <v>1905</v>
      </c>
      <c r="C156">
        <v>0</v>
      </c>
      <c r="D156">
        <v>16.099999999999998</v>
      </c>
      <c r="E156">
        <v>26.833333333333332</v>
      </c>
      <c r="F156" s="2">
        <v>44589</v>
      </c>
      <c r="H156" t="s">
        <v>3257</v>
      </c>
    </row>
    <row r="157" spans="1:8" x14ac:dyDescent="0.25">
      <c r="A157">
        <v>9835</v>
      </c>
      <c r="B157" s="4" t="s">
        <v>1906</v>
      </c>
      <c r="C157">
        <v>0</v>
      </c>
      <c r="D157">
        <v>83.3</v>
      </c>
      <c r="E157">
        <v>138.83333333333334</v>
      </c>
      <c r="F157" s="2">
        <v>44589</v>
      </c>
      <c r="H157" t="s">
        <v>3257</v>
      </c>
    </row>
    <row r="158" spans="1:8" x14ac:dyDescent="0.25">
      <c r="A158">
        <v>9911</v>
      </c>
      <c r="B158" s="4" t="s">
        <v>1907</v>
      </c>
      <c r="C158">
        <v>0</v>
      </c>
      <c r="D158">
        <v>46.9</v>
      </c>
      <c r="E158">
        <v>78.166666666666671</v>
      </c>
      <c r="F158" s="2">
        <v>44589</v>
      </c>
      <c r="H158" t="s">
        <v>3257</v>
      </c>
    </row>
    <row r="159" spans="1:8" x14ac:dyDescent="0.25">
      <c r="A159">
        <v>9910</v>
      </c>
      <c r="B159" s="4" t="s">
        <v>1901</v>
      </c>
      <c r="C159">
        <v>0</v>
      </c>
      <c r="D159">
        <v>22.4</v>
      </c>
      <c r="E159">
        <v>37.333333333333336</v>
      </c>
      <c r="F159" s="2">
        <v>44589</v>
      </c>
      <c r="H159" t="s">
        <v>3257</v>
      </c>
    </row>
    <row r="160" spans="1:8" x14ac:dyDescent="0.25">
      <c r="A160">
        <v>0</v>
      </c>
      <c r="B160" s="4" t="s">
        <v>1898</v>
      </c>
      <c r="C160">
        <v>0</v>
      </c>
      <c r="D160">
        <v>93.8</v>
      </c>
      <c r="E160">
        <v>156.33333333333334</v>
      </c>
      <c r="F160" s="2">
        <v>44589</v>
      </c>
      <c r="H160" t="s">
        <v>3257</v>
      </c>
    </row>
    <row r="161" spans="1:8" x14ac:dyDescent="0.25">
      <c r="A161">
        <v>0</v>
      </c>
      <c r="B161" s="4" t="s">
        <v>1902</v>
      </c>
      <c r="C161">
        <v>0</v>
      </c>
      <c r="D161">
        <v>2627.7999999999997</v>
      </c>
      <c r="E161">
        <v>4379.6666666666661</v>
      </c>
      <c r="F161" s="2">
        <v>44589</v>
      </c>
      <c r="H161" t="s">
        <v>3257</v>
      </c>
    </row>
    <row r="162" spans="1:8" x14ac:dyDescent="0.25">
      <c r="A162">
        <v>9545</v>
      </c>
      <c r="B162" s="4" t="s">
        <v>1903</v>
      </c>
      <c r="C162">
        <v>0</v>
      </c>
      <c r="D162">
        <v>14.7</v>
      </c>
      <c r="E162">
        <v>24.5</v>
      </c>
      <c r="F162" s="2">
        <v>44589</v>
      </c>
      <c r="H162" t="s">
        <v>3257</v>
      </c>
    </row>
    <row r="163" spans="1:8" x14ac:dyDescent="0.25">
      <c r="A163" t="s">
        <v>1899</v>
      </c>
      <c r="B163" s="4" t="s">
        <v>1900</v>
      </c>
      <c r="C163">
        <v>0</v>
      </c>
      <c r="D163">
        <v>957.59999999999991</v>
      </c>
      <c r="E163">
        <v>1596</v>
      </c>
      <c r="F163" s="2">
        <v>44589</v>
      </c>
      <c r="H163" t="s">
        <v>3257</v>
      </c>
    </row>
    <row r="164" spans="1:8" x14ac:dyDescent="0.25">
      <c r="A164">
        <v>32</v>
      </c>
      <c r="B164" s="4" t="s">
        <v>2060</v>
      </c>
      <c r="C164">
        <v>0</v>
      </c>
      <c r="D164">
        <v>17.5</v>
      </c>
      <c r="E164">
        <v>29.166666666666668</v>
      </c>
      <c r="F164" s="2">
        <v>44592</v>
      </c>
      <c r="H164" t="s">
        <v>3257</v>
      </c>
    </row>
    <row r="165" spans="1:8" x14ac:dyDescent="0.25">
      <c r="A165">
        <v>0</v>
      </c>
      <c r="B165" s="4" t="s">
        <v>2049</v>
      </c>
      <c r="C165">
        <v>0</v>
      </c>
      <c r="D165">
        <v>19.599999999999998</v>
      </c>
      <c r="E165">
        <v>32.666666666666664</v>
      </c>
      <c r="F165" s="2">
        <v>44592</v>
      </c>
      <c r="H165" t="s">
        <v>3257</v>
      </c>
    </row>
    <row r="166" spans="1:8" x14ac:dyDescent="0.25">
      <c r="A166">
        <v>927859</v>
      </c>
      <c r="B166" s="4" t="s">
        <v>2052</v>
      </c>
      <c r="C166">
        <v>0</v>
      </c>
      <c r="D166">
        <v>35.699999999999996</v>
      </c>
      <c r="E166">
        <v>59.499999999999993</v>
      </c>
      <c r="F166" s="2">
        <v>44592</v>
      </c>
      <c r="H166" t="s">
        <v>3257</v>
      </c>
    </row>
    <row r="167" spans="1:8" x14ac:dyDescent="0.25">
      <c r="A167">
        <v>9754</v>
      </c>
      <c r="B167" s="4" t="s">
        <v>2050</v>
      </c>
      <c r="C167">
        <v>0</v>
      </c>
      <c r="D167">
        <v>20.929999999999996</v>
      </c>
      <c r="E167">
        <v>34.883333333333326</v>
      </c>
      <c r="F167" s="2">
        <v>44592</v>
      </c>
      <c r="H167" t="s">
        <v>3257</v>
      </c>
    </row>
    <row r="168" spans="1:8" x14ac:dyDescent="0.25">
      <c r="A168">
        <v>1936</v>
      </c>
      <c r="B168" s="4" t="s">
        <v>2071</v>
      </c>
      <c r="C168">
        <v>0</v>
      </c>
      <c r="D168">
        <v>17.5</v>
      </c>
      <c r="E168">
        <v>29.166666666666668</v>
      </c>
      <c r="F168" s="2">
        <v>44592</v>
      </c>
      <c r="H168" t="s">
        <v>3257</v>
      </c>
    </row>
    <row r="169" spans="1:8" x14ac:dyDescent="0.25">
      <c r="A169">
        <v>1314</v>
      </c>
      <c r="B169" s="4" t="s">
        <v>2070</v>
      </c>
      <c r="C169">
        <v>0</v>
      </c>
      <c r="D169">
        <v>25.9</v>
      </c>
      <c r="E169">
        <v>43.166666666666664</v>
      </c>
      <c r="F169" s="2">
        <v>44592</v>
      </c>
      <c r="H169" t="s">
        <v>3257</v>
      </c>
    </row>
    <row r="170" spans="1:8" x14ac:dyDescent="0.25">
      <c r="A170">
        <v>32551</v>
      </c>
      <c r="B170" s="4" t="s">
        <v>2068</v>
      </c>
      <c r="C170">
        <v>0</v>
      </c>
      <c r="D170">
        <v>16.799999999999997</v>
      </c>
      <c r="E170">
        <v>27.999999999999996</v>
      </c>
      <c r="F170" s="2">
        <v>44592</v>
      </c>
      <c r="H170" t="s">
        <v>3257</v>
      </c>
    </row>
    <row r="171" spans="1:8" x14ac:dyDescent="0.25">
      <c r="A171">
        <v>926987</v>
      </c>
      <c r="B171" s="4" t="s">
        <v>2062</v>
      </c>
      <c r="C171">
        <v>0</v>
      </c>
      <c r="D171">
        <v>130.9</v>
      </c>
      <c r="E171">
        <v>218.16666666666669</v>
      </c>
      <c r="F171" s="2">
        <v>44592</v>
      </c>
      <c r="H171" t="s">
        <v>3257</v>
      </c>
    </row>
    <row r="172" spans="1:8" x14ac:dyDescent="0.25">
      <c r="A172">
        <v>45906</v>
      </c>
      <c r="B172" s="4" t="s">
        <v>2046</v>
      </c>
      <c r="C172">
        <v>0</v>
      </c>
      <c r="D172">
        <v>54.599999999999994</v>
      </c>
      <c r="E172">
        <v>91</v>
      </c>
      <c r="F172" s="2">
        <v>44592</v>
      </c>
      <c r="H172" t="s">
        <v>3257</v>
      </c>
    </row>
    <row r="173" spans="1:8" x14ac:dyDescent="0.25">
      <c r="A173">
        <v>926874</v>
      </c>
      <c r="B173" s="4" t="s">
        <v>2064</v>
      </c>
      <c r="C173">
        <v>0</v>
      </c>
      <c r="D173">
        <v>12.6</v>
      </c>
      <c r="E173">
        <v>21</v>
      </c>
      <c r="F173" s="2">
        <v>44592</v>
      </c>
      <c r="H173" t="s">
        <v>3257</v>
      </c>
    </row>
    <row r="174" spans="1:8" x14ac:dyDescent="0.25">
      <c r="A174">
        <v>93051</v>
      </c>
      <c r="B174" s="4" t="s">
        <v>2061</v>
      </c>
      <c r="C174">
        <v>0</v>
      </c>
      <c r="D174">
        <v>50.4</v>
      </c>
      <c r="E174">
        <v>84</v>
      </c>
      <c r="F174" s="2">
        <v>44592</v>
      </c>
      <c r="H174" t="s">
        <v>3257</v>
      </c>
    </row>
    <row r="175" spans="1:8" x14ac:dyDescent="0.25">
      <c r="A175">
        <v>16290</v>
      </c>
      <c r="B175" s="4" t="s">
        <v>2051</v>
      </c>
      <c r="C175">
        <v>0</v>
      </c>
      <c r="D175">
        <v>21</v>
      </c>
      <c r="E175">
        <v>35</v>
      </c>
      <c r="F175" s="2">
        <v>44592</v>
      </c>
      <c r="H175" t="s">
        <v>3257</v>
      </c>
    </row>
    <row r="176" spans="1:8" x14ac:dyDescent="0.25">
      <c r="A176">
        <v>5183489</v>
      </c>
      <c r="B176" s="4" t="s">
        <v>2057</v>
      </c>
      <c r="C176">
        <v>0</v>
      </c>
      <c r="D176">
        <v>102.19999999999999</v>
      </c>
      <c r="E176">
        <v>170.33333333333331</v>
      </c>
      <c r="F176" s="2">
        <v>44592</v>
      </c>
      <c r="H176" t="s">
        <v>3257</v>
      </c>
    </row>
    <row r="177" spans="1:8" x14ac:dyDescent="0.25">
      <c r="A177">
        <v>0</v>
      </c>
      <c r="B177" s="4" t="s">
        <v>2059</v>
      </c>
      <c r="C177">
        <v>0</v>
      </c>
      <c r="D177">
        <v>34.93</v>
      </c>
      <c r="E177">
        <v>58.216666666666669</v>
      </c>
      <c r="F177" s="2">
        <v>44592</v>
      </c>
      <c r="H177" t="s">
        <v>3257</v>
      </c>
    </row>
    <row r="178" spans="1:8" x14ac:dyDescent="0.25">
      <c r="A178">
        <v>452629</v>
      </c>
      <c r="B178" s="4" t="s">
        <v>2053</v>
      </c>
      <c r="C178">
        <v>0</v>
      </c>
      <c r="D178">
        <v>18.2</v>
      </c>
      <c r="E178">
        <v>30.333333333333332</v>
      </c>
      <c r="F178" s="2">
        <v>44592</v>
      </c>
      <c r="H178" t="s">
        <v>3257</v>
      </c>
    </row>
    <row r="179" spans="1:8" x14ac:dyDescent="0.25">
      <c r="A179">
        <v>44175</v>
      </c>
      <c r="B179" s="4" t="s">
        <v>2056</v>
      </c>
      <c r="C179">
        <v>0</v>
      </c>
      <c r="D179">
        <v>34.299999999999997</v>
      </c>
      <c r="E179">
        <v>57.166666666666664</v>
      </c>
      <c r="F179" s="2">
        <v>44592</v>
      </c>
      <c r="H179" t="s">
        <v>3257</v>
      </c>
    </row>
    <row r="180" spans="1:8" x14ac:dyDescent="0.25">
      <c r="A180">
        <v>95231</v>
      </c>
      <c r="B180" s="4" t="s">
        <v>2054</v>
      </c>
      <c r="C180">
        <v>0</v>
      </c>
      <c r="D180">
        <v>25.9</v>
      </c>
      <c r="E180">
        <v>43.166666666666664</v>
      </c>
      <c r="F180" s="2">
        <v>44592</v>
      </c>
      <c r="H180" t="s">
        <v>3257</v>
      </c>
    </row>
    <row r="181" spans="1:8" x14ac:dyDescent="0.25">
      <c r="A181">
        <v>603789</v>
      </c>
      <c r="B181" s="4" t="s">
        <v>2047</v>
      </c>
      <c r="C181">
        <v>0</v>
      </c>
      <c r="D181">
        <v>25.9</v>
      </c>
      <c r="E181">
        <v>43.166666666666664</v>
      </c>
      <c r="F181" s="2">
        <v>44592</v>
      </c>
      <c r="H181" t="s">
        <v>3257</v>
      </c>
    </row>
    <row r="182" spans="1:8" x14ac:dyDescent="0.25">
      <c r="A182">
        <v>603758</v>
      </c>
      <c r="B182" s="4" t="s">
        <v>2072</v>
      </c>
      <c r="C182">
        <v>0</v>
      </c>
      <c r="D182">
        <v>25.9</v>
      </c>
      <c r="E182">
        <v>43.166666666666664</v>
      </c>
      <c r="F182" s="2">
        <v>44592</v>
      </c>
      <c r="H182" t="s">
        <v>3257</v>
      </c>
    </row>
    <row r="183" spans="1:8" x14ac:dyDescent="0.25">
      <c r="A183">
        <v>603772</v>
      </c>
      <c r="B183" s="4" t="s">
        <v>2067</v>
      </c>
      <c r="C183">
        <v>0</v>
      </c>
      <c r="D183">
        <v>25.9</v>
      </c>
      <c r="E183">
        <v>43.166666666666664</v>
      </c>
      <c r="F183" s="2">
        <v>44592</v>
      </c>
      <c r="H183" t="s">
        <v>3257</v>
      </c>
    </row>
    <row r="184" spans="1:8" x14ac:dyDescent="0.25">
      <c r="A184">
        <v>415497</v>
      </c>
      <c r="B184" s="4" t="s">
        <v>2073</v>
      </c>
      <c r="C184">
        <v>0</v>
      </c>
      <c r="D184">
        <v>25.9</v>
      </c>
      <c r="E184">
        <v>43.166666666666664</v>
      </c>
      <c r="F184" s="2">
        <v>44592</v>
      </c>
      <c r="H184" t="s">
        <v>3257</v>
      </c>
    </row>
    <row r="185" spans="1:8" x14ac:dyDescent="0.25">
      <c r="A185">
        <v>415473</v>
      </c>
      <c r="B185" s="4" t="s">
        <v>2066</v>
      </c>
      <c r="C185">
        <v>0</v>
      </c>
      <c r="D185">
        <v>25.9</v>
      </c>
      <c r="E185">
        <v>43.166666666666664</v>
      </c>
      <c r="F185" s="2">
        <v>44592</v>
      </c>
      <c r="H185" t="s">
        <v>3257</v>
      </c>
    </row>
    <row r="186" spans="1:8" x14ac:dyDescent="0.25">
      <c r="A186">
        <v>415534</v>
      </c>
      <c r="B186" s="4" t="s">
        <v>2063</v>
      </c>
      <c r="C186">
        <v>0</v>
      </c>
      <c r="D186">
        <v>25.9</v>
      </c>
      <c r="E186">
        <v>43.166666666666664</v>
      </c>
      <c r="F186" s="2">
        <v>44592</v>
      </c>
      <c r="H186" t="s">
        <v>3257</v>
      </c>
    </row>
    <row r="187" spans="1:8" x14ac:dyDescent="0.25">
      <c r="A187">
        <v>415527</v>
      </c>
      <c r="B187" s="4" t="s">
        <v>2065</v>
      </c>
      <c r="C187">
        <v>0</v>
      </c>
      <c r="D187">
        <v>25.9</v>
      </c>
      <c r="E187">
        <v>43.166666666666664</v>
      </c>
      <c r="F187" s="2">
        <v>44592</v>
      </c>
      <c r="H187" t="s">
        <v>3257</v>
      </c>
    </row>
    <row r="188" spans="1:8" x14ac:dyDescent="0.25">
      <c r="A188">
        <v>1479</v>
      </c>
      <c r="B188" s="4" t="s">
        <v>2045</v>
      </c>
      <c r="C188">
        <v>0</v>
      </c>
      <c r="D188">
        <v>13.299999999999999</v>
      </c>
      <c r="E188">
        <v>22.166666666666664</v>
      </c>
      <c r="F188" s="2">
        <v>44592</v>
      </c>
      <c r="H188" t="s">
        <v>3257</v>
      </c>
    </row>
    <row r="189" spans="1:8" x14ac:dyDescent="0.25">
      <c r="A189">
        <v>9546</v>
      </c>
      <c r="B189" s="4" t="s">
        <v>2048</v>
      </c>
      <c r="C189">
        <v>0</v>
      </c>
      <c r="D189">
        <v>13.299999999999999</v>
      </c>
      <c r="E189">
        <v>22.166666666666664</v>
      </c>
      <c r="F189" s="2">
        <v>44592</v>
      </c>
      <c r="H189" t="s">
        <v>3257</v>
      </c>
    </row>
    <row r="190" spans="1:8" x14ac:dyDescent="0.25">
      <c r="A190">
        <v>0</v>
      </c>
      <c r="B190" s="4" t="s">
        <v>2055</v>
      </c>
      <c r="C190">
        <v>0</v>
      </c>
      <c r="D190">
        <v>18.899999999999999</v>
      </c>
      <c r="E190">
        <v>31.5</v>
      </c>
      <c r="F190" s="2">
        <v>44592</v>
      </c>
      <c r="H190" t="s">
        <v>3257</v>
      </c>
    </row>
    <row r="191" spans="1:8" x14ac:dyDescent="0.25">
      <c r="A191">
        <v>44259</v>
      </c>
      <c r="B191" s="4" t="s">
        <v>2069</v>
      </c>
      <c r="C191">
        <v>0</v>
      </c>
      <c r="D191">
        <v>19.599999999999998</v>
      </c>
      <c r="E191">
        <v>32.666666666666664</v>
      </c>
      <c r="F191" s="2">
        <v>44592</v>
      </c>
      <c r="H191" t="s">
        <v>3257</v>
      </c>
    </row>
    <row r="192" spans="1:8" x14ac:dyDescent="0.25">
      <c r="A192">
        <v>0</v>
      </c>
      <c r="B192" s="4" t="s">
        <v>2058</v>
      </c>
      <c r="C192">
        <v>0</v>
      </c>
      <c r="D192">
        <v>24.5</v>
      </c>
      <c r="E192">
        <v>40.833333333333336</v>
      </c>
      <c r="F192" s="2">
        <v>44592</v>
      </c>
      <c r="H192" t="s">
        <v>3257</v>
      </c>
    </row>
    <row r="193" spans="1:8" x14ac:dyDescent="0.25">
      <c r="A193">
        <v>5169</v>
      </c>
      <c r="B193" s="4" t="s">
        <v>5</v>
      </c>
      <c r="C193">
        <v>0</v>
      </c>
      <c r="D193">
        <v>50.4</v>
      </c>
      <c r="E193">
        <v>84</v>
      </c>
      <c r="F193" s="2">
        <v>44593</v>
      </c>
      <c r="H193" t="s">
        <v>3257</v>
      </c>
    </row>
    <row r="194" spans="1:8" x14ac:dyDescent="0.25">
      <c r="A194">
        <v>964534</v>
      </c>
      <c r="B194" s="4" t="s">
        <v>67</v>
      </c>
      <c r="C194">
        <v>0</v>
      </c>
      <c r="D194">
        <v>13.299999999999999</v>
      </c>
      <c r="E194">
        <v>22.166666666666664</v>
      </c>
      <c r="F194" s="2">
        <v>44594</v>
      </c>
      <c r="H194" t="s">
        <v>3257</v>
      </c>
    </row>
    <row r="195" spans="1:8" x14ac:dyDescent="0.25">
      <c r="A195">
        <v>7065</v>
      </c>
      <c r="B195" s="4" t="s">
        <v>75</v>
      </c>
      <c r="C195">
        <v>0</v>
      </c>
      <c r="D195">
        <v>43.4</v>
      </c>
      <c r="E195">
        <v>72.333333333333329</v>
      </c>
      <c r="F195" s="2">
        <v>44594</v>
      </c>
      <c r="H195" t="s">
        <v>3257</v>
      </c>
    </row>
    <row r="196" spans="1:8" x14ac:dyDescent="0.25">
      <c r="A196" t="s">
        <v>76</v>
      </c>
      <c r="B196" s="4" t="s">
        <v>77</v>
      </c>
      <c r="C196">
        <v>0</v>
      </c>
      <c r="D196">
        <v>43.4</v>
      </c>
      <c r="E196">
        <v>72.333333333333329</v>
      </c>
      <c r="F196" s="2">
        <v>44594</v>
      </c>
      <c r="H196" t="s">
        <v>3257</v>
      </c>
    </row>
    <row r="197" spans="1:8" x14ac:dyDescent="0.25">
      <c r="A197">
        <v>8</v>
      </c>
      <c r="B197" s="4" t="s">
        <v>73</v>
      </c>
      <c r="C197">
        <v>0</v>
      </c>
      <c r="D197">
        <v>43.4</v>
      </c>
      <c r="E197">
        <v>72.333333333333329</v>
      </c>
      <c r="F197" s="2">
        <v>44594</v>
      </c>
      <c r="H197" t="s">
        <v>3257</v>
      </c>
    </row>
    <row r="198" spans="1:8" x14ac:dyDescent="0.25">
      <c r="A198">
        <v>548</v>
      </c>
      <c r="B198" s="4" t="s">
        <v>65</v>
      </c>
      <c r="C198">
        <v>0</v>
      </c>
      <c r="D198">
        <v>43.4</v>
      </c>
      <c r="E198">
        <v>72.333333333333329</v>
      </c>
      <c r="F198" s="2">
        <v>44594</v>
      </c>
      <c r="H198" t="s">
        <v>3257</v>
      </c>
    </row>
    <row r="199" spans="1:8" x14ac:dyDescent="0.25">
      <c r="A199">
        <v>7</v>
      </c>
      <c r="B199" s="4" t="s">
        <v>70</v>
      </c>
      <c r="C199">
        <v>0</v>
      </c>
      <c r="D199">
        <v>43.4</v>
      </c>
      <c r="E199">
        <v>72.333333333333329</v>
      </c>
      <c r="F199" s="2">
        <v>44594</v>
      </c>
      <c r="H199" t="s">
        <v>3257</v>
      </c>
    </row>
    <row r="200" spans="1:8" x14ac:dyDescent="0.25">
      <c r="A200">
        <v>546</v>
      </c>
      <c r="B200" s="4" t="s">
        <v>68</v>
      </c>
      <c r="C200">
        <v>0</v>
      </c>
      <c r="D200">
        <v>41.3</v>
      </c>
      <c r="E200">
        <v>68.833333333333329</v>
      </c>
      <c r="F200" s="2">
        <v>44594</v>
      </c>
      <c r="H200" t="s">
        <v>3257</v>
      </c>
    </row>
    <row r="201" spans="1:8" x14ac:dyDescent="0.25">
      <c r="A201">
        <v>7073</v>
      </c>
      <c r="B201" s="4" t="s">
        <v>69</v>
      </c>
      <c r="C201">
        <v>0</v>
      </c>
      <c r="D201">
        <v>43.4</v>
      </c>
      <c r="E201">
        <v>72.333333333333329</v>
      </c>
      <c r="F201" s="2">
        <v>44594</v>
      </c>
      <c r="H201" t="s">
        <v>3257</v>
      </c>
    </row>
    <row r="202" spans="1:8" x14ac:dyDescent="0.25">
      <c r="A202">
        <v>4</v>
      </c>
      <c r="B202" s="4" t="s">
        <v>66</v>
      </c>
      <c r="C202">
        <v>0</v>
      </c>
      <c r="D202">
        <v>43.4</v>
      </c>
      <c r="E202">
        <v>72.333333333333329</v>
      </c>
      <c r="F202" s="2">
        <v>44594</v>
      </c>
      <c r="H202" t="s">
        <v>3257</v>
      </c>
    </row>
    <row r="203" spans="1:8" x14ac:dyDescent="0.25">
      <c r="A203">
        <v>6</v>
      </c>
      <c r="B203" s="4" t="s">
        <v>71</v>
      </c>
      <c r="C203">
        <v>0</v>
      </c>
      <c r="D203">
        <v>43.4</v>
      </c>
      <c r="E203">
        <v>72.333333333333329</v>
      </c>
      <c r="F203" s="2">
        <v>44594</v>
      </c>
      <c r="H203" t="s">
        <v>3257</v>
      </c>
    </row>
    <row r="204" spans="1:8" x14ac:dyDescent="0.25">
      <c r="A204">
        <v>741000</v>
      </c>
      <c r="B204" s="4" t="s">
        <v>64</v>
      </c>
      <c r="C204">
        <v>0</v>
      </c>
      <c r="D204">
        <v>40.599999999999994</v>
      </c>
      <c r="E204">
        <v>67.666666666666657</v>
      </c>
      <c r="F204" s="2">
        <v>44594</v>
      </c>
      <c r="H204" t="s">
        <v>3257</v>
      </c>
    </row>
    <row r="205" spans="1:8" x14ac:dyDescent="0.25">
      <c r="A205">
        <v>0</v>
      </c>
      <c r="B205" s="4" t="s">
        <v>72</v>
      </c>
      <c r="C205">
        <v>0</v>
      </c>
      <c r="D205">
        <v>366.09999999999997</v>
      </c>
      <c r="E205">
        <v>610.16666666666663</v>
      </c>
      <c r="F205" s="2">
        <v>44594</v>
      </c>
      <c r="H205" t="s">
        <v>3257</v>
      </c>
    </row>
    <row r="206" spans="1:8" x14ac:dyDescent="0.25">
      <c r="A206">
        <v>72</v>
      </c>
      <c r="B206" s="4" t="s">
        <v>74</v>
      </c>
      <c r="C206">
        <v>0</v>
      </c>
      <c r="D206">
        <v>507.49999999999994</v>
      </c>
      <c r="E206">
        <v>845.83333333333326</v>
      </c>
      <c r="F206" s="2">
        <v>44594</v>
      </c>
      <c r="H206" t="s">
        <v>3257</v>
      </c>
    </row>
    <row r="207" spans="1:8" x14ac:dyDescent="0.25">
      <c r="A207">
        <v>9584</v>
      </c>
      <c r="B207" s="4" t="s">
        <v>285</v>
      </c>
      <c r="C207">
        <v>0</v>
      </c>
      <c r="D207">
        <v>329</v>
      </c>
      <c r="E207">
        <v>548.33333333333337</v>
      </c>
      <c r="F207" s="2">
        <v>44599</v>
      </c>
      <c r="H207" t="s">
        <v>3257</v>
      </c>
    </row>
    <row r="208" spans="1:8" x14ac:dyDescent="0.25">
      <c r="A208" t="s">
        <v>374</v>
      </c>
      <c r="B208" s="4" t="s">
        <v>375</v>
      </c>
      <c r="C208">
        <v>0</v>
      </c>
      <c r="D208">
        <v>525</v>
      </c>
      <c r="E208">
        <v>875</v>
      </c>
      <c r="F208" s="2">
        <v>44601</v>
      </c>
      <c r="H208" t="s">
        <v>3257</v>
      </c>
    </row>
    <row r="209" spans="1:8" x14ac:dyDescent="0.25">
      <c r="A209">
        <v>0</v>
      </c>
      <c r="B209" s="4" t="s">
        <v>383</v>
      </c>
      <c r="C209">
        <v>0</v>
      </c>
      <c r="D209">
        <v>20.929999999999996</v>
      </c>
      <c r="E209">
        <v>34.883333333333326</v>
      </c>
      <c r="F209" s="2">
        <v>44601</v>
      </c>
      <c r="H209" t="s">
        <v>3257</v>
      </c>
    </row>
    <row r="210" spans="1:8" x14ac:dyDescent="0.25">
      <c r="A210">
        <v>0</v>
      </c>
      <c r="B210" s="4" t="s">
        <v>376</v>
      </c>
      <c r="C210">
        <v>0</v>
      </c>
      <c r="D210">
        <v>21.7</v>
      </c>
      <c r="E210">
        <v>36.166666666666664</v>
      </c>
      <c r="F210" s="2">
        <v>44601</v>
      </c>
      <c r="H210" t="s">
        <v>3257</v>
      </c>
    </row>
    <row r="211" spans="1:8" x14ac:dyDescent="0.25">
      <c r="A211">
        <v>9641</v>
      </c>
      <c r="B211" s="4" t="s">
        <v>371</v>
      </c>
      <c r="C211">
        <v>0</v>
      </c>
      <c r="D211">
        <v>221.89999999999998</v>
      </c>
      <c r="E211">
        <v>369.83333333333331</v>
      </c>
      <c r="F211" s="2">
        <v>44601</v>
      </c>
      <c r="H211" t="s">
        <v>3257</v>
      </c>
    </row>
    <row r="212" spans="1:8" x14ac:dyDescent="0.25">
      <c r="A212">
        <v>0</v>
      </c>
      <c r="B212" s="4" t="s">
        <v>373</v>
      </c>
      <c r="C212">
        <v>0</v>
      </c>
      <c r="D212">
        <v>350</v>
      </c>
      <c r="E212">
        <v>583.33333333333337</v>
      </c>
      <c r="F212" s="2">
        <v>44601</v>
      </c>
      <c r="H212" t="s">
        <v>3257</v>
      </c>
    </row>
    <row r="213" spans="1:8" x14ac:dyDescent="0.25">
      <c r="A213">
        <v>0</v>
      </c>
      <c r="B213" s="4" t="s">
        <v>378</v>
      </c>
      <c r="C213">
        <v>0</v>
      </c>
      <c r="D213">
        <v>23.099999999999998</v>
      </c>
      <c r="E213">
        <v>38.5</v>
      </c>
      <c r="F213" s="2">
        <v>44601</v>
      </c>
      <c r="H213" t="s">
        <v>3257</v>
      </c>
    </row>
    <row r="214" spans="1:8" x14ac:dyDescent="0.25">
      <c r="A214">
        <v>0</v>
      </c>
      <c r="B214" s="4" t="s">
        <v>382</v>
      </c>
      <c r="C214">
        <v>0</v>
      </c>
      <c r="D214">
        <v>1155</v>
      </c>
      <c r="E214">
        <v>1925</v>
      </c>
      <c r="F214" s="2">
        <v>44601</v>
      </c>
      <c r="H214" t="s">
        <v>3257</v>
      </c>
    </row>
    <row r="215" spans="1:8" x14ac:dyDescent="0.25">
      <c r="A215">
        <v>0</v>
      </c>
      <c r="B215" s="4" t="s">
        <v>372</v>
      </c>
      <c r="C215">
        <v>0</v>
      </c>
      <c r="D215">
        <v>454.99999999999994</v>
      </c>
      <c r="E215">
        <v>758.33333333333326</v>
      </c>
      <c r="F215" s="2">
        <v>44601</v>
      </c>
      <c r="H215" t="s">
        <v>3257</v>
      </c>
    </row>
    <row r="216" spans="1:8" x14ac:dyDescent="0.25">
      <c r="A216">
        <v>0</v>
      </c>
      <c r="B216" s="4" t="s">
        <v>379</v>
      </c>
      <c r="C216">
        <v>0</v>
      </c>
      <c r="D216">
        <v>25.9</v>
      </c>
      <c r="E216">
        <v>43.166666666666664</v>
      </c>
      <c r="F216" s="2">
        <v>44601</v>
      </c>
      <c r="H216" t="s">
        <v>3257</v>
      </c>
    </row>
    <row r="217" spans="1:8" x14ac:dyDescent="0.25">
      <c r="A217" t="s">
        <v>380</v>
      </c>
      <c r="B217" s="4" t="s">
        <v>381</v>
      </c>
      <c r="C217">
        <v>0</v>
      </c>
      <c r="D217">
        <v>25.2</v>
      </c>
      <c r="E217">
        <v>42</v>
      </c>
      <c r="F217" s="2">
        <v>44601</v>
      </c>
      <c r="H217" t="s">
        <v>3257</v>
      </c>
    </row>
    <row r="218" spans="1:8" x14ac:dyDescent="0.25">
      <c r="A218">
        <v>31145</v>
      </c>
      <c r="B218" s="4" t="s">
        <v>377</v>
      </c>
      <c r="C218">
        <v>0</v>
      </c>
      <c r="D218">
        <v>25.9</v>
      </c>
      <c r="E218">
        <v>43.166666666666664</v>
      </c>
      <c r="F218" s="2">
        <v>44601</v>
      </c>
      <c r="H218" t="s">
        <v>3257</v>
      </c>
    </row>
    <row r="219" spans="1:8" x14ac:dyDescent="0.25">
      <c r="A219">
        <v>0</v>
      </c>
      <c r="B219" s="4" t="s">
        <v>437</v>
      </c>
      <c r="C219">
        <v>0</v>
      </c>
      <c r="D219">
        <v>5.7610000000000001</v>
      </c>
      <c r="E219">
        <v>9.6016666666666666</v>
      </c>
      <c r="F219" s="2">
        <v>44602</v>
      </c>
      <c r="H219" t="s">
        <v>3257</v>
      </c>
    </row>
    <row r="220" spans="1:8" x14ac:dyDescent="0.25">
      <c r="A220">
        <v>600909</v>
      </c>
      <c r="B220" s="4" t="s">
        <v>431</v>
      </c>
      <c r="C220">
        <v>0</v>
      </c>
      <c r="D220">
        <v>22.4</v>
      </c>
      <c r="E220">
        <v>37.333333333333336</v>
      </c>
      <c r="F220" s="2">
        <v>44602</v>
      </c>
      <c r="H220" t="s">
        <v>3257</v>
      </c>
    </row>
    <row r="221" spans="1:8" x14ac:dyDescent="0.25">
      <c r="A221">
        <v>67162</v>
      </c>
      <c r="B221" s="4" t="s">
        <v>428</v>
      </c>
      <c r="C221">
        <v>0</v>
      </c>
      <c r="D221">
        <v>11.899999999999999</v>
      </c>
      <c r="E221">
        <v>19.833333333333332</v>
      </c>
      <c r="F221" s="2">
        <v>44602</v>
      </c>
      <c r="H221" t="s">
        <v>3257</v>
      </c>
    </row>
    <row r="222" spans="1:8" x14ac:dyDescent="0.25">
      <c r="A222">
        <v>7155</v>
      </c>
      <c r="B222" s="4" t="s">
        <v>435</v>
      </c>
      <c r="C222">
        <v>0</v>
      </c>
      <c r="D222">
        <v>41.93</v>
      </c>
      <c r="E222">
        <v>69.88333333333334</v>
      </c>
      <c r="F222" s="2">
        <v>44602</v>
      </c>
      <c r="H222" t="s">
        <v>3257</v>
      </c>
    </row>
    <row r="223" spans="1:8" x14ac:dyDescent="0.25">
      <c r="A223">
        <v>83</v>
      </c>
      <c r="B223" s="4" t="s">
        <v>434</v>
      </c>
      <c r="C223">
        <v>0</v>
      </c>
      <c r="D223">
        <v>41.93</v>
      </c>
      <c r="E223">
        <v>69.88333333333334</v>
      </c>
      <c r="F223" s="2">
        <v>44602</v>
      </c>
      <c r="H223" t="s">
        <v>3257</v>
      </c>
    </row>
    <row r="224" spans="1:8" x14ac:dyDescent="0.25">
      <c r="A224">
        <v>0</v>
      </c>
      <c r="B224" s="4" t="s">
        <v>425</v>
      </c>
      <c r="C224">
        <v>0</v>
      </c>
      <c r="D224">
        <v>70</v>
      </c>
      <c r="E224">
        <v>116.66666666666667</v>
      </c>
      <c r="F224" s="2">
        <v>44602</v>
      </c>
      <c r="H224" t="s">
        <v>3257</v>
      </c>
    </row>
    <row r="225" spans="1:8" x14ac:dyDescent="0.25">
      <c r="A225">
        <v>0</v>
      </c>
      <c r="B225" s="4" t="s">
        <v>426</v>
      </c>
      <c r="C225">
        <v>0</v>
      </c>
      <c r="D225">
        <v>43.4</v>
      </c>
      <c r="E225">
        <v>72.333333333333329</v>
      </c>
      <c r="F225" s="2">
        <v>44602</v>
      </c>
      <c r="H225" t="s">
        <v>3257</v>
      </c>
    </row>
    <row r="226" spans="1:8" x14ac:dyDescent="0.25">
      <c r="A226">
        <v>1879</v>
      </c>
      <c r="B226" s="4" t="s">
        <v>433</v>
      </c>
      <c r="C226">
        <v>0</v>
      </c>
      <c r="D226">
        <v>174.29999999999998</v>
      </c>
      <c r="E226">
        <v>290.5</v>
      </c>
      <c r="F226" s="2">
        <v>44602</v>
      </c>
      <c r="H226" t="s">
        <v>3257</v>
      </c>
    </row>
    <row r="227" spans="1:8" x14ac:dyDescent="0.25">
      <c r="A227">
        <v>21365</v>
      </c>
      <c r="B227" s="4" t="s">
        <v>432</v>
      </c>
      <c r="C227">
        <v>0</v>
      </c>
      <c r="D227">
        <v>62.93</v>
      </c>
      <c r="E227">
        <v>104.88333333333334</v>
      </c>
      <c r="F227" s="2">
        <v>44602</v>
      </c>
      <c r="H227" t="s">
        <v>3257</v>
      </c>
    </row>
    <row r="228" spans="1:8" x14ac:dyDescent="0.25">
      <c r="A228">
        <v>0</v>
      </c>
      <c r="B228" s="4" t="s">
        <v>436</v>
      </c>
      <c r="C228">
        <v>0</v>
      </c>
      <c r="D228">
        <v>58.099999999999994</v>
      </c>
      <c r="E228">
        <v>96.833333333333329</v>
      </c>
      <c r="F228" s="2">
        <v>44602</v>
      </c>
      <c r="H228" t="s">
        <v>3257</v>
      </c>
    </row>
    <row r="229" spans="1:8" x14ac:dyDescent="0.25">
      <c r="A229">
        <v>784</v>
      </c>
      <c r="B229" s="4" t="s">
        <v>430</v>
      </c>
      <c r="C229">
        <v>0</v>
      </c>
      <c r="D229">
        <v>23.799999999999997</v>
      </c>
      <c r="E229">
        <v>39.666666666666664</v>
      </c>
      <c r="F229" s="2">
        <v>44602</v>
      </c>
      <c r="H229" t="s">
        <v>3257</v>
      </c>
    </row>
    <row r="230" spans="1:8" x14ac:dyDescent="0.25">
      <c r="A230">
        <v>0</v>
      </c>
      <c r="B230" s="4" t="s">
        <v>440</v>
      </c>
      <c r="C230">
        <v>0</v>
      </c>
      <c r="D230">
        <v>104.3</v>
      </c>
      <c r="E230">
        <v>173.83333333333334</v>
      </c>
      <c r="F230" s="2">
        <v>44602</v>
      </c>
      <c r="H230" t="s">
        <v>3257</v>
      </c>
    </row>
    <row r="231" spans="1:8" x14ac:dyDescent="0.25">
      <c r="A231">
        <v>0</v>
      </c>
      <c r="B231" s="4" t="s">
        <v>429</v>
      </c>
      <c r="C231">
        <v>0</v>
      </c>
      <c r="D231">
        <v>17.5</v>
      </c>
      <c r="E231">
        <v>29.166666666666668</v>
      </c>
      <c r="F231" s="2">
        <v>44602</v>
      </c>
      <c r="H231" t="s">
        <v>3257</v>
      </c>
    </row>
    <row r="232" spans="1:8" x14ac:dyDescent="0.25">
      <c r="A232">
        <v>0</v>
      </c>
      <c r="B232" s="4" t="s">
        <v>439</v>
      </c>
      <c r="C232">
        <v>0</v>
      </c>
      <c r="D232">
        <v>7.6999999999999993</v>
      </c>
      <c r="E232">
        <v>12.833333333333332</v>
      </c>
      <c r="F232" s="2">
        <v>44602</v>
      </c>
      <c r="H232" t="s">
        <v>3257</v>
      </c>
    </row>
    <row r="233" spans="1:8" x14ac:dyDescent="0.25">
      <c r="A233">
        <v>217381</v>
      </c>
      <c r="B233" s="4" t="s">
        <v>427</v>
      </c>
      <c r="C233">
        <v>0</v>
      </c>
      <c r="D233">
        <v>18.2</v>
      </c>
      <c r="E233">
        <v>30.333333333333332</v>
      </c>
      <c r="F233" s="2">
        <v>44602</v>
      </c>
      <c r="H233" t="s">
        <v>3257</v>
      </c>
    </row>
    <row r="234" spans="1:8" x14ac:dyDescent="0.25">
      <c r="A234">
        <v>98172</v>
      </c>
      <c r="B234" s="4" t="s">
        <v>438</v>
      </c>
      <c r="C234">
        <v>0</v>
      </c>
      <c r="D234">
        <v>18.2</v>
      </c>
      <c r="E234">
        <v>30.333333333333332</v>
      </c>
      <c r="F234" s="2">
        <v>44602</v>
      </c>
      <c r="H234" t="s">
        <v>3257</v>
      </c>
    </row>
    <row r="235" spans="1:8" x14ac:dyDescent="0.25">
      <c r="A235">
        <v>0</v>
      </c>
      <c r="B235" s="4" t="s">
        <v>463</v>
      </c>
      <c r="C235">
        <v>0</v>
      </c>
      <c r="D235">
        <v>253.39999999999998</v>
      </c>
      <c r="E235">
        <v>422.33333333333331</v>
      </c>
      <c r="F235" s="2">
        <v>44603</v>
      </c>
      <c r="H235" t="s">
        <v>3257</v>
      </c>
    </row>
    <row r="236" spans="1:8" x14ac:dyDescent="0.25">
      <c r="A236">
        <v>0</v>
      </c>
      <c r="B236" s="4" t="s">
        <v>632</v>
      </c>
      <c r="C236">
        <v>0</v>
      </c>
      <c r="D236">
        <v>25.9</v>
      </c>
      <c r="E236">
        <v>43.166666666666664</v>
      </c>
      <c r="F236" s="2">
        <v>44606</v>
      </c>
      <c r="H236" t="s">
        <v>3257</v>
      </c>
    </row>
    <row r="237" spans="1:8" x14ac:dyDescent="0.25">
      <c r="A237">
        <v>9695</v>
      </c>
      <c r="B237" s="4" t="s">
        <v>629</v>
      </c>
      <c r="C237">
        <v>0</v>
      </c>
      <c r="D237">
        <v>19.599999999999998</v>
      </c>
      <c r="E237">
        <v>32.666666666666664</v>
      </c>
      <c r="F237" s="2">
        <v>44606</v>
      </c>
      <c r="H237" t="s">
        <v>3257</v>
      </c>
    </row>
    <row r="238" spans="1:8" x14ac:dyDescent="0.25">
      <c r="A238">
        <v>9511</v>
      </c>
      <c r="B238" s="4" t="s">
        <v>631</v>
      </c>
      <c r="C238">
        <v>0</v>
      </c>
      <c r="D238">
        <v>23.099999999999998</v>
      </c>
      <c r="E238">
        <v>38.5</v>
      </c>
      <c r="F238" s="2">
        <v>44606</v>
      </c>
      <c r="H238" t="s">
        <v>3257</v>
      </c>
    </row>
    <row r="239" spans="1:8" x14ac:dyDescent="0.25">
      <c r="A239">
        <v>95016</v>
      </c>
      <c r="B239" s="4" t="s">
        <v>626</v>
      </c>
      <c r="C239">
        <v>0</v>
      </c>
      <c r="D239">
        <v>131.6</v>
      </c>
      <c r="E239">
        <v>219.33333333333334</v>
      </c>
      <c r="F239" s="2">
        <v>44606</v>
      </c>
      <c r="H239" t="s">
        <v>3257</v>
      </c>
    </row>
    <row r="240" spans="1:8" x14ac:dyDescent="0.25">
      <c r="A240">
        <v>33</v>
      </c>
      <c r="B240" s="4" t="s">
        <v>625</v>
      </c>
      <c r="C240">
        <v>0</v>
      </c>
      <c r="D240">
        <v>200.89999999999998</v>
      </c>
      <c r="E240">
        <v>334.83333333333331</v>
      </c>
      <c r="F240" s="2">
        <v>44606</v>
      </c>
      <c r="H240" t="s">
        <v>3257</v>
      </c>
    </row>
    <row r="241" spans="1:8" x14ac:dyDescent="0.25">
      <c r="A241">
        <v>62318</v>
      </c>
      <c r="B241" s="4" t="s">
        <v>627</v>
      </c>
      <c r="C241">
        <v>0</v>
      </c>
      <c r="D241">
        <v>24.5</v>
      </c>
      <c r="E241">
        <v>40.833333333333336</v>
      </c>
      <c r="F241" s="2">
        <v>44606</v>
      </c>
      <c r="H241" t="s">
        <v>3257</v>
      </c>
    </row>
    <row r="242" spans="1:8" x14ac:dyDescent="0.25">
      <c r="A242">
        <v>0</v>
      </c>
      <c r="B242" s="4" t="s">
        <v>628</v>
      </c>
      <c r="C242">
        <v>0</v>
      </c>
      <c r="D242">
        <v>4.8999999999999995</v>
      </c>
      <c r="E242">
        <v>8.1666666666666661</v>
      </c>
      <c r="F242" s="2">
        <v>44606</v>
      </c>
      <c r="H242" t="s">
        <v>3257</v>
      </c>
    </row>
    <row r="243" spans="1:8" x14ac:dyDescent="0.25">
      <c r="A243">
        <v>51348</v>
      </c>
      <c r="B243" s="4" t="s">
        <v>630</v>
      </c>
      <c r="C243">
        <v>0</v>
      </c>
      <c r="D243">
        <v>4.1999999999999993</v>
      </c>
      <c r="E243">
        <v>6.9999999999999991</v>
      </c>
      <c r="F243" s="2">
        <v>44606</v>
      </c>
      <c r="H243" t="s">
        <v>3257</v>
      </c>
    </row>
    <row r="244" spans="1:8" x14ac:dyDescent="0.25">
      <c r="A244">
        <v>0</v>
      </c>
      <c r="B244" s="4" t="s">
        <v>753</v>
      </c>
      <c r="C244">
        <v>0</v>
      </c>
      <c r="D244">
        <v>454.99999999999994</v>
      </c>
      <c r="E244">
        <v>758.33333333333326</v>
      </c>
      <c r="F244" s="2">
        <v>44610</v>
      </c>
      <c r="H244" t="s">
        <v>3257</v>
      </c>
    </row>
    <row r="245" spans="1:8" x14ac:dyDescent="0.25">
      <c r="A245" t="s">
        <v>749</v>
      </c>
      <c r="B245" s="4" t="s">
        <v>750</v>
      </c>
      <c r="C245">
        <v>0</v>
      </c>
      <c r="D245">
        <v>698.59999999999991</v>
      </c>
      <c r="E245">
        <v>1164.3333333333333</v>
      </c>
      <c r="F245" s="2">
        <v>44610</v>
      </c>
      <c r="H245" t="s">
        <v>3257</v>
      </c>
    </row>
    <row r="246" spans="1:8" x14ac:dyDescent="0.25">
      <c r="A246">
        <v>34212</v>
      </c>
      <c r="B246" s="4" t="s">
        <v>751</v>
      </c>
      <c r="C246">
        <v>0</v>
      </c>
      <c r="D246">
        <v>203</v>
      </c>
      <c r="E246">
        <v>338.33333333333337</v>
      </c>
      <c r="F246" s="2">
        <v>44610</v>
      </c>
      <c r="H246" t="s">
        <v>3257</v>
      </c>
    </row>
    <row r="247" spans="1:8" x14ac:dyDescent="0.25">
      <c r="A247">
        <v>0</v>
      </c>
      <c r="B247" s="4" t="s">
        <v>752</v>
      </c>
      <c r="C247">
        <v>0</v>
      </c>
      <c r="D247">
        <v>97.929999999999993</v>
      </c>
      <c r="E247">
        <v>163.21666666666667</v>
      </c>
      <c r="F247" s="2">
        <v>44610</v>
      </c>
      <c r="H247" t="s">
        <v>3257</v>
      </c>
    </row>
    <row r="248" spans="1:8" x14ac:dyDescent="0.25">
      <c r="A248" t="s">
        <v>754</v>
      </c>
      <c r="B248" s="4" t="s">
        <v>755</v>
      </c>
      <c r="C248">
        <v>0</v>
      </c>
      <c r="D248">
        <v>106.39999999999999</v>
      </c>
      <c r="E248">
        <v>177.33333333333331</v>
      </c>
      <c r="F248" s="2">
        <v>44610</v>
      </c>
      <c r="H248" t="s">
        <v>3257</v>
      </c>
    </row>
    <row r="249" spans="1:8" x14ac:dyDescent="0.25">
      <c r="A249">
        <v>9653</v>
      </c>
      <c r="B249" s="4" t="s">
        <v>748</v>
      </c>
      <c r="C249">
        <v>0</v>
      </c>
      <c r="D249">
        <v>74.899999999999991</v>
      </c>
      <c r="E249">
        <v>124.83333333333333</v>
      </c>
      <c r="F249" s="2">
        <v>44610</v>
      </c>
      <c r="H249" t="s">
        <v>3257</v>
      </c>
    </row>
    <row r="250" spans="1:8" x14ac:dyDescent="0.25">
      <c r="A250">
        <v>159630</v>
      </c>
      <c r="B250" s="4" t="s">
        <v>1285</v>
      </c>
      <c r="C250">
        <v>0</v>
      </c>
      <c r="D250">
        <v>1333.5</v>
      </c>
      <c r="E250">
        <v>2222.5</v>
      </c>
      <c r="F250" s="2">
        <v>44614</v>
      </c>
      <c r="H250" t="s">
        <v>3257</v>
      </c>
    </row>
    <row r="251" spans="1:8" x14ac:dyDescent="0.25">
      <c r="A251">
        <v>0</v>
      </c>
      <c r="B251" s="4" t="s">
        <v>1287</v>
      </c>
      <c r="C251">
        <v>0</v>
      </c>
      <c r="D251">
        <v>103.6</v>
      </c>
      <c r="E251">
        <v>172.66666666666666</v>
      </c>
      <c r="F251" s="2">
        <v>44614</v>
      </c>
      <c r="H251" t="s">
        <v>3257</v>
      </c>
    </row>
    <row r="252" spans="1:8" x14ac:dyDescent="0.25">
      <c r="A252">
        <v>1151</v>
      </c>
      <c r="B252" s="4" t="s">
        <v>1286</v>
      </c>
      <c r="C252">
        <v>0</v>
      </c>
      <c r="D252">
        <v>62.999999999999993</v>
      </c>
      <c r="E252">
        <v>104.99999999999999</v>
      </c>
      <c r="F252" s="2">
        <v>44614</v>
      </c>
      <c r="H252" t="s">
        <v>3257</v>
      </c>
    </row>
    <row r="253" spans="1:8" x14ac:dyDescent="0.25">
      <c r="A253">
        <v>2145</v>
      </c>
      <c r="B253" s="4" t="s">
        <v>1375</v>
      </c>
      <c r="C253">
        <v>0</v>
      </c>
      <c r="D253">
        <v>63.699999999999996</v>
      </c>
      <c r="E253">
        <v>106.16666666666666</v>
      </c>
      <c r="F253" s="2">
        <v>44615</v>
      </c>
      <c r="H253" t="s">
        <v>3257</v>
      </c>
    </row>
    <row r="254" spans="1:8" x14ac:dyDescent="0.25">
      <c r="A254">
        <v>2828</v>
      </c>
      <c r="B254" s="4" t="s">
        <v>100</v>
      </c>
      <c r="C254">
        <v>0</v>
      </c>
      <c r="D254">
        <v>14.7</v>
      </c>
      <c r="E254">
        <v>24.5</v>
      </c>
      <c r="F254" s="2">
        <v>44623</v>
      </c>
      <c r="H254" t="s">
        <v>3257</v>
      </c>
    </row>
    <row r="255" spans="1:8" x14ac:dyDescent="0.25">
      <c r="A255" t="s">
        <v>95</v>
      </c>
      <c r="B255" s="4" t="s">
        <v>96</v>
      </c>
      <c r="C255">
        <v>0</v>
      </c>
      <c r="D255">
        <v>11.2</v>
      </c>
      <c r="E255">
        <v>18.666666666666668</v>
      </c>
      <c r="F255" s="2">
        <v>44623</v>
      </c>
      <c r="H255" t="s">
        <v>3257</v>
      </c>
    </row>
    <row r="256" spans="1:8" x14ac:dyDescent="0.25">
      <c r="A256">
        <v>9749</v>
      </c>
      <c r="B256" s="4" t="s">
        <v>99</v>
      </c>
      <c r="C256">
        <v>0</v>
      </c>
      <c r="D256">
        <v>89.6</v>
      </c>
      <c r="E256">
        <v>149.33333333333334</v>
      </c>
      <c r="F256" s="2">
        <v>44623</v>
      </c>
      <c r="H256" t="s">
        <v>3257</v>
      </c>
    </row>
    <row r="257" spans="1:8" x14ac:dyDescent="0.25">
      <c r="A257">
        <v>5227</v>
      </c>
      <c r="B257" s="4" t="s">
        <v>98</v>
      </c>
      <c r="C257">
        <v>0</v>
      </c>
      <c r="D257">
        <v>55.3</v>
      </c>
      <c r="E257">
        <v>92.166666666666671</v>
      </c>
      <c r="F257" s="2">
        <v>44623</v>
      </c>
      <c r="H257" t="s">
        <v>3257</v>
      </c>
    </row>
    <row r="258" spans="1:8" x14ac:dyDescent="0.25">
      <c r="A258">
        <v>531</v>
      </c>
      <c r="B258" s="4" t="s">
        <v>104</v>
      </c>
      <c r="C258">
        <v>0</v>
      </c>
      <c r="D258">
        <v>102.89999999999999</v>
      </c>
      <c r="E258">
        <v>171.5</v>
      </c>
      <c r="F258" s="2">
        <v>44623</v>
      </c>
      <c r="H258" t="s">
        <v>3257</v>
      </c>
    </row>
    <row r="259" spans="1:8" x14ac:dyDescent="0.25">
      <c r="A259">
        <v>0</v>
      </c>
      <c r="B259" s="4" t="s">
        <v>93</v>
      </c>
      <c r="C259">
        <v>0</v>
      </c>
      <c r="D259">
        <v>10.5</v>
      </c>
      <c r="E259">
        <v>17.5</v>
      </c>
      <c r="F259" s="2">
        <v>44623</v>
      </c>
      <c r="H259" t="s">
        <v>3257</v>
      </c>
    </row>
    <row r="260" spans="1:8" x14ac:dyDescent="0.25">
      <c r="A260">
        <v>0</v>
      </c>
      <c r="B260" s="4" t="s">
        <v>97</v>
      </c>
      <c r="C260">
        <v>0</v>
      </c>
      <c r="D260">
        <v>32.9</v>
      </c>
      <c r="E260">
        <v>54.833333333333336</v>
      </c>
      <c r="F260" s="2">
        <v>44623</v>
      </c>
      <c r="H260" t="s">
        <v>3257</v>
      </c>
    </row>
    <row r="261" spans="1:8" x14ac:dyDescent="0.25">
      <c r="A261">
        <v>9012</v>
      </c>
      <c r="B261" s="4" t="s">
        <v>94</v>
      </c>
      <c r="C261">
        <v>0</v>
      </c>
      <c r="D261">
        <v>26.599999999999998</v>
      </c>
      <c r="E261">
        <v>44.333333333333329</v>
      </c>
      <c r="F261" s="2">
        <v>44623</v>
      </c>
      <c r="H261" t="s">
        <v>3257</v>
      </c>
    </row>
    <row r="262" spans="1:8" x14ac:dyDescent="0.25">
      <c r="A262">
        <v>9878</v>
      </c>
      <c r="B262" s="4" t="s">
        <v>101</v>
      </c>
      <c r="C262">
        <v>0</v>
      </c>
      <c r="D262">
        <v>109.89999999999999</v>
      </c>
      <c r="E262">
        <v>183.16666666666666</v>
      </c>
      <c r="F262" s="2">
        <v>44623</v>
      </c>
      <c r="H262" t="s">
        <v>3257</v>
      </c>
    </row>
    <row r="263" spans="1:8" x14ac:dyDescent="0.25">
      <c r="A263" t="s">
        <v>102</v>
      </c>
      <c r="B263" s="4" t="s">
        <v>103</v>
      </c>
      <c r="C263">
        <v>0</v>
      </c>
      <c r="D263">
        <v>109.19999999999999</v>
      </c>
      <c r="E263">
        <v>182</v>
      </c>
      <c r="F263" s="2">
        <v>44623</v>
      </c>
      <c r="H263" t="s">
        <v>3257</v>
      </c>
    </row>
    <row r="264" spans="1:8" x14ac:dyDescent="0.25">
      <c r="A264" t="s">
        <v>89</v>
      </c>
      <c r="B264" s="4" t="s">
        <v>90</v>
      </c>
      <c r="C264">
        <v>0</v>
      </c>
      <c r="D264">
        <v>62.3</v>
      </c>
      <c r="E264">
        <v>103.83333333333333</v>
      </c>
      <c r="F264" s="2">
        <v>44623</v>
      </c>
      <c r="H264" t="s">
        <v>3257</v>
      </c>
    </row>
    <row r="265" spans="1:8" x14ac:dyDescent="0.25">
      <c r="A265" t="s">
        <v>91</v>
      </c>
      <c r="B265" s="4" t="s">
        <v>92</v>
      </c>
      <c r="C265">
        <v>0</v>
      </c>
      <c r="D265">
        <v>32.199999999999996</v>
      </c>
      <c r="E265">
        <v>53.666666666666664</v>
      </c>
      <c r="F265" s="2">
        <v>44623</v>
      </c>
      <c r="H265" t="s">
        <v>3257</v>
      </c>
    </row>
    <row r="266" spans="1:8" x14ac:dyDescent="0.25">
      <c r="A266">
        <v>94012</v>
      </c>
      <c r="B266" s="4" t="s">
        <v>197</v>
      </c>
      <c r="C266">
        <v>0</v>
      </c>
      <c r="D266">
        <v>121.8</v>
      </c>
      <c r="E266">
        <v>203</v>
      </c>
      <c r="F266" s="2">
        <v>44624</v>
      </c>
      <c r="H266" t="s">
        <v>3257</v>
      </c>
    </row>
    <row r="267" spans="1:8" x14ac:dyDescent="0.25">
      <c r="A267">
        <v>42194</v>
      </c>
      <c r="B267" s="4" t="s">
        <v>196</v>
      </c>
      <c r="C267">
        <v>0</v>
      </c>
      <c r="D267">
        <v>246.39999999999998</v>
      </c>
      <c r="E267">
        <v>410.66666666666663</v>
      </c>
      <c r="F267" s="2">
        <v>44624</v>
      </c>
      <c r="H267" t="s">
        <v>3257</v>
      </c>
    </row>
    <row r="268" spans="1:8" x14ac:dyDescent="0.25">
      <c r="A268">
        <v>4123</v>
      </c>
      <c r="B268" s="4" t="s">
        <v>194</v>
      </c>
      <c r="C268">
        <v>0</v>
      </c>
      <c r="D268">
        <v>324.09999999999997</v>
      </c>
      <c r="E268">
        <v>540.16666666666663</v>
      </c>
      <c r="F268" s="2">
        <v>44624</v>
      </c>
      <c r="H268" t="s">
        <v>3257</v>
      </c>
    </row>
    <row r="269" spans="1:8" x14ac:dyDescent="0.25">
      <c r="A269">
        <v>1456</v>
      </c>
      <c r="B269" s="4" t="s">
        <v>195</v>
      </c>
      <c r="C269">
        <v>0</v>
      </c>
      <c r="D269">
        <v>433.29999999999995</v>
      </c>
      <c r="E269">
        <v>722.16666666666663</v>
      </c>
      <c r="F269" s="2">
        <v>44624</v>
      </c>
      <c r="H269" t="s">
        <v>3257</v>
      </c>
    </row>
    <row r="270" spans="1:8" x14ac:dyDescent="0.25">
      <c r="A270">
        <v>98384</v>
      </c>
      <c r="B270" s="4" t="s">
        <v>289</v>
      </c>
      <c r="C270">
        <v>0</v>
      </c>
      <c r="D270">
        <v>72.099999999999994</v>
      </c>
      <c r="E270">
        <v>120.16666666666666</v>
      </c>
      <c r="F270" s="2">
        <v>44627</v>
      </c>
      <c r="H270" t="s">
        <v>3257</v>
      </c>
    </row>
    <row r="271" spans="1:8" x14ac:dyDescent="0.25">
      <c r="A271">
        <v>96756</v>
      </c>
      <c r="B271" s="4" t="s">
        <v>290</v>
      </c>
      <c r="C271">
        <v>0</v>
      </c>
      <c r="D271">
        <v>35.699999999999996</v>
      </c>
      <c r="E271">
        <v>59.499999999999993</v>
      </c>
      <c r="F271" s="2">
        <v>44627</v>
      </c>
      <c r="H271" t="s">
        <v>3257</v>
      </c>
    </row>
    <row r="272" spans="1:8" x14ac:dyDescent="0.25">
      <c r="A272">
        <v>0</v>
      </c>
      <c r="B272" s="4" t="s">
        <v>287</v>
      </c>
      <c r="C272">
        <v>0</v>
      </c>
      <c r="D272">
        <v>37.799999999999997</v>
      </c>
      <c r="E272">
        <v>63</v>
      </c>
      <c r="F272" s="2">
        <v>44627</v>
      </c>
      <c r="H272" t="s">
        <v>3257</v>
      </c>
    </row>
    <row r="273" spans="1:8" x14ac:dyDescent="0.25">
      <c r="A273">
        <v>18538</v>
      </c>
      <c r="B273" s="4" t="s">
        <v>292</v>
      </c>
      <c r="C273">
        <v>0</v>
      </c>
      <c r="D273">
        <v>39.9</v>
      </c>
      <c r="E273">
        <v>66.5</v>
      </c>
      <c r="F273" s="2">
        <v>44627</v>
      </c>
      <c r="H273" t="s">
        <v>3257</v>
      </c>
    </row>
    <row r="274" spans="1:8" x14ac:dyDescent="0.25">
      <c r="A274">
        <v>3218</v>
      </c>
      <c r="B274" s="4" t="s">
        <v>303</v>
      </c>
      <c r="C274">
        <v>0</v>
      </c>
      <c r="D274">
        <v>5.6</v>
      </c>
      <c r="E274">
        <v>9.3333333333333339</v>
      </c>
      <c r="F274" s="2">
        <v>44627</v>
      </c>
      <c r="H274" t="s">
        <v>3257</v>
      </c>
    </row>
    <row r="275" spans="1:8" x14ac:dyDescent="0.25">
      <c r="A275">
        <v>7236</v>
      </c>
      <c r="B275" s="4" t="s">
        <v>300</v>
      </c>
      <c r="C275">
        <v>0</v>
      </c>
      <c r="D275">
        <v>62.93</v>
      </c>
      <c r="E275">
        <v>104.88333333333334</v>
      </c>
      <c r="F275" s="2">
        <v>44627</v>
      </c>
      <c r="H275" t="s">
        <v>3257</v>
      </c>
    </row>
    <row r="276" spans="1:8" x14ac:dyDescent="0.25">
      <c r="A276">
        <v>203210</v>
      </c>
      <c r="B276" s="4" t="s">
        <v>293</v>
      </c>
      <c r="C276">
        <v>0</v>
      </c>
      <c r="D276">
        <v>180.6</v>
      </c>
      <c r="E276">
        <v>301</v>
      </c>
      <c r="F276" s="2">
        <v>44627</v>
      </c>
      <c r="H276" t="s">
        <v>3257</v>
      </c>
    </row>
    <row r="277" spans="1:8" x14ac:dyDescent="0.25">
      <c r="A277">
        <v>9714</v>
      </c>
      <c r="B277" s="4" t="s">
        <v>297</v>
      </c>
      <c r="C277">
        <v>0</v>
      </c>
      <c r="D277">
        <v>6.3</v>
      </c>
      <c r="E277">
        <v>10.5</v>
      </c>
      <c r="F277" s="2">
        <v>44627</v>
      </c>
      <c r="H277" t="s">
        <v>3257</v>
      </c>
    </row>
    <row r="278" spans="1:8" x14ac:dyDescent="0.25">
      <c r="A278">
        <v>761960</v>
      </c>
      <c r="B278" s="4" t="s">
        <v>301</v>
      </c>
      <c r="C278">
        <v>0</v>
      </c>
      <c r="D278">
        <v>8.3999999999999986</v>
      </c>
      <c r="E278">
        <v>13.999999999999998</v>
      </c>
      <c r="F278" s="2">
        <v>44627</v>
      </c>
      <c r="H278" t="s">
        <v>3257</v>
      </c>
    </row>
    <row r="279" spans="1:8" x14ac:dyDescent="0.25">
      <c r="A279">
        <v>24414</v>
      </c>
      <c r="B279" s="4" t="s">
        <v>291</v>
      </c>
      <c r="C279">
        <v>0</v>
      </c>
      <c r="D279">
        <v>16.099999999999998</v>
      </c>
      <c r="E279">
        <v>26.833333333333332</v>
      </c>
      <c r="F279" s="2">
        <v>44627</v>
      </c>
      <c r="H279" t="s">
        <v>3257</v>
      </c>
    </row>
    <row r="280" spans="1:8" x14ac:dyDescent="0.25">
      <c r="A280">
        <v>3068</v>
      </c>
      <c r="B280" s="4" t="s">
        <v>286</v>
      </c>
      <c r="C280">
        <v>0</v>
      </c>
      <c r="D280">
        <v>113.39999999999999</v>
      </c>
      <c r="E280">
        <v>189</v>
      </c>
      <c r="F280" s="2">
        <v>44627</v>
      </c>
      <c r="H280" t="s">
        <v>3257</v>
      </c>
    </row>
    <row r="281" spans="1:8" x14ac:dyDescent="0.25">
      <c r="A281">
        <v>586575</v>
      </c>
      <c r="B281" s="4" t="s">
        <v>288</v>
      </c>
      <c r="C281">
        <v>0</v>
      </c>
      <c r="D281">
        <v>23.799999999999997</v>
      </c>
      <c r="E281">
        <v>39.666666666666664</v>
      </c>
      <c r="F281" s="2">
        <v>44627</v>
      </c>
      <c r="H281" t="s">
        <v>3257</v>
      </c>
    </row>
    <row r="282" spans="1:8" x14ac:dyDescent="0.25">
      <c r="A282">
        <v>715741</v>
      </c>
      <c r="B282" s="4" t="s">
        <v>296</v>
      </c>
      <c r="C282">
        <v>0</v>
      </c>
      <c r="D282">
        <v>26.599999999999998</v>
      </c>
      <c r="E282">
        <v>44.333333333333329</v>
      </c>
      <c r="F282" s="2">
        <v>44627</v>
      </c>
      <c r="H282" t="s">
        <v>3257</v>
      </c>
    </row>
    <row r="283" spans="1:8" x14ac:dyDescent="0.25">
      <c r="A283">
        <v>0</v>
      </c>
      <c r="B283" s="4" t="s">
        <v>298</v>
      </c>
      <c r="C283">
        <v>0</v>
      </c>
      <c r="D283">
        <v>20.929999999999996</v>
      </c>
      <c r="E283">
        <v>34.883333333333326</v>
      </c>
      <c r="F283" s="2">
        <v>44627</v>
      </c>
      <c r="H283" t="s">
        <v>3257</v>
      </c>
    </row>
    <row r="284" spans="1:8" x14ac:dyDescent="0.25">
      <c r="A284">
        <v>7237</v>
      </c>
      <c r="B284" s="4" t="s">
        <v>294</v>
      </c>
      <c r="C284">
        <v>0</v>
      </c>
      <c r="D284">
        <v>141.39999999999998</v>
      </c>
      <c r="E284">
        <v>235.66666666666663</v>
      </c>
      <c r="F284" s="2">
        <v>44627</v>
      </c>
      <c r="H284" t="s">
        <v>3257</v>
      </c>
    </row>
    <row r="285" spans="1:8" x14ac:dyDescent="0.25">
      <c r="A285">
        <v>58745</v>
      </c>
      <c r="B285" s="4" t="s">
        <v>295</v>
      </c>
      <c r="C285">
        <v>0</v>
      </c>
      <c r="D285">
        <v>141.39999999999998</v>
      </c>
      <c r="E285">
        <v>235.66666666666663</v>
      </c>
      <c r="F285" s="2">
        <v>44627</v>
      </c>
      <c r="H285" t="s">
        <v>3257</v>
      </c>
    </row>
    <row r="286" spans="1:8" x14ac:dyDescent="0.25">
      <c r="A286">
        <v>0</v>
      </c>
      <c r="B286" s="4" t="s">
        <v>302</v>
      </c>
      <c r="C286">
        <v>0</v>
      </c>
      <c r="D286">
        <v>24.5</v>
      </c>
      <c r="E286">
        <v>40.833333333333336</v>
      </c>
      <c r="F286" s="2">
        <v>44627</v>
      </c>
      <c r="H286" t="s">
        <v>3257</v>
      </c>
    </row>
    <row r="287" spans="1:8" x14ac:dyDescent="0.25">
      <c r="A287">
        <v>4002</v>
      </c>
      <c r="B287" s="4" t="s">
        <v>299</v>
      </c>
      <c r="C287">
        <v>0</v>
      </c>
      <c r="D287">
        <v>29.4</v>
      </c>
      <c r="E287">
        <v>49</v>
      </c>
      <c r="F287" s="2">
        <v>44627</v>
      </c>
      <c r="H287" t="s">
        <v>3257</v>
      </c>
    </row>
    <row r="288" spans="1:8" x14ac:dyDescent="0.25">
      <c r="A288">
        <v>123989</v>
      </c>
      <c r="B288" s="4" t="s">
        <v>384</v>
      </c>
      <c r="C288">
        <v>0</v>
      </c>
      <c r="D288">
        <v>23.099999999999998</v>
      </c>
      <c r="E288">
        <v>38.5</v>
      </c>
      <c r="F288" s="2">
        <v>44629</v>
      </c>
      <c r="H288" t="s">
        <v>3257</v>
      </c>
    </row>
    <row r="289" spans="1:8" x14ac:dyDescent="0.25">
      <c r="A289">
        <v>11815001</v>
      </c>
      <c r="B289" s="4" t="s">
        <v>486</v>
      </c>
      <c r="C289">
        <v>0</v>
      </c>
      <c r="D289">
        <v>3379.6</v>
      </c>
      <c r="E289">
        <v>5632.666666666667</v>
      </c>
      <c r="F289" s="2">
        <v>44631</v>
      </c>
      <c r="H289" t="s">
        <v>3257</v>
      </c>
    </row>
    <row r="290" spans="1:8" x14ac:dyDescent="0.25">
      <c r="A290">
        <v>161001</v>
      </c>
      <c r="B290" s="4" t="s">
        <v>488</v>
      </c>
      <c r="C290">
        <v>0</v>
      </c>
      <c r="D290">
        <v>2594.1999999999998</v>
      </c>
      <c r="E290">
        <v>4323.666666666667</v>
      </c>
      <c r="F290" s="2">
        <v>44631</v>
      </c>
      <c r="H290" t="s">
        <v>3257</v>
      </c>
    </row>
    <row r="291" spans="1:8" x14ac:dyDescent="0.25">
      <c r="A291">
        <v>2540</v>
      </c>
      <c r="B291" s="4" t="s">
        <v>487</v>
      </c>
      <c r="C291">
        <v>0</v>
      </c>
      <c r="D291">
        <v>163.1</v>
      </c>
      <c r="E291">
        <v>271.83333333333331</v>
      </c>
      <c r="F291" s="2">
        <v>44631</v>
      </c>
      <c r="H291" t="s">
        <v>3257</v>
      </c>
    </row>
    <row r="292" spans="1:8" x14ac:dyDescent="0.25">
      <c r="A292">
        <v>7218</v>
      </c>
      <c r="B292" s="4" t="s">
        <v>485</v>
      </c>
      <c r="C292">
        <v>0</v>
      </c>
      <c r="D292">
        <v>79.8</v>
      </c>
      <c r="E292">
        <v>133</v>
      </c>
      <c r="F292" s="2">
        <v>44631</v>
      </c>
      <c r="H292" t="s">
        <v>3257</v>
      </c>
    </row>
    <row r="293" spans="1:8" x14ac:dyDescent="0.25">
      <c r="A293">
        <v>265105</v>
      </c>
      <c r="B293" s="4" t="s">
        <v>477</v>
      </c>
      <c r="C293">
        <v>0</v>
      </c>
      <c r="D293">
        <v>1364.3</v>
      </c>
      <c r="E293">
        <v>2273.8333333333335</v>
      </c>
      <c r="F293" s="2">
        <v>44631</v>
      </c>
      <c r="H293" t="s">
        <v>3257</v>
      </c>
    </row>
    <row r="294" spans="1:8" x14ac:dyDescent="0.25">
      <c r="A294">
        <v>5071917</v>
      </c>
      <c r="B294" s="4" t="s">
        <v>472</v>
      </c>
      <c r="C294">
        <v>0</v>
      </c>
      <c r="D294">
        <v>55.93</v>
      </c>
      <c r="E294">
        <v>93.216666666666669</v>
      </c>
      <c r="F294" s="2">
        <v>44631</v>
      </c>
      <c r="H294" t="s">
        <v>3257</v>
      </c>
    </row>
    <row r="295" spans="1:8" x14ac:dyDescent="0.25">
      <c r="A295" t="s">
        <v>475</v>
      </c>
      <c r="B295" s="4" t="s">
        <v>476</v>
      </c>
      <c r="C295">
        <v>0</v>
      </c>
      <c r="D295">
        <v>7.6999999999999993</v>
      </c>
      <c r="E295">
        <v>12.833333333333332</v>
      </c>
      <c r="F295" s="2">
        <v>44631</v>
      </c>
      <c r="H295" t="s">
        <v>3257</v>
      </c>
    </row>
    <row r="296" spans="1:8" x14ac:dyDescent="0.25">
      <c r="A296">
        <v>6586</v>
      </c>
      <c r="B296" s="4" t="s">
        <v>479</v>
      </c>
      <c r="C296">
        <v>0</v>
      </c>
      <c r="D296">
        <v>9.1</v>
      </c>
      <c r="E296">
        <v>15.166666666666666</v>
      </c>
      <c r="F296" s="2">
        <v>44631</v>
      </c>
      <c r="H296" t="s">
        <v>3257</v>
      </c>
    </row>
    <row r="297" spans="1:8" x14ac:dyDescent="0.25">
      <c r="A297" t="s">
        <v>469</v>
      </c>
      <c r="B297" s="4" t="s">
        <v>470</v>
      </c>
      <c r="C297">
        <v>0</v>
      </c>
      <c r="D297">
        <v>34.299999999999997</v>
      </c>
      <c r="E297">
        <v>57.166666666666664</v>
      </c>
      <c r="F297" s="2">
        <v>44631</v>
      </c>
      <c r="H297" t="s">
        <v>3257</v>
      </c>
    </row>
    <row r="298" spans="1:8" x14ac:dyDescent="0.25">
      <c r="A298" t="s">
        <v>467</v>
      </c>
      <c r="B298" s="4" t="s">
        <v>468</v>
      </c>
      <c r="C298">
        <v>0</v>
      </c>
      <c r="D298">
        <v>43.4</v>
      </c>
      <c r="E298">
        <v>72.333333333333329</v>
      </c>
      <c r="F298" s="2">
        <v>44631</v>
      </c>
      <c r="H298" t="s">
        <v>3257</v>
      </c>
    </row>
    <row r="299" spans="1:8" x14ac:dyDescent="0.25">
      <c r="A299">
        <v>543</v>
      </c>
      <c r="B299" s="4" t="s">
        <v>478</v>
      </c>
      <c r="C299">
        <v>0</v>
      </c>
      <c r="D299">
        <v>43.4</v>
      </c>
      <c r="E299">
        <v>72.333333333333329</v>
      </c>
      <c r="F299" s="2">
        <v>44631</v>
      </c>
      <c r="H299" t="s">
        <v>3257</v>
      </c>
    </row>
    <row r="300" spans="1:8" x14ac:dyDescent="0.25">
      <c r="A300">
        <v>542</v>
      </c>
      <c r="B300" s="4" t="s">
        <v>484</v>
      </c>
      <c r="C300">
        <v>0</v>
      </c>
      <c r="D300">
        <v>43.4</v>
      </c>
      <c r="E300">
        <v>72.333333333333329</v>
      </c>
      <c r="F300" s="2">
        <v>44631</v>
      </c>
      <c r="H300" t="s">
        <v>3257</v>
      </c>
    </row>
    <row r="301" spans="1:8" x14ac:dyDescent="0.25">
      <c r="A301" t="s">
        <v>482</v>
      </c>
      <c r="B301" s="4" t="s">
        <v>483</v>
      </c>
      <c r="C301">
        <v>0</v>
      </c>
      <c r="D301">
        <v>43.4</v>
      </c>
      <c r="E301">
        <v>72.333333333333329</v>
      </c>
      <c r="F301" s="2">
        <v>44631</v>
      </c>
      <c r="H301" t="s">
        <v>3257</v>
      </c>
    </row>
    <row r="302" spans="1:8" x14ac:dyDescent="0.25">
      <c r="A302">
        <v>5</v>
      </c>
      <c r="B302" s="4" t="s">
        <v>481</v>
      </c>
      <c r="C302">
        <v>0</v>
      </c>
      <c r="D302">
        <v>43.4</v>
      </c>
      <c r="E302">
        <v>72.333333333333329</v>
      </c>
      <c r="F302" s="2">
        <v>44631</v>
      </c>
      <c r="H302" t="s">
        <v>3257</v>
      </c>
    </row>
    <row r="303" spans="1:8" x14ac:dyDescent="0.25">
      <c r="A303">
        <v>551</v>
      </c>
      <c r="B303" s="4" t="s">
        <v>473</v>
      </c>
      <c r="C303">
        <v>0</v>
      </c>
      <c r="D303">
        <v>43.4</v>
      </c>
      <c r="E303">
        <v>72.333333333333329</v>
      </c>
      <c r="F303" s="2">
        <v>44631</v>
      </c>
      <c r="H303" t="s">
        <v>3257</v>
      </c>
    </row>
    <row r="304" spans="1:8" x14ac:dyDescent="0.25">
      <c r="A304">
        <v>541</v>
      </c>
      <c r="B304" s="4" t="s">
        <v>471</v>
      </c>
      <c r="C304">
        <v>0</v>
      </c>
      <c r="D304">
        <v>43.4</v>
      </c>
      <c r="E304">
        <v>72.333333333333329</v>
      </c>
      <c r="F304" s="2">
        <v>44631</v>
      </c>
      <c r="H304" t="s">
        <v>3257</v>
      </c>
    </row>
    <row r="305" spans="1:8" x14ac:dyDescent="0.25">
      <c r="A305">
        <v>540</v>
      </c>
      <c r="B305" s="4" t="s">
        <v>474</v>
      </c>
      <c r="C305">
        <v>0</v>
      </c>
      <c r="D305">
        <v>43.4</v>
      </c>
      <c r="E305">
        <v>72.333333333333329</v>
      </c>
      <c r="F305" s="2">
        <v>44631</v>
      </c>
      <c r="H305" t="s">
        <v>3257</v>
      </c>
    </row>
    <row r="306" spans="1:8" x14ac:dyDescent="0.25">
      <c r="A306">
        <v>550</v>
      </c>
      <c r="B306" s="4" t="s">
        <v>466</v>
      </c>
      <c r="C306">
        <v>0</v>
      </c>
      <c r="D306">
        <v>43.4</v>
      </c>
      <c r="E306">
        <v>72.333333333333329</v>
      </c>
      <c r="F306" s="2">
        <v>44631</v>
      </c>
      <c r="H306" t="s">
        <v>3257</v>
      </c>
    </row>
    <row r="307" spans="1:8" x14ac:dyDescent="0.25">
      <c r="A307">
        <v>0</v>
      </c>
      <c r="B307" s="4" t="s">
        <v>480</v>
      </c>
      <c r="C307">
        <v>0</v>
      </c>
      <c r="D307">
        <v>757.4</v>
      </c>
      <c r="E307">
        <v>1262.3333333333333</v>
      </c>
      <c r="F307" s="2">
        <v>44631</v>
      </c>
      <c r="H307" t="s">
        <v>3257</v>
      </c>
    </row>
    <row r="308" spans="1:8" x14ac:dyDescent="0.25">
      <c r="A308">
        <v>0</v>
      </c>
      <c r="B308" s="4" t="s">
        <v>633</v>
      </c>
      <c r="C308">
        <v>0</v>
      </c>
      <c r="D308">
        <v>66.5</v>
      </c>
      <c r="E308">
        <v>110.83333333333334</v>
      </c>
      <c r="F308" s="2">
        <v>44634</v>
      </c>
      <c r="H308" t="s">
        <v>3257</v>
      </c>
    </row>
    <row r="309" spans="1:8" x14ac:dyDescent="0.25">
      <c r="A309" t="s">
        <v>645</v>
      </c>
      <c r="B309" s="4" t="s">
        <v>646</v>
      </c>
      <c r="C309">
        <v>0</v>
      </c>
      <c r="D309">
        <v>798</v>
      </c>
      <c r="E309">
        <v>1330</v>
      </c>
      <c r="F309" s="2">
        <v>44635</v>
      </c>
      <c r="H309" t="s">
        <v>3257</v>
      </c>
    </row>
    <row r="310" spans="1:8" x14ac:dyDescent="0.25">
      <c r="A310" t="s">
        <v>643</v>
      </c>
      <c r="B310" s="4" t="s">
        <v>644</v>
      </c>
      <c r="C310">
        <v>0</v>
      </c>
      <c r="D310">
        <v>138.6</v>
      </c>
      <c r="E310">
        <v>231</v>
      </c>
      <c r="F310" s="2">
        <v>44635</v>
      </c>
      <c r="H310" t="s">
        <v>3257</v>
      </c>
    </row>
    <row r="311" spans="1:8" x14ac:dyDescent="0.25">
      <c r="A311">
        <v>9686</v>
      </c>
      <c r="B311" s="4" t="s">
        <v>653</v>
      </c>
      <c r="C311">
        <v>0</v>
      </c>
      <c r="D311">
        <v>23.099999999999998</v>
      </c>
      <c r="E311">
        <v>38.5</v>
      </c>
      <c r="F311" s="2">
        <v>44635</v>
      </c>
      <c r="H311" t="s">
        <v>3257</v>
      </c>
    </row>
    <row r="312" spans="1:8" x14ac:dyDescent="0.25">
      <c r="A312" t="s">
        <v>649</v>
      </c>
      <c r="B312" s="4" t="s">
        <v>650</v>
      </c>
      <c r="C312">
        <v>0</v>
      </c>
      <c r="D312">
        <v>539</v>
      </c>
      <c r="E312">
        <v>898.33333333333337</v>
      </c>
      <c r="F312" s="2">
        <v>44635</v>
      </c>
      <c r="H312" t="s">
        <v>3257</v>
      </c>
    </row>
    <row r="313" spans="1:8" x14ac:dyDescent="0.25">
      <c r="A313" t="s">
        <v>647</v>
      </c>
      <c r="B313" s="4" t="s">
        <v>648</v>
      </c>
      <c r="C313">
        <v>0</v>
      </c>
      <c r="D313">
        <v>539</v>
      </c>
      <c r="E313">
        <v>898.33333333333337</v>
      </c>
      <c r="F313" s="2">
        <v>44635</v>
      </c>
      <c r="H313" t="s">
        <v>3257</v>
      </c>
    </row>
    <row r="314" spans="1:8" x14ac:dyDescent="0.25">
      <c r="A314" t="s">
        <v>654</v>
      </c>
      <c r="B314" s="4" t="s">
        <v>655</v>
      </c>
      <c r="C314">
        <v>0</v>
      </c>
      <c r="D314">
        <v>11.2</v>
      </c>
      <c r="E314">
        <v>18.666666666666668</v>
      </c>
      <c r="F314" s="2">
        <v>44635</v>
      </c>
      <c r="H314" t="s">
        <v>3257</v>
      </c>
    </row>
    <row r="315" spans="1:8" x14ac:dyDescent="0.25">
      <c r="A315">
        <v>321412</v>
      </c>
      <c r="B315" s="4" t="s">
        <v>656</v>
      </c>
      <c r="C315">
        <v>0</v>
      </c>
      <c r="D315">
        <v>29.4</v>
      </c>
      <c r="E315">
        <v>49</v>
      </c>
      <c r="F315" s="2">
        <v>44635</v>
      </c>
      <c r="H315" t="s">
        <v>3257</v>
      </c>
    </row>
    <row r="316" spans="1:8" x14ac:dyDescent="0.25">
      <c r="A316" t="s">
        <v>651</v>
      </c>
      <c r="B316" s="4" t="s">
        <v>652</v>
      </c>
      <c r="C316">
        <v>0</v>
      </c>
      <c r="D316">
        <v>33.599999999999994</v>
      </c>
      <c r="E316">
        <v>55.999999999999993</v>
      </c>
      <c r="F316" s="2">
        <v>44635</v>
      </c>
      <c r="H316" t="s">
        <v>3257</v>
      </c>
    </row>
    <row r="317" spans="1:8" x14ac:dyDescent="0.25">
      <c r="A317" t="s">
        <v>760</v>
      </c>
      <c r="B317" s="4" t="s">
        <v>3127</v>
      </c>
      <c r="C317">
        <v>0</v>
      </c>
      <c r="D317">
        <v>9.7999999999999989</v>
      </c>
      <c r="E317">
        <v>16.333333333333332</v>
      </c>
      <c r="F317" s="2">
        <v>44638</v>
      </c>
      <c r="H317" t="s">
        <v>3257</v>
      </c>
    </row>
    <row r="318" spans="1:8" x14ac:dyDescent="0.25">
      <c r="A318" t="s">
        <v>758</v>
      </c>
      <c r="B318" s="4" t="s">
        <v>759</v>
      </c>
      <c r="C318">
        <v>0</v>
      </c>
      <c r="D318">
        <v>15.399999999999999</v>
      </c>
      <c r="E318">
        <v>25.666666666666664</v>
      </c>
      <c r="F318" s="2">
        <v>44638</v>
      </c>
      <c r="H318" t="s">
        <v>3257</v>
      </c>
    </row>
    <row r="319" spans="1:8" x14ac:dyDescent="0.25">
      <c r="A319" t="s">
        <v>779</v>
      </c>
      <c r="B319" s="4" t="s">
        <v>780</v>
      </c>
      <c r="C319">
        <v>0</v>
      </c>
      <c r="D319">
        <v>16.799999999999997</v>
      </c>
      <c r="E319">
        <v>27.999999999999996</v>
      </c>
      <c r="F319" s="2">
        <v>44638</v>
      </c>
      <c r="H319" t="s">
        <v>3257</v>
      </c>
    </row>
    <row r="320" spans="1:8" x14ac:dyDescent="0.25">
      <c r="A320" t="s">
        <v>766</v>
      </c>
      <c r="B320" s="4" t="s">
        <v>767</v>
      </c>
      <c r="C320">
        <v>0</v>
      </c>
      <c r="D320">
        <v>16.799999999999997</v>
      </c>
      <c r="E320">
        <v>27.999999999999996</v>
      </c>
      <c r="F320" s="2">
        <v>44638</v>
      </c>
      <c r="H320" t="s">
        <v>3257</v>
      </c>
    </row>
    <row r="321" spans="1:8" x14ac:dyDescent="0.25">
      <c r="A321" t="s">
        <v>776</v>
      </c>
      <c r="B321" s="4" t="s">
        <v>777</v>
      </c>
      <c r="C321">
        <v>0</v>
      </c>
      <c r="D321">
        <v>21.7</v>
      </c>
      <c r="E321">
        <v>36.166666666666664</v>
      </c>
      <c r="F321" s="2">
        <v>44638</v>
      </c>
      <c r="H321" t="s">
        <v>3257</v>
      </c>
    </row>
    <row r="322" spans="1:8" x14ac:dyDescent="0.25">
      <c r="A322" t="s">
        <v>756</v>
      </c>
      <c r="B322" s="4" t="s">
        <v>757</v>
      </c>
      <c r="C322">
        <v>0</v>
      </c>
      <c r="D322">
        <v>20.299999999999997</v>
      </c>
      <c r="E322">
        <v>33.833333333333329</v>
      </c>
      <c r="F322" s="2">
        <v>44638</v>
      </c>
      <c r="H322" t="s">
        <v>3257</v>
      </c>
    </row>
    <row r="323" spans="1:8" x14ac:dyDescent="0.25">
      <c r="A323" t="s">
        <v>784</v>
      </c>
      <c r="B323" s="4" t="s">
        <v>785</v>
      </c>
      <c r="C323">
        <v>0</v>
      </c>
      <c r="D323">
        <v>16.099999999999998</v>
      </c>
      <c r="E323">
        <v>26.833333333333332</v>
      </c>
      <c r="F323" s="2">
        <v>44638</v>
      </c>
      <c r="H323" t="s">
        <v>3257</v>
      </c>
    </row>
    <row r="324" spans="1:8" x14ac:dyDescent="0.25">
      <c r="A324" t="s">
        <v>761</v>
      </c>
      <c r="B324" s="4" t="s">
        <v>762</v>
      </c>
      <c r="C324">
        <v>0</v>
      </c>
      <c r="D324">
        <v>6.93</v>
      </c>
      <c r="E324">
        <v>11.55</v>
      </c>
      <c r="F324" s="2">
        <v>44638</v>
      </c>
      <c r="H324" t="s">
        <v>3257</v>
      </c>
    </row>
    <row r="325" spans="1:8" x14ac:dyDescent="0.25">
      <c r="A325">
        <v>0</v>
      </c>
      <c r="B325" s="4" t="s">
        <v>778</v>
      </c>
      <c r="C325">
        <v>0</v>
      </c>
      <c r="D325">
        <v>12.6</v>
      </c>
      <c r="E325">
        <v>21</v>
      </c>
      <c r="F325" s="2">
        <v>44638</v>
      </c>
      <c r="H325" t="s">
        <v>3257</v>
      </c>
    </row>
    <row r="326" spans="1:8" x14ac:dyDescent="0.25">
      <c r="A326" t="s">
        <v>804</v>
      </c>
      <c r="B326" s="4" t="s">
        <v>805</v>
      </c>
      <c r="C326">
        <v>0</v>
      </c>
      <c r="D326">
        <v>13.299999999999999</v>
      </c>
      <c r="E326">
        <v>22.166666666666664</v>
      </c>
      <c r="F326" s="2">
        <v>44638</v>
      </c>
      <c r="H326" t="s">
        <v>3257</v>
      </c>
    </row>
    <row r="327" spans="1:8" x14ac:dyDescent="0.25">
      <c r="A327" t="s">
        <v>786</v>
      </c>
      <c r="B327" s="4" t="s">
        <v>787</v>
      </c>
      <c r="C327">
        <v>0</v>
      </c>
      <c r="D327">
        <v>17.5</v>
      </c>
      <c r="E327">
        <v>29.166666666666668</v>
      </c>
      <c r="F327" s="2">
        <v>44638</v>
      </c>
      <c r="H327" t="s">
        <v>3257</v>
      </c>
    </row>
    <row r="328" spans="1:8" x14ac:dyDescent="0.25">
      <c r="A328" t="s">
        <v>774</v>
      </c>
      <c r="B328" s="4" t="s">
        <v>775</v>
      </c>
      <c r="C328">
        <v>0</v>
      </c>
      <c r="D328">
        <v>25.9</v>
      </c>
      <c r="E328">
        <v>43.166666666666664</v>
      </c>
      <c r="F328" s="2">
        <v>44638</v>
      </c>
      <c r="H328" t="s">
        <v>3257</v>
      </c>
    </row>
    <row r="329" spans="1:8" x14ac:dyDescent="0.25">
      <c r="A329">
        <v>31525</v>
      </c>
      <c r="B329" s="4" t="s">
        <v>793</v>
      </c>
      <c r="C329">
        <v>0</v>
      </c>
      <c r="D329">
        <v>640.5</v>
      </c>
      <c r="E329">
        <v>1067.5</v>
      </c>
      <c r="F329" s="2">
        <v>44638</v>
      </c>
      <c r="H329" t="s">
        <v>3257</v>
      </c>
    </row>
    <row r="330" spans="1:8" x14ac:dyDescent="0.25">
      <c r="A330">
        <v>37210</v>
      </c>
      <c r="B330" s="4" t="s">
        <v>781</v>
      </c>
      <c r="C330">
        <v>0</v>
      </c>
      <c r="D330">
        <v>3.5</v>
      </c>
      <c r="E330">
        <v>5.8333333333333339</v>
      </c>
      <c r="F330" s="2">
        <v>44638</v>
      </c>
      <c r="H330" t="s">
        <v>3257</v>
      </c>
    </row>
    <row r="331" spans="1:8" x14ac:dyDescent="0.25">
      <c r="A331" t="s">
        <v>796</v>
      </c>
      <c r="B331" s="4" t="s">
        <v>797</v>
      </c>
      <c r="C331">
        <v>0</v>
      </c>
      <c r="D331">
        <v>21.7</v>
      </c>
      <c r="E331">
        <v>36.166666666666664</v>
      </c>
      <c r="F331" s="2">
        <v>44638</v>
      </c>
      <c r="H331" t="s">
        <v>3257</v>
      </c>
    </row>
    <row r="332" spans="1:8" x14ac:dyDescent="0.25">
      <c r="A332" t="s">
        <v>782</v>
      </c>
      <c r="B332" s="4" t="s">
        <v>783</v>
      </c>
      <c r="C332">
        <v>0</v>
      </c>
      <c r="D332">
        <v>21.7</v>
      </c>
      <c r="E332">
        <v>36.166666666666664</v>
      </c>
      <c r="F332" s="2">
        <v>44638</v>
      </c>
      <c r="H332" t="s">
        <v>3257</v>
      </c>
    </row>
    <row r="333" spans="1:8" x14ac:dyDescent="0.25">
      <c r="A333" t="s">
        <v>768</v>
      </c>
      <c r="B333" s="4" t="s">
        <v>769</v>
      </c>
      <c r="C333">
        <v>0</v>
      </c>
      <c r="D333">
        <v>28.7</v>
      </c>
      <c r="E333">
        <v>47.833333333333336</v>
      </c>
      <c r="F333" s="2">
        <v>44638</v>
      </c>
      <c r="H333" t="s">
        <v>3257</v>
      </c>
    </row>
    <row r="334" spans="1:8" x14ac:dyDescent="0.25">
      <c r="A334" t="s">
        <v>763</v>
      </c>
      <c r="B334" s="4" t="s">
        <v>764</v>
      </c>
      <c r="C334">
        <v>0</v>
      </c>
      <c r="D334">
        <v>34.299999999999997</v>
      </c>
      <c r="E334">
        <v>57.166666666666664</v>
      </c>
      <c r="F334" s="2">
        <v>44638</v>
      </c>
      <c r="H334" t="s">
        <v>3257</v>
      </c>
    </row>
    <row r="335" spans="1:8" x14ac:dyDescent="0.25">
      <c r="A335">
        <v>45039</v>
      </c>
      <c r="B335" s="4" t="s">
        <v>765</v>
      </c>
      <c r="C335">
        <v>0</v>
      </c>
      <c r="D335">
        <v>27.299999999999997</v>
      </c>
      <c r="E335">
        <v>45.5</v>
      </c>
      <c r="F335" s="2">
        <v>44638</v>
      </c>
      <c r="H335" t="s">
        <v>3257</v>
      </c>
    </row>
    <row r="336" spans="1:8" x14ac:dyDescent="0.25">
      <c r="A336" t="s">
        <v>790</v>
      </c>
      <c r="B336" s="4" t="s">
        <v>791</v>
      </c>
      <c r="C336">
        <v>0</v>
      </c>
      <c r="D336">
        <v>4315.5</v>
      </c>
      <c r="E336">
        <v>7192.5</v>
      </c>
      <c r="F336" s="2">
        <v>44638</v>
      </c>
      <c r="H336" t="s">
        <v>3257</v>
      </c>
    </row>
    <row r="337" spans="1:8" x14ac:dyDescent="0.25">
      <c r="A337" t="s">
        <v>794</v>
      </c>
      <c r="B337" s="4" t="s">
        <v>795</v>
      </c>
      <c r="C337">
        <v>0</v>
      </c>
      <c r="D337">
        <v>9.7999999999999989</v>
      </c>
      <c r="E337">
        <v>16.333333333333332</v>
      </c>
      <c r="F337" s="2">
        <v>44638</v>
      </c>
      <c r="H337" t="s">
        <v>3257</v>
      </c>
    </row>
    <row r="338" spans="1:8" x14ac:dyDescent="0.25">
      <c r="A338" t="s">
        <v>772</v>
      </c>
      <c r="B338" s="4" t="s">
        <v>773</v>
      </c>
      <c r="C338">
        <v>0</v>
      </c>
      <c r="D338">
        <v>4.8999999999999995</v>
      </c>
      <c r="E338">
        <v>8.1666666666666661</v>
      </c>
      <c r="F338" s="2">
        <v>44638</v>
      </c>
      <c r="H338" t="s">
        <v>3257</v>
      </c>
    </row>
    <row r="339" spans="1:8" x14ac:dyDescent="0.25">
      <c r="A339" t="s">
        <v>770</v>
      </c>
      <c r="B339" s="4" t="s">
        <v>771</v>
      </c>
      <c r="C339">
        <v>0</v>
      </c>
      <c r="D339">
        <v>51.8</v>
      </c>
      <c r="E339">
        <v>86.333333333333329</v>
      </c>
      <c r="F339" s="2">
        <v>44638</v>
      </c>
      <c r="H339" t="s">
        <v>3257</v>
      </c>
    </row>
    <row r="340" spans="1:8" x14ac:dyDescent="0.25">
      <c r="A340" t="s">
        <v>788</v>
      </c>
      <c r="B340" s="4" t="s">
        <v>789</v>
      </c>
      <c r="C340">
        <v>0</v>
      </c>
      <c r="D340">
        <v>2.0999999999999996</v>
      </c>
      <c r="E340">
        <v>3.4999999999999996</v>
      </c>
      <c r="F340" s="2">
        <v>44638</v>
      </c>
      <c r="H340" t="s">
        <v>3257</v>
      </c>
    </row>
    <row r="341" spans="1:8" x14ac:dyDescent="0.25">
      <c r="A341" t="s">
        <v>800</v>
      </c>
      <c r="B341" s="4" t="s">
        <v>801</v>
      </c>
      <c r="C341">
        <v>0</v>
      </c>
      <c r="D341">
        <v>11.899999999999999</v>
      </c>
      <c r="E341">
        <v>19.833333333333332</v>
      </c>
      <c r="F341" s="2">
        <v>44638</v>
      </c>
      <c r="H341" t="s">
        <v>3257</v>
      </c>
    </row>
    <row r="342" spans="1:8" x14ac:dyDescent="0.25">
      <c r="A342">
        <v>421412312</v>
      </c>
      <c r="B342" s="4" t="s">
        <v>792</v>
      </c>
      <c r="C342">
        <v>0</v>
      </c>
      <c r="D342">
        <v>27.299999999999997</v>
      </c>
      <c r="E342">
        <v>45.5</v>
      </c>
      <c r="F342" s="2">
        <v>44638</v>
      </c>
      <c r="H342" t="s">
        <v>3257</v>
      </c>
    </row>
    <row r="343" spans="1:8" x14ac:dyDescent="0.25">
      <c r="A343" t="s">
        <v>802</v>
      </c>
      <c r="B343" s="4" t="s">
        <v>803</v>
      </c>
      <c r="C343">
        <v>0</v>
      </c>
      <c r="D343">
        <v>157.5</v>
      </c>
      <c r="E343">
        <v>262.5</v>
      </c>
      <c r="F343" s="2">
        <v>44638</v>
      </c>
      <c r="H343" t="s">
        <v>3257</v>
      </c>
    </row>
    <row r="344" spans="1:8" x14ac:dyDescent="0.25">
      <c r="A344" t="s">
        <v>798</v>
      </c>
      <c r="B344" s="4" t="s">
        <v>799</v>
      </c>
      <c r="C344">
        <v>0</v>
      </c>
      <c r="D344">
        <v>1910.3</v>
      </c>
      <c r="E344">
        <v>3183.8333333333335</v>
      </c>
      <c r="F344" s="2">
        <v>44638</v>
      </c>
      <c r="H344" t="s">
        <v>3257</v>
      </c>
    </row>
    <row r="345" spans="1:8" x14ac:dyDescent="0.25">
      <c r="A345" t="s">
        <v>1171</v>
      </c>
      <c r="B345" s="4" t="s">
        <v>1172</v>
      </c>
      <c r="C345">
        <v>0</v>
      </c>
      <c r="D345">
        <v>47.599999999999994</v>
      </c>
      <c r="E345">
        <v>79.333333333333329</v>
      </c>
      <c r="F345" s="2">
        <v>44641</v>
      </c>
      <c r="H345" t="s">
        <v>3257</v>
      </c>
    </row>
    <row r="346" spans="1:8" x14ac:dyDescent="0.25">
      <c r="A346" t="s">
        <v>1195</v>
      </c>
      <c r="B346" s="4" t="s">
        <v>1196</v>
      </c>
      <c r="C346">
        <v>0</v>
      </c>
      <c r="D346">
        <v>4.8999999999999995</v>
      </c>
      <c r="E346">
        <v>8.1666666666666661</v>
      </c>
      <c r="F346" s="2">
        <v>44641</v>
      </c>
      <c r="H346" t="s">
        <v>3257</v>
      </c>
    </row>
    <row r="347" spans="1:8" x14ac:dyDescent="0.25">
      <c r="A347" t="s">
        <v>1159</v>
      </c>
      <c r="B347" s="4" t="s">
        <v>1160</v>
      </c>
      <c r="C347">
        <v>0</v>
      </c>
      <c r="D347">
        <v>19.599999999999998</v>
      </c>
      <c r="E347">
        <v>32.666666666666664</v>
      </c>
      <c r="F347" s="2">
        <v>44641</v>
      </c>
      <c r="H347" t="s">
        <v>3257</v>
      </c>
    </row>
    <row r="348" spans="1:8" x14ac:dyDescent="0.25">
      <c r="A348" t="s">
        <v>1175</v>
      </c>
      <c r="B348" s="4" t="s">
        <v>1176</v>
      </c>
      <c r="C348">
        <v>0</v>
      </c>
      <c r="D348">
        <v>19.599999999999998</v>
      </c>
      <c r="E348">
        <v>32.666666666666664</v>
      </c>
      <c r="F348" s="2">
        <v>44641</v>
      </c>
      <c r="H348" t="s">
        <v>3257</v>
      </c>
    </row>
    <row r="349" spans="1:8" x14ac:dyDescent="0.25">
      <c r="A349" t="s">
        <v>1191</v>
      </c>
      <c r="B349" s="4" t="s">
        <v>1192</v>
      </c>
      <c r="C349">
        <v>0</v>
      </c>
      <c r="D349">
        <v>9.1</v>
      </c>
      <c r="E349">
        <v>15.166666666666666</v>
      </c>
      <c r="F349" s="2">
        <v>44641</v>
      </c>
      <c r="H349" t="s">
        <v>3257</v>
      </c>
    </row>
    <row r="350" spans="1:8" x14ac:dyDescent="0.25">
      <c r="A350" t="s">
        <v>1218</v>
      </c>
      <c r="B350" s="4" t="s">
        <v>1219</v>
      </c>
      <c r="C350">
        <v>0</v>
      </c>
      <c r="D350">
        <v>15.399999999999999</v>
      </c>
      <c r="E350">
        <v>25.666666666666664</v>
      </c>
      <c r="F350" s="2">
        <v>44641</v>
      </c>
      <c r="H350" t="s">
        <v>3257</v>
      </c>
    </row>
    <row r="351" spans="1:8" x14ac:dyDescent="0.25">
      <c r="A351" t="s">
        <v>1214</v>
      </c>
      <c r="B351" s="4" t="s">
        <v>1215</v>
      </c>
      <c r="C351">
        <v>0</v>
      </c>
      <c r="D351">
        <v>55.3</v>
      </c>
      <c r="E351">
        <v>92.166666666666671</v>
      </c>
      <c r="F351" s="2">
        <v>44641</v>
      </c>
      <c r="H351" t="s">
        <v>3257</v>
      </c>
    </row>
    <row r="352" spans="1:8" x14ac:dyDescent="0.25">
      <c r="A352" t="s">
        <v>1181</v>
      </c>
      <c r="B352" s="4" t="s">
        <v>1182</v>
      </c>
      <c r="C352">
        <v>0</v>
      </c>
      <c r="D352">
        <v>53.9</v>
      </c>
      <c r="E352">
        <v>89.833333333333329</v>
      </c>
      <c r="F352" s="2">
        <v>44641</v>
      </c>
      <c r="H352" t="s">
        <v>3257</v>
      </c>
    </row>
    <row r="353" spans="1:8" x14ac:dyDescent="0.25">
      <c r="A353" t="s">
        <v>1167</v>
      </c>
      <c r="B353" s="4" t="s">
        <v>1168</v>
      </c>
      <c r="C353">
        <v>0</v>
      </c>
      <c r="D353">
        <v>33.599999999999994</v>
      </c>
      <c r="E353">
        <v>55.999999999999993</v>
      </c>
      <c r="F353" s="2">
        <v>44641</v>
      </c>
      <c r="H353" t="s">
        <v>3257</v>
      </c>
    </row>
    <row r="354" spans="1:8" x14ac:dyDescent="0.25">
      <c r="A354" t="s">
        <v>1193</v>
      </c>
      <c r="B354" s="4" t="s">
        <v>1194</v>
      </c>
      <c r="C354">
        <v>0</v>
      </c>
      <c r="D354">
        <v>608.29999999999995</v>
      </c>
      <c r="E354">
        <v>1013.8333333333333</v>
      </c>
      <c r="F354" s="2">
        <v>44641</v>
      </c>
      <c r="H354" t="s">
        <v>3257</v>
      </c>
    </row>
    <row r="355" spans="1:8" x14ac:dyDescent="0.25">
      <c r="A355" t="s">
        <v>1179</v>
      </c>
      <c r="B355" s="4" t="s">
        <v>1180</v>
      </c>
      <c r="C355">
        <v>0</v>
      </c>
      <c r="D355">
        <v>2084.6</v>
      </c>
      <c r="E355">
        <v>3474.3333333333335</v>
      </c>
      <c r="F355" s="2">
        <v>44641</v>
      </c>
      <c r="H355" t="s">
        <v>3257</v>
      </c>
    </row>
    <row r="356" spans="1:8" x14ac:dyDescent="0.25">
      <c r="A356" t="s">
        <v>1187</v>
      </c>
      <c r="B356" s="4" t="s">
        <v>1188</v>
      </c>
      <c r="C356">
        <v>0</v>
      </c>
      <c r="D356">
        <v>18.2</v>
      </c>
      <c r="E356">
        <v>30.333333333333332</v>
      </c>
      <c r="F356" s="2">
        <v>44641</v>
      </c>
      <c r="H356" t="s">
        <v>3257</v>
      </c>
    </row>
    <row r="357" spans="1:8" x14ac:dyDescent="0.25">
      <c r="A357" t="s">
        <v>1161</v>
      </c>
      <c r="B357" s="4" t="s">
        <v>1162</v>
      </c>
      <c r="C357">
        <v>0</v>
      </c>
      <c r="D357">
        <v>5.6</v>
      </c>
      <c r="E357">
        <v>9.3333333333333339</v>
      </c>
      <c r="F357" s="2">
        <v>44641</v>
      </c>
      <c r="H357" t="s">
        <v>3257</v>
      </c>
    </row>
    <row r="358" spans="1:8" x14ac:dyDescent="0.25">
      <c r="A358">
        <v>1482</v>
      </c>
      <c r="B358" s="4" t="s">
        <v>1226</v>
      </c>
      <c r="C358">
        <v>0</v>
      </c>
      <c r="D358">
        <v>27.299999999999997</v>
      </c>
      <c r="E358">
        <v>45.5</v>
      </c>
      <c r="F358" s="2">
        <v>44641</v>
      </c>
      <c r="H358" t="s">
        <v>3257</v>
      </c>
    </row>
    <row r="359" spans="1:8" x14ac:dyDescent="0.25">
      <c r="A359" t="s">
        <v>1210</v>
      </c>
      <c r="B359" s="4" t="s">
        <v>1211</v>
      </c>
      <c r="C359">
        <v>0</v>
      </c>
      <c r="D359">
        <v>12.6</v>
      </c>
      <c r="E359">
        <v>21</v>
      </c>
      <c r="F359" s="2">
        <v>44641</v>
      </c>
      <c r="H359" t="s">
        <v>3257</v>
      </c>
    </row>
    <row r="360" spans="1:8" x14ac:dyDescent="0.25">
      <c r="A360" t="s">
        <v>1222</v>
      </c>
      <c r="B360" s="4" t="s">
        <v>1223</v>
      </c>
      <c r="C360">
        <v>0</v>
      </c>
      <c r="D360">
        <v>6.3</v>
      </c>
      <c r="E360">
        <v>10.5</v>
      </c>
      <c r="F360" s="2">
        <v>44641</v>
      </c>
      <c r="H360" t="s">
        <v>3257</v>
      </c>
    </row>
    <row r="361" spans="1:8" x14ac:dyDescent="0.25">
      <c r="A361" t="s">
        <v>1227</v>
      </c>
      <c r="B361" s="4" t="s">
        <v>1228</v>
      </c>
      <c r="C361">
        <v>0</v>
      </c>
      <c r="D361">
        <v>44.099999999999994</v>
      </c>
      <c r="E361">
        <v>73.5</v>
      </c>
      <c r="F361" s="2">
        <v>44641</v>
      </c>
      <c r="H361" t="s">
        <v>3257</v>
      </c>
    </row>
    <row r="362" spans="1:8" x14ac:dyDescent="0.25">
      <c r="A362" t="s">
        <v>1220</v>
      </c>
      <c r="B362" s="4" t="s">
        <v>1221</v>
      </c>
      <c r="C362">
        <v>0</v>
      </c>
      <c r="D362">
        <v>39.9</v>
      </c>
      <c r="E362">
        <v>66.5</v>
      </c>
      <c r="F362" s="2">
        <v>44641</v>
      </c>
      <c r="H362" t="s">
        <v>3257</v>
      </c>
    </row>
    <row r="363" spans="1:8" x14ac:dyDescent="0.25">
      <c r="A363">
        <v>9606</v>
      </c>
      <c r="B363" s="4" t="s">
        <v>1205</v>
      </c>
      <c r="C363">
        <v>0</v>
      </c>
      <c r="D363">
        <v>749</v>
      </c>
      <c r="E363">
        <v>1248.3333333333335</v>
      </c>
      <c r="F363" s="2">
        <v>44641</v>
      </c>
      <c r="H363" t="s">
        <v>3257</v>
      </c>
    </row>
    <row r="364" spans="1:8" x14ac:dyDescent="0.25">
      <c r="A364" t="s">
        <v>1208</v>
      </c>
      <c r="B364" s="4" t="s">
        <v>1209</v>
      </c>
      <c r="C364">
        <v>0</v>
      </c>
      <c r="D364">
        <v>714</v>
      </c>
      <c r="E364">
        <v>1190</v>
      </c>
      <c r="F364" s="2">
        <v>44641</v>
      </c>
      <c r="H364" t="s">
        <v>3257</v>
      </c>
    </row>
    <row r="365" spans="1:8" x14ac:dyDescent="0.25">
      <c r="A365" t="s">
        <v>1203</v>
      </c>
      <c r="B365" s="4" t="s">
        <v>1204</v>
      </c>
      <c r="C365">
        <v>0</v>
      </c>
      <c r="D365">
        <v>22.4</v>
      </c>
      <c r="E365">
        <v>37.333333333333336</v>
      </c>
      <c r="F365" s="2">
        <v>44641</v>
      </c>
      <c r="H365" t="s">
        <v>3257</v>
      </c>
    </row>
    <row r="366" spans="1:8" x14ac:dyDescent="0.25">
      <c r="A366" t="s">
        <v>1177</v>
      </c>
      <c r="B366" s="4" t="s">
        <v>1178</v>
      </c>
      <c r="C366">
        <v>0</v>
      </c>
      <c r="D366">
        <v>164.5</v>
      </c>
      <c r="E366">
        <v>274.16666666666669</v>
      </c>
      <c r="F366" s="2">
        <v>44641</v>
      </c>
      <c r="H366" t="s">
        <v>3257</v>
      </c>
    </row>
    <row r="367" spans="1:8" x14ac:dyDescent="0.25">
      <c r="A367" t="s">
        <v>1169</v>
      </c>
      <c r="B367" s="4" t="s">
        <v>1170</v>
      </c>
      <c r="C367">
        <v>0</v>
      </c>
      <c r="D367">
        <v>43.4</v>
      </c>
      <c r="E367">
        <v>72.333333333333329</v>
      </c>
      <c r="F367" s="2">
        <v>44641</v>
      </c>
      <c r="H367" t="s">
        <v>3257</v>
      </c>
    </row>
    <row r="368" spans="1:8" x14ac:dyDescent="0.25">
      <c r="A368" t="s">
        <v>1173</v>
      </c>
      <c r="B368" s="4" t="s">
        <v>1174</v>
      </c>
      <c r="C368">
        <v>0</v>
      </c>
      <c r="D368">
        <v>43.4</v>
      </c>
      <c r="E368">
        <v>72.333333333333329</v>
      </c>
      <c r="F368" s="2">
        <v>44641</v>
      </c>
      <c r="H368" t="s">
        <v>3257</v>
      </c>
    </row>
    <row r="369" spans="1:8" x14ac:dyDescent="0.25">
      <c r="A369" t="s">
        <v>1155</v>
      </c>
      <c r="B369" s="4" t="s">
        <v>1156</v>
      </c>
      <c r="C369">
        <v>0</v>
      </c>
      <c r="D369">
        <v>812.69999999999993</v>
      </c>
      <c r="E369">
        <v>1354.5</v>
      </c>
      <c r="F369" s="2">
        <v>44641</v>
      </c>
      <c r="H369" t="s">
        <v>3257</v>
      </c>
    </row>
    <row r="370" spans="1:8" x14ac:dyDescent="0.25">
      <c r="A370" t="s">
        <v>1163</v>
      </c>
      <c r="B370" s="4" t="s">
        <v>1164</v>
      </c>
      <c r="C370">
        <v>0</v>
      </c>
      <c r="D370">
        <v>836.5</v>
      </c>
      <c r="E370">
        <v>1394.1666666666667</v>
      </c>
      <c r="F370" s="2">
        <v>44641</v>
      </c>
      <c r="H370" t="s">
        <v>3257</v>
      </c>
    </row>
    <row r="371" spans="1:8" x14ac:dyDescent="0.25">
      <c r="A371" t="s">
        <v>1157</v>
      </c>
      <c r="B371" s="4" t="s">
        <v>1158</v>
      </c>
      <c r="C371">
        <v>0</v>
      </c>
      <c r="D371">
        <v>608.29999999999995</v>
      </c>
      <c r="E371">
        <v>1013.8333333333333</v>
      </c>
      <c r="F371" s="2">
        <v>44641</v>
      </c>
      <c r="H371" t="s">
        <v>3257</v>
      </c>
    </row>
    <row r="372" spans="1:8" x14ac:dyDescent="0.25">
      <c r="A372" t="s">
        <v>1165</v>
      </c>
      <c r="B372" s="4" t="s">
        <v>1166</v>
      </c>
      <c r="C372">
        <v>0</v>
      </c>
      <c r="D372">
        <v>2388.3999999999996</v>
      </c>
      <c r="E372">
        <v>3980.6666666666661</v>
      </c>
      <c r="F372" s="2">
        <v>44641</v>
      </c>
      <c r="H372" t="s">
        <v>3257</v>
      </c>
    </row>
    <row r="373" spans="1:8" x14ac:dyDescent="0.25">
      <c r="A373" t="s">
        <v>1185</v>
      </c>
      <c r="B373" s="4" t="s">
        <v>1186</v>
      </c>
      <c r="C373">
        <v>0</v>
      </c>
      <c r="D373">
        <v>87.5</v>
      </c>
      <c r="E373">
        <v>145.83333333333334</v>
      </c>
      <c r="F373" s="2">
        <v>44641</v>
      </c>
      <c r="H373" t="s">
        <v>3257</v>
      </c>
    </row>
    <row r="374" spans="1:8" x14ac:dyDescent="0.25">
      <c r="A374" t="s">
        <v>1189</v>
      </c>
      <c r="B374" s="4" t="s">
        <v>1190</v>
      </c>
      <c r="C374">
        <v>0</v>
      </c>
      <c r="D374">
        <v>4.1999999999999993</v>
      </c>
      <c r="E374">
        <v>6.9999999999999991</v>
      </c>
      <c r="F374" s="2">
        <v>44641</v>
      </c>
      <c r="H374" t="s">
        <v>3257</v>
      </c>
    </row>
    <row r="375" spans="1:8" x14ac:dyDescent="0.25">
      <c r="A375" t="s">
        <v>1216</v>
      </c>
      <c r="B375" s="4" t="s">
        <v>1217</v>
      </c>
      <c r="C375">
        <v>0</v>
      </c>
      <c r="D375">
        <v>9.1</v>
      </c>
      <c r="E375">
        <v>15.166666666666666</v>
      </c>
      <c r="F375" s="2">
        <v>44641</v>
      </c>
      <c r="H375" t="s">
        <v>3257</v>
      </c>
    </row>
    <row r="376" spans="1:8" x14ac:dyDescent="0.25">
      <c r="A376" t="s">
        <v>1224</v>
      </c>
      <c r="B376" s="4" t="s">
        <v>1225</v>
      </c>
      <c r="C376">
        <v>0</v>
      </c>
      <c r="D376">
        <v>11.2</v>
      </c>
      <c r="E376">
        <v>18.666666666666668</v>
      </c>
      <c r="F376" s="2">
        <v>44641</v>
      </c>
      <c r="H376" t="s">
        <v>3257</v>
      </c>
    </row>
    <row r="377" spans="1:8" x14ac:dyDescent="0.25">
      <c r="A377" t="s">
        <v>1201</v>
      </c>
      <c r="B377" s="4" t="s">
        <v>1202</v>
      </c>
      <c r="C377">
        <v>0</v>
      </c>
      <c r="D377">
        <v>4.8999999999999995</v>
      </c>
      <c r="E377">
        <v>8.1666666666666661</v>
      </c>
      <c r="F377" s="2">
        <v>44641</v>
      </c>
      <c r="H377" t="s">
        <v>3257</v>
      </c>
    </row>
    <row r="378" spans="1:8" x14ac:dyDescent="0.25">
      <c r="A378" t="s">
        <v>1212</v>
      </c>
      <c r="B378" s="4" t="s">
        <v>1213</v>
      </c>
      <c r="C378">
        <v>0</v>
      </c>
      <c r="D378">
        <v>13.299999999999999</v>
      </c>
      <c r="E378">
        <v>22.166666666666664</v>
      </c>
      <c r="F378" s="2">
        <v>44641</v>
      </c>
      <c r="H378" t="s">
        <v>3257</v>
      </c>
    </row>
    <row r="379" spans="1:8" x14ac:dyDescent="0.25">
      <c r="A379" t="s">
        <v>1199</v>
      </c>
      <c r="B379" s="4" t="s">
        <v>1200</v>
      </c>
      <c r="C379">
        <v>0</v>
      </c>
      <c r="D379">
        <v>29.4</v>
      </c>
      <c r="E379">
        <v>49</v>
      </c>
      <c r="F379" s="2">
        <v>44641</v>
      </c>
      <c r="H379" t="s">
        <v>3257</v>
      </c>
    </row>
    <row r="380" spans="1:8" x14ac:dyDescent="0.25">
      <c r="A380" t="s">
        <v>1206</v>
      </c>
      <c r="B380" s="4" t="s">
        <v>1207</v>
      </c>
      <c r="C380">
        <v>0</v>
      </c>
      <c r="D380">
        <v>395.5</v>
      </c>
      <c r="E380">
        <v>659.16666666666674</v>
      </c>
      <c r="F380" s="2">
        <v>44641</v>
      </c>
      <c r="H380" t="s">
        <v>3257</v>
      </c>
    </row>
    <row r="381" spans="1:8" x14ac:dyDescent="0.25">
      <c r="A381" t="s">
        <v>1197</v>
      </c>
      <c r="B381" s="4" t="s">
        <v>1198</v>
      </c>
      <c r="C381">
        <v>0</v>
      </c>
      <c r="D381">
        <v>43.4</v>
      </c>
      <c r="E381">
        <v>72.333333333333329</v>
      </c>
      <c r="F381" s="2">
        <v>44641</v>
      </c>
      <c r="H381" t="s">
        <v>3257</v>
      </c>
    </row>
    <row r="382" spans="1:8" x14ac:dyDescent="0.25">
      <c r="A382" t="s">
        <v>1183</v>
      </c>
      <c r="B382" s="4" t="s">
        <v>1184</v>
      </c>
      <c r="C382">
        <v>0</v>
      </c>
      <c r="D382">
        <v>30.099999999999998</v>
      </c>
      <c r="E382">
        <v>50.166666666666664</v>
      </c>
      <c r="F382" s="2">
        <v>44641</v>
      </c>
      <c r="H382" t="s">
        <v>3257</v>
      </c>
    </row>
    <row r="383" spans="1:8" x14ac:dyDescent="0.25">
      <c r="A383" t="s">
        <v>1229</v>
      </c>
      <c r="B383" s="4" t="s">
        <v>1230</v>
      </c>
      <c r="C383">
        <v>0</v>
      </c>
      <c r="D383">
        <v>14.7</v>
      </c>
      <c r="E383">
        <v>24.5</v>
      </c>
      <c r="F383" s="2">
        <v>44641</v>
      </c>
      <c r="H383" t="s">
        <v>3257</v>
      </c>
    </row>
    <row r="384" spans="1:8" x14ac:dyDescent="0.25">
      <c r="A384" t="s">
        <v>1307</v>
      </c>
      <c r="B384" s="4" t="s">
        <v>1308</v>
      </c>
      <c r="C384">
        <v>0</v>
      </c>
      <c r="D384">
        <v>15.399999999999999</v>
      </c>
      <c r="E384">
        <v>25.666666666666664</v>
      </c>
      <c r="F384" s="2">
        <v>44642</v>
      </c>
      <c r="H384" t="s">
        <v>3257</v>
      </c>
    </row>
    <row r="385" spans="1:8" x14ac:dyDescent="0.25">
      <c r="A385">
        <v>3665</v>
      </c>
      <c r="B385" s="4" t="s">
        <v>1302</v>
      </c>
      <c r="C385">
        <v>0</v>
      </c>
      <c r="D385">
        <v>10.5</v>
      </c>
      <c r="E385">
        <v>17.5</v>
      </c>
      <c r="F385" s="2">
        <v>44642</v>
      </c>
      <c r="H385" t="s">
        <v>3257</v>
      </c>
    </row>
    <row r="386" spans="1:8" x14ac:dyDescent="0.25">
      <c r="A386">
        <v>9402</v>
      </c>
      <c r="B386" s="4" t="s">
        <v>1305</v>
      </c>
      <c r="C386">
        <v>0</v>
      </c>
      <c r="D386">
        <v>28.7</v>
      </c>
      <c r="E386">
        <v>47.833333333333336</v>
      </c>
      <c r="F386" s="2">
        <v>44642</v>
      </c>
      <c r="H386" t="s">
        <v>3257</v>
      </c>
    </row>
    <row r="387" spans="1:8" x14ac:dyDescent="0.25">
      <c r="A387" t="s">
        <v>1297</v>
      </c>
      <c r="B387" s="4" t="s">
        <v>1298</v>
      </c>
      <c r="C387">
        <v>0</v>
      </c>
      <c r="D387">
        <v>26.599999999999998</v>
      </c>
      <c r="E387">
        <v>44.333333333333329</v>
      </c>
      <c r="F387" s="2">
        <v>44642</v>
      </c>
      <c r="H387" t="s">
        <v>3257</v>
      </c>
    </row>
    <row r="388" spans="1:8" x14ac:dyDescent="0.25">
      <c r="A388" t="s">
        <v>1299</v>
      </c>
      <c r="B388" s="4" t="s">
        <v>1300</v>
      </c>
      <c r="C388">
        <v>0</v>
      </c>
      <c r="D388">
        <v>60.9</v>
      </c>
      <c r="E388">
        <v>101.5</v>
      </c>
      <c r="F388" s="2">
        <v>44642</v>
      </c>
      <c r="H388" t="s">
        <v>3257</v>
      </c>
    </row>
    <row r="389" spans="1:8" x14ac:dyDescent="0.25">
      <c r="A389">
        <v>9241</v>
      </c>
      <c r="B389" s="4" t="s">
        <v>1306</v>
      </c>
      <c r="C389">
        <v>0</v>
      </c>
      <c r="D389">
        <v>48.3</v>
      </c>
      <c r="E389">
        <v>80.5</v>
      </c>
      <c r="F389" s="2">
        <v>44642</v>
      </c>
      <c r="H389" t="s">
        <v>3257</v>
      </c>
    </row>
    <row r="390" spans="1:8" x14ac:dyDescent="0.25">
      <c r="A390">
        <v>7163</v>
      </c>
      <c r="B390" s="4" t="s">
        <v>1301</v>
      </c>
      <c r="C390">
        <v>0</v>
      </c>
      <c r="D390">
        <v>37.799999999999997</v>
      </c>
      <c r="E390">
        <v>63</v>
      </c>
      <c r="F390" s="2">
        <v>44642</v>
      </c>
      <c r="H390" t="s">
        <v>3257</v>
      </c>
    </row>
    <row r="391" spans="1:8" x14ac:dyDescent="0.25">
      <c r="A391">
        <v>28981</v>
      </c>
      <c r="B391" s="4" t="s">
        <v>1288</v>
      </c>
      <c r="C391">
        <v>0</v>
      </c>
      <c r="D391">
        <v>138.6</v>
      </c>
      <c r="E391">
        <v>231</v>
      </c>
      <c r="F391" s="2">
        <v>44642</v>
      </c>
      <c r="H391" t="s">
        <v>3257</v>
      </c>
    </row>
    <row r="392" spans="1:8" x14ac:dyDescent="0.25">
      <c r="A392" t="s">
        <v>1293</v>
      </c>
      <c r="B392" s="4" t="s">
        <v>1294</v>
      </c>
      <c r="C392">
        <v>0</v>
      </c>
      <c r="D392">
        <v>99.399999999999991</v>
      </c>
      <c r="E392">
        <v>165.66666666666666</v>
      </c>
      <c r="F392" s="2">
        <v>44642</v>
      </c>
      <c r="H392" t="s">
        <v>3257</v>
      </c>
    </row>
    <row r="393" spans="1:8" x14ac:dyDescent="0.25">
      <c r="A393" t="s">
        <v>1289</v>
      </c>
      <c r="B393" s="4" t="s">
        <v>1290</v>
      </c>
      <c r="C393">
        <v>0</v>
      </c>
      <c r="D393">
        <v>52.5</v>
      </c>
      <c r="E393">
        <v>87.5</v>
      </c>
      <c r="F393" s="2">
        <v>44642</v>
      </c>
      <c r="H393" t="s">
        <v>3257</v>
      </c>
    </row>
    <row r="394" spans="1:8" x14ac:dyDescent="0.25">
      <c r="A394" t="s">
        <v>1295</v>
      </c>
      <c r="B394" s="4" t="s">
        <v>1296</v>
      </c>
      <c r="C394">
        <v>0</v>
      </c>
      <c r="D394">
        <v>104.3</v>
      </c>
      <c r="E394">
        <v>173.83333333333334</v>
      </c>
      <c r="F394" s="2">
        <v>44642</v>
      </c>
      <c r="H394" t="s">
        <v>3257</v>
      </c>
    </row>
    <row r="395" spans="1:8" x14ac:dyDescent="0.25">
      <c r="A395" t="s">
        <v>1291</v>
      </c>
      <c r="B395" s="4" t="s">
        <v>1292</v>
      </c>
      <c r="C395">
        <v>0</v>
      </c>
      <c r="D395">
        <v>615.29999999999995</v>
      </c>
      <c r="E395">
        <v>1025.5</v>
      </c>
      <c r="F395" s="2">
        <v>44642</v>
      </c>
      <c r="H395" t="s">
        <v>3257</v>
      </c>
    </row>
    <row r="396" spans="1:8" x14ac:dyDescent="0.25">
      <c r="A396" t="s">
        <v>1303</v>
      </c>
      <c r="B396" s="4" t="s">
        <v>1304</v>
      </c>
      <c r="C396">
        <v>0</v>
      </c>
      <c r="D396">
        <v>3139.5</v>
      </c>
      <c r="E396">
        <v>5232.5</v>
      </c>
      <c r="F396" s="2">
        <v>44642</v>
      </c>
      <c r="H396" t="s">
        <v>3257</v>
      </c>
    </row>
    <row r="397" spans="1:8" x14ac:dyDescent="0.25">
      <c r="A397" t="s">
        <v>1391</v>
      </c>
      <c r="B397" s="4" t="s">
        <v>1392</v>
      </c>
      <c r="C397">
        <v>0</v>
      </c>
      <c r="D397">
        <v>55.3</v>
      </c>
      <c r="E397">
        <v>92.166666666666671</v>
      </c>
      <c r="F397" s="2">
        <v>44643</v>
      </c>
      <c r="H397" t="s">
        <v>3257</v>
      </c>
    </row>
    <row r="398" spans="1:8" x14ac:dyDescent="0.25">
      <c r="A398">
        <v>0</v>
      </c>
      <c r="B398" s="4" t="s">
        <v>1370</v>
      </c>
      <c r="C398">
        <v>0</v>
      </c>
      <c r="D398">
        <v>187.6</v>
      </c>
      <c r="E398">
        <v>312.66666666666669</v>
      </c>
      <c r="F398" s="2">
        <v>44643</v>
      </c>
      <c r="H398" t="s">
        <v>3257</v>
      </c>
    </row>
    <row r="399" spans="1:8" x14ac:dyDescent="0.25">
      <c r="A399" t="s">
        <v>1387</v>
      </c>
      <c r="B399" s="4" t="s">
        <v>1388</v>
      </c>
      <c r="C399">
        <v>0</v>
      </c>
      <c r="D399">
        <v>880.59999999999991</v>
      </c>
      <c r="E399">
        <v>1467.6666666666665</v>
      </c>
      <c r="F399" s="2">
        <v>44643</v>
      </c>
      <c r="H399" t="s">
        <v>3257</v>
      </c>
    </row>
    <row r="400" spans="1:8" x14ac:dyDescent="0.25">
      <c r="A400" t="s">
        <v>1385</v>
      </c>
      <c r="B400" s="4" t="s">
        <v>1386</v>
      </c>
      <c r="C400">
        <v>0</v>
      </c>
      <c r="D400">
        <v>1616.3</v>
      </c>
      <c r="E400">
        <v>2693.8333333333335</v>
      </c>
      <c r="F400" s="2">
        <v>44643</v>
      </c>
      <c r="H400" t="s">
        <v>3257</v>
      </c>
    </row>
    <row r="401" spans="1:8" x14ac:dyDescent="0.25">
      <c r="A401" t="s">
        <v>1366</v>
      </c>
      <c r="B401" s="4" t="s">
        <v>1367</v>
      </c>
      <c r="C401">
        <v>0</v>
      </c>
      <c r="D401">
        <v>17.5</v>
      </c>
      <c r="E401">
        <v>29.166666666666668</v>
      </c>
      <c r="F401" s="2">
        <v>44643</v>
      </c>
      <c r="H401" t="s">
        <v>3257</v>
      </c>
    </row>
    <row r="402" spans="1:8" x14ac:dyDescent="0.25">
      <c r="A402" t="s">
        <v>1389</v>
      </c>
      <c r="B402" s="4" t="s">
        <v>1390</v>
      </c>
      <c r="C402">
        <v>0</v>
      </c>
      <c r="D402">
        <v>5819.0999999999995</v>
      </c>
      <c r="E402">
        <v>9698.5</v>
      </c>
      <c r="F402" s="2">
        <v>44643</v>
      </c>
      <c r="H402" t="s">
        <v>3257</v>
      </c>
    </row>
    <row r="403" spans="1:8" x14ac:dyDescent="0.25">
      <c r="A403" t="s">
        <v>1368</v>
      </c>
      <c r="B403" s="4" t="s">
        <v>1369</v>
      </c>
      <c r="C403">
        <v>0</v>
      </c>
      <c r="D403">
        <v>24.5</v>
      </c>
      <c r="E403">
        <v>40.833333333333336</v>
      </c>
      <c r="F403" s="2">
        <v>44643</v>
      </c>
      <c r="H403" t="s">
        <v>3257</v>
      </c>
    </row>
    <row r="404" spans="1:8" x14ac:dyDescent="0.25">
      <c r="A404" t="s">
        <v>1376</v>
      </c>
      <c r="B404" s="4" t="s">
        <v>1377</v>
      </c>
      <c r="C404">
        <v>0</v>
      </c>
      <c r="D404">
        <v>88.199999999999989</v>
      </c>
      <c r="E404">
        <v>147</v>
      </c>
      <c r="F404" s="2">
        <v>44643</v>
      </c>
      <c r="H404" t="s">
        <v>3257</v>
      </c>
    </row>
    <row r="405" spans="1:8" x14ac:dyDescent="0.25">
      <c r="A405" t="s">
        <v>1371</v>
      </c>
      <c r="B405" s="4" t="s">
        <v>1372</v>
      </c>
      <c r="C405">
        <v>0</v>
      </c>
      <c r="D405">
        <v>81.199999999999989</v>
      </c>
      <c r="E405">
        <v>135.33333333333331</v>
      </c>
      <c r="F405" s="2">
        <v>44643</v>
      </c>
      <c r="H405" t="s">
        <v>3257</v>
      </c>
    </row>
    <row r="406" spans="1:8" x14ac:dyDescent="0.25">
      <c r="A406" t="s">
        <v>1364</v>
      </c>
      <c r="B406" s="4" t="s">
        <v>1365</v>
      </c>
      <c r="C406">
        <v>0</v>
      </c>
      <c r="D406">
        <v>48.3</v>
      </c>
      <c r="E406">
        <v>80.5</v>
      </c>
      <c r="F406" s="2">
        <v>44643</v>
      </c>
      <c r="H406" t="s">
        <v>3257</v>
      </c>
    </row>
    <row r="407" spans="1:8" x14ac:dyDescent="0.25">
      <c r="A407" t="s">
        <v>1381</v>
      </c>
      <c r="B407" s="4" t="s">
        <v>1382</v>
      </c>
      <c r="C407">
        <v>0</v>
      </c>
      <c r="D407">
        <v>1087.0999999999999</v>
      </c>
      <c r="E407">
        <v>1811.8333333333333</v>
      </c>
      <c r="F407" s="2">
        <v>44643</v>
      </c>
      <c r="H407" t="s">
        <v>3257</v>
      </c>
    </row>
    <row r="408" spans="1:8" x14ac:dyDescent="0.25">
      <c r="A408" t="s">
        <v>1379</v>
      </c>
      <c r="B408" s="4" t="s">
        <v>1380</v>
      </c>
      <c r="C408">
        <v>0</v>
      </c>
      <c r="D408">
        <v>67.199999999999989</v>
      </c>
      <c r="E408">
        <v>111.99999999999999</v>
      </c>
      <c r="F408" s="2">
        <v>44643</v>
      </c>
      <c r="H408" t="s">
        <v>3257</v>
      </c>
    </row>
    <row r="409" spans="1:8" x14ac:dyDescent="0.25">
      <c r="A409" t="s">
        <v>1383</v>
      </c>
      <c r="B409" s="4" t="s">
        <v>1384</v>
      </c>
      <c r="C409">
        <v>0</v>
      </c>
      <c r="D409">
        <v>166.6</v>
      </c>
      <c r="E409">
        <v>277.66666666666669</v>
      </c>
      <c r="F409" s="2">
        <v>44643</v>
      </c>
      <c r="H409" t="s">
        <v>3257</v>
      </c>
    </row>
    <row r="410" spans="1:8" x14ac:dyDescent="0.25">
      <c r="A410">
        <v>32</v>
      </c>
      <c r="B410" s="4" t="s">
        <v>1378</v>
      </c>
      <c r="C410">
        <v>0</v>
      </c>
      <c r="D410">
        <v>74.899999999999991</v>
      </c>
      <c r="E410">
        <v>124.83333333333333</v>
      </c>
      <c r="F410" s="2">
        <v>44643</v>
      </c>
      <c r="H410" t="s">
        <v>3257</v>
      </c>
    </row>
    <row r="411" spans="1:8" x14ac:dyDescent="0.25">
      <c r="A411" t="s">
        <v>1419</v>
      </c>
      <c r="B411" s="4" t="s">
        <v>1420</v>
      </c>
      <c r="C411">
        <v>0</v>
      </c>
      <c r="D411">
        <v>2790.2</v>
      </c>
      <c r="E411">
        <v>4650.333333333333</v>
      </c>
      <c r="F411" s="2">
        <v>44644</v>
      </c>
      <c r="H411" t="s">
        <v>3257</v>
      </c>
    </row>
    <row r="412" spans="1:8" x14ac:dyDescent="0.25">
      <c r="A412" t="s">
        <v>1431</v>
      </c>
      <c r="B412" s="4" t="s">
        <v>1432</v>
      </c>
      <c r="C412">
        <v>0</v>
      </c>
      <c r="D412">
        <v>76.3</v>
      </c>
      <c r="E412">
        <v>127.16666666666667</v>
      </c>
      <c r="F412" s="2">
        <v>44644</v>
      </c>
      <c r="H412" t="s">
        <v>3257</v>
      </c>
    </row>
    <row r="413" spans="1:8" x14ac:dyDescent="0.25">
      <c r="A413" t="s">
        <v>1421</v>
      </c>
      <c r="B413" s="4" t="s">
        <v>1422</v>
      </c>
      <c r="C413">
        <v>0</v>
      </c>
      <c r="D413">
        <v>132.29999999999998</v>
      </c>
      <c r="E413">
        <v>220.49999999999997</v>
      </c>
      <c r="F413" s="2">
        <v>44644</v>
      </c>
      <c r="H413" t="s">
        <v>3257</v>
      </c>
    </row>
    <row r="414" spans="1:8" x14ac:dyDescent="0.25">
      <c r="A414" t="s">
        <v>1405</v>
      </c>
      <c r="B414" s="4" t="s">
        <v>1406</v>
      </c>
      <c r="C414">
        <v>0</v>
      </c>
      <c r="D414">
        <v>11.2</v>
      </c>
      <c r="E414">
        <v>18.666666666666668</v>
      </c>
      <c r="F414" s="2">
        <v>44644</v>
      </c>
      <c r="H414" t="s">
        <v>3257</v>
      </c>
    </row>
    <row r="415" spans="1:8" x14ac:dyDescent="0.25">
      <c r="A415" t="s">
        <v>1411</v>
      </c>
      <c r="B415" s="4" t="s">
        <v>1412</v>
      </c>
      <c r="C415">
        <v>0</v>
      </c>
      <c r="D415">
        <v>23.799999999999997</v>
      </c>
      <c r="E415">
        <v>39.666666666666664</v>
      </c>
      <c r="F415" s="2">
        <v>44644</v>
      </c>
      <c r="H415" t="s">
        <v>3257</v>
      </c>
    </row>
    <row r="416" spans="1:8" x14ac:dyDescent="0.25">
      <c r="A416" t="s">
        <v>1425</v>
      </c>
      <c r="B416" s="4" t="s">
        <v>1426</v>
      </c>
      <c r="C416">
        <v>0</v>
      </c>
      <c r="D416">
        <v>34.299999999999997</v>
      </c>
      <c r="E416">
        <v>57.166666666666664</v>
      </c>
      <c r="F416" s="2">
        <v>44644</v>
      </c>
      <c r="H416" t="s">
        <v>3257</v>
      </c>
    </row>
    <row r="417" spans="1:8" x14ac:dyDescent="0.25">
      <c r="A417" t="s">
        <v>1417</v>
      </c>
      <c r="B417" s="4" t="s">
        <v>1418</v>
      </c>
      <c r="C417">
        <v>0</v>
      </c>
      <c r="D417">
        <v>8.3999999999999986</v>
      </c>
      <c r="E417">
        <v>13.999999999999998</v>
      </c>
      <c r="F417" s="2">
        <v>44644</v>
      </c>
      <c r="H417" t="s">
        <v>3257</v>
      </c>
    </row>
    <row r="418" spans="1:8" x14ac:dyDescent="0.25">
      <c r="A418" t="s">
        <v>1427</v>
      </c>
      <c r="B418" s="4" t="s">
        <v>1428</v>
      </c>
      <c r="C418">
        <v>0</v>
      </c>
      <c r="D418">
        <v>73.5</v>
      </c>
      <c r="E418">
        <v>122.5</v>
      </c>
      <c r="F418" s="2">
        <v>44644</v>
      </c>
      <c r="H418" t="s">
        <v>3257</v>
      </c>
    </row>
    <row r="419" spans="1:8" x14ac:dyDescent="0.25">
      <c r="A419" t="s">
        <v>1435</v>
      </c>
      <c r="B419" s="4" t="s">
        <v>1436</v>
      </c>
      <c r="C419">
        <v>0</v>
      </c>
      <c r="D419">
        <v>55.3</v>
      </c>
      <c r="E419">
        <v>92.166666666666671</v>
      </c>
      <c r="F419" s="2">
        <v>44644</v>
      </c>
      <c r="H419" t="s">
        <v>3257</v>
      </c>
    </row>
    <row r="420" spans="1:8" x14ac:dyDescent="0.25">
      <c r="A420" t="s">
        <v>1433</v>
      </c>
      <c r="B420" s="4" t="s">
        <v>1434</v>
      </c>
      <c r="C420">
        <v>0</v>
      </c>
      <c r="D420">
        <v>214.2</v>
      </c>
      <c r="E420">
        <v>357</v>
      </c>
      <c r="F420" s="2">
        <v>44644</v>
      </c>
      <c r="H420" t="s">
        <v>3257</v>
      </c>
    </row>
    <row r="421" spans="1:8" x14ac:dyDescent="0.25">
      <c r="A421" t="s">
        <v>1415</v>
      </c>
      <c r="B421" s="4" t="s">
        <v>1416</v>
      </c>
      <c r="C421">
        <v>0</v>
      </c>
      <c r="D421">
        <v>165.2</v>
      </c>
      <c r="E421">
        <v>275.33333333333331</v>
      </c>
      <c r="F421" s="2">
        <v>44644</v>
      </c>
      <c r="H421" t="s">
        <v>3257</v>
      </c>
    </row>
    <row r="422" spans="1:8" x14ac:dyDescent="0.25">
      <c r="A422" t="s">
        <v>1413</v>
      </c>
      <c r="B422" s="4" t="s">
        <v>1414</v>
      </c>
      <c r="C422">
        <v>0</v>
      </c>
      <c r="D422">
        <v>74.199999999999989</v>
      </c>
      <c r="E422">
        <v>123.66666666666666</v>
      </c>
      <c r="F422" s="2">
        <v>44644</v>
      </c>
      <c r="H422" t="s">
        <v>3257</v>
      </c>
    </row>
    <row r="423" spans="1:8" x14ac:dyDescent="0.25">
      <c r="A423" t="s">
        <v>1423</v>
      </c>
      <c r="B423" s="4" t="s">
        <v>1424</v>
      </c>
      <c r="C423">
        <v>0</v>
      </c>
      <c r="D423">
        <v>114.1</v>
      </c>
      <c r="E423">
        <v>190.16666666666666</v>
      </c>
      <c r="F423" s="2">
        <v>44644</v>
      </c>
      <c r="H423" t="s">
        <v>3257</v>
      </c>
    </row>
    <row r="424" spans="1:8" x14ac:dyDescent="0.25">
      <c r="A424" t="s">
        <v>1409</v>
      </c>
      <c r="B424" s="4" t="s">
        <v>1410</v>
      </c>
      <c r="C424">
        <v>0</v>
      </c>
      <c r="D424">
        <v>27.299999999999997</v>
      </c>
      <c r="E424">
        <v>45.5</v>
      </c>
      <c r="F424" s="2">
        <v>44644</v>
      </c>
      <c r="H424" t="s">
        <v>3257</v>
      </c>
    </row>
    <row r="425" spans="1:8" x14ac:dyDescent="0.25">
      <c r="A425" t="s">
        <v>1407</v>
      </c>
      <c r="B425" s="4" t="s">
        <v>1408</v>
      </c>
      <c r="C425">
        <v>0</v>
      </c>
      <c r="D425">
        <v>11.2</v>
      </c>
      <c r="E425">
        <v>18.666666666666668</v>
      </c>
      <c r="F425" s="2">
        <v>44644</v>
      </c>
      <c r="H425" t="s">
        <v>3257</v>
      </c>
    </row>
    <row r="426" spans="1:8" x14ac:dyDescent="0.25">
      <c r="A426" t="s">
        <v>1429</v>
      </c>
      <c r="B426" s="4" t="s">
        <v>1430</v>
      </c>
      <c r="C426">
        <v>0</v>
      </c>
      <c r="D426">
        <v>95.199999999999989</v>
      </c>
      <c r="E426">
        <v>158.66666666666666</v>
      </c>
      <c r="F426" s="2">
        <v>44644</v>
      </c>
      <c r="H426" t="s">
        <v>3257</v>
      </c>
    </row>
    <row r="427" spans="1:8" x14ac:dyDescent="0.25">
      <c r="A427">
        <v>321000</v>
      </c>
      <c r="B427" s="4" t="s">
        <v>2014</v>
      </c>
      <c r="C427">
        <v>0</v>
      </c>
      <c r="D427">
        <v>36.4</v>
      </c>
      <c r="E427">
        <v>60.666666666666664</v>
      </c>
      <c r="F427" s="2">
        <v>44649</v>
      </c>
      <c r="H427" t="s">
        <v>3257</v>
      </c>
    </row>
    <row r="428" spans="1:8" x14ac:dyDescent="0.25">
      <c r="A428">
        <v>0</v>
      </c>
      <c r="B428" s="4" t="s">
        <v>2016</v>
      </c>
      <c r="C428">
        <v>0</v>
      </c>
      <c r="D428">
        <v>16.799999999999997</v>
      </c>
      <c r="E428">
        <v>27.999999999999996</v>
      </c>
      <c r="F428" s="2">
        <v>44649</v>
      </c>
      <c r="H428" t="s">
        <v>3257</v>
      </c>
    </row>
    <row r="429" spans="1:8" x14ac:dyDescent="0.25">
      <c r="A429">
        <v>8564</v>
      </c>
      <c r="B429" s="4" t="s">
        <v>2018</v>
      </c>
      <c r="C429">
        <v>0</v>
      </c>
      <c r="D429">
        <v>26.599999999999998</v>
      </c>
      <c r="E429">
        <v>44.333333333333329</v>
      </c>
      <c r="F429" s="2">
        <v>44649</v>
      </c>
      <c r="H429" t="s">
        <v>3257</v>
      </c>
    </row>
    <row r="430" spans="1:8" x14ac:dyDescent="0.25">
      <c r="A430">
        <v>12530</v>
      </c>
      <c r="B430" s="4" t="s">
        <v>1990</v>
      </c>
      <c r="C430">
        <v>0</v>
      </c>
      <c r="D430">
        <v>54.599999999999994</v>
      </c>
      <c r="E430">
        <v>91</v>
      </c>
      <c r="F430" s="2">
        <v>44649</v>
      </c>
      <c r="H430" t="s">
        <v>3257</v>
      </c>
    </row>
    <row r="431" spans="1:8" x14ac:dyDescent="0.25">
      <c r="A431">
        <v>2321020</v>
      </c>
      <c r="B431" s="4" t="s">
        <v>2005</v>
      </c>
      <c r="C431">
        <v>0</v>
      </c>
      <c r="D431">
        <v>60.199999999999996</v>
      </c>
      <c r="E431">
        <v>100.33333333333333</v>
      </c>
      <c r="F431" s="2">
        <v>44649</v>
      </c>
      <c r="H431" t="s">
        <v>3257</v>
      </c>
    </row>
    <row r="432" spans="1:8" x14ac:dyDescent="0.25">
      <c r="A432">
        <v>36201201</v>
      </c>
      <c r="B432" s="4" t="s">
        <v>1995</v>
      </c>
      <c r="C432">
        <v>0</v>
      </c>
      <c r="D432">
        <v>60.199999999999996</v>
      </c>
      <c r="E432">
        <v>100.33333333333333</v>
      </c>
      <c r="F432" s="2">
        <v>44649</v>
      </c>
      <c r="H432" t="s">
        <v>3257</v>
      </c>
    </row>
    <row r="433" spans="1:8" x14ac:dyDescent="0.25">
      <c r="A433">
        <v>891212</v>
      </c>
      <c r="B433" s="4" t="s">
        <v>1998</v>
      </c>
      <c r="C433">
        <v>0</v>
      </c>
      <c r="D433">
        <v>16.799999999999997</v>
      </c>
      <c r="E433">
        <v>27.999999999999996</v>
      </c>
      <c r="F433" s="2">
        <v>44649</v>
      </c>
      <c r="H433" t="s">
        <v>3257</v>
      </c>
    </row>
    <row r="434" spans="1:8" x14ac:dyDescent="0.25">
      <c r="A434">
        <v>1376</v>
      </c>
      <c r="B434" s="4" t="s">
        <v>1997</v>
      </c>
      <c r="C434">
        <v>0</v>
      </c>
      <c r="D434">
        <v>34.299999999999997</v>
      </c>
      <c r="E434">
        <v>57.166666666666664</v>
      </c>
      <c r="F434" s="2">
        <v>44649</v>
      </c>
      <c r="H434" t="s">
        <v>3257</v>
      </c>
    </row>
    <row r="435" spans="1:8" x14ac:dyDescent="0.25">
      <c r="A435">
        <v>74521</v>
      </c>
      <c r="B435" s="4" t="s">
        <v>1996</v>
      </c>
      <c r="C435">
        <v>0</v>
      </c>
      <c r="D435">
        <v>32.199999999999996</v>
      </c>
      <c r="E435">
        <v>53.666666666666664</v>
      </c>
      <c r="F435" s="2">
        <v>44649</v>
      </c>
      <c r="H435" t="s">
        <v>3257</v>
      </c>
    </row>
    <row r="436" spans="1:8" x14ac:dyDescent="0.25">
      <c r="A436" t="s">
        <v>2003</v>
      </c>
      <c r="B436" s="4" t="s">
        <v>2004</v>
      </c>
      <c r="C436">
        <v>0</v>
      </c>
      <c r="D436">
        <v>27.299999999999997</v>
      </c>
      <c r="E436">
        <v>45.5</v>
      </c>
      <c r="F436" s="2">
        <v>44649</v>
      </c>
      <c r="H436" t="s">
        <v>3257</v>
      </c>
    </row>
    <row r="437" spans="1:8" x14ac:dyDescent="0.25">
      <c r="A437" t="s">
        <v>1999</v>
      </c>
      <c r="B437" s="4" t="s">
        <v>2000</v>
      </c>
      <c r="C437">
        <v>0</v>
      </c>
      <c r="D437">
        <v>434.7</v>
      </c>
      <c r="E437">
        <v>724.5</v>
      </c>
      <c r="F437" s="2">
        <v>44649</v>
      </c>
      <c r="H437" t="s">
        <v>3257</v>
      </c>
    </row>
    <row r="438" spans="1:8" x14ac:dyDescent="0.25">
      <c r="A438" t="s">
        <v>2001</v>
      </c>
      <c r="B438" s="4" t="s">
        <v>2002</v>
      </c>
      <c r="C438">
        <v>0</v>
      </c>
      <c r="D438">
        <v>697.19999999999993</v>
      </c>
      <c r="E438">
        <v>1162</v>
      </c>
      <c r="F438" s="2">
        <v>44649</v>
      </c>
      <c r="H438" t="s">
        <v>3257</v>
      </c>
    </row>
    <row r="439" spans="1:8" x14ac:dyDescent="0.25">
      <c r="A439">
        <v>231400</v>
      </c>
      <c r="B439" s="4" t="s">
        <v>1989</v>
      </c>
      <c r="C439">
        <v>0</v>
      </c>
      <c r="D439">
        <v>54.599999999999994</v>
      </c>
      <c r="E439">
        <v>91</v>
      </c>
      <c r="F439" s="2">
        <v>44649</v>
      </c>
      <c r="H439" t="s">
        <v>3257</v>
      </c>
    </row>
    <row r="440" spans="1:8" x14ac:dyDescent="0.25">
      <c r="A440">
        <v>11320</v>
      </c>
      <c r="B440" s="4" t="s">
        <v>1986</v>
      </c>
      <c r="C440">
        <v>0</v>
      </c>
      <c r="D440">
        <v>32.199999999999996</v>
      </c>
      <c r="E440">
        <v>53.666666666666664</v>
      </c>
      <c r="F440" s="2">
        <v>44649</v>
      </c>
      <c r="H440" t="s">
        <v>3257</v>
      </c>
    </row>
    <row r="441" spans="1:8" x14ac:dyDescent="0.25">
      <c r="A441">
        <v>9605</v>
      </c>
      <c r="B441" s="4" t="s">
        <v>1993</v>
      </c>
      <c r="C441">
        <v>0</v>
      </c>
      <c r="D441">
        <v>1164.8</v>
      </c>
      <c r="E441">
        <v>1941.3333333333333</v>
      </c>
      <c r="F441" s="2">
        <v>44649</v>
      </c>
      <c r="H441" t="s">
        <v>3257</v>
      </c>
    </row>
    <row r="442" spans="1:8" x14ac:dyDescent="0.25">
      <c r="A442">
        <v>25722</v>
      </c>
      <c r="B442" s="4" t="s">
        <v>1994</v>
      </c>
      <c r="C442">
        <v>0</v>
      </c>
      <c r="D442">
        <v>32.199999999999996</v>
      </c>
      <c r="E442">
        <v>53.666666666666664</v>
      </c>
      <c r="F442" s="2">
        <v>44649</v>
      </c>
      <c r="H442" t="s">
        <v>3257</v>
      </c>
    </row>
    <row r="443" spans="1:8" x14ac:dyDescent="0.25">
      <c r="A443">
        <v>7241</v>
      </c>
      <c r="B443" s="4" t="s">
        <v>1991</v>
      </c>
      <c r="C443">
        <v>0</v>
      </c>
      <c r="D443">
        <v>1393</v>
      </c>
      <c r="E443">
        <v>2321.666666666667</v>
      </c>
      <c r="F443" s="2">
        <v>44649</v>
      </c>
      <c r="H443" t="s">
        <v>3257</v>
      </c>
    </row>
    <row r="444" spans="1:8" x14ac:dyDescent="0.25">
      <c r="A444">
        <v>14680</v>
      </c>
      <c r="B444" s="4" t="s">
        <v>2017</v>
      </c>
      <c r="C444">
        <v>0</v>
      </c>
      <c r="D444">
        <v>15.399999999999999</v>
      </c>
      <c r="E444">
        <v>25.666666666666664</v>
      </c>
      <c r="F444" s="2">
        <v>44649</v>
      </c>
      <c r="H444" t="s">
        <v>3257</v>
      </c>
    </row>
    <row r="445" spans="1:8" x14ac:dyDescent="0.25">
      <c r="A445">
        <v>97431</v>
      </c>
      <c r="B445" s="4" t="s">
        <v>2015</v>
      </c>
      <c r="C445">
        <v>0</v>
      </c>
      <c r="D445">
        <v>50.4</v>
      </c>
      <c r="E445">
        <v>84</v>
      </c>
      <c r="F445" s="2">
        <v>44649</v>
      </c>
      <c r="H445" t="s">
        <v>3257</v>
      </c>
    </row>
    <row r="446" spans="1:8" x14ac:dyDescent="0.25">
      <c r="A446">
        <v>24129</v>
      </c>
      <c r="B446" s="4" t="s">
        <v>2008</v>
      </c>
      <c r="C446">
        <v>0</v>
      </c>
      <c r="D446">
        <v>5.6</v>
      </c>
      <c r="E446">
        <v>9.3333333333333339</v>
      </c>
      <c r="F446" s="2">
        <v>44649</v>
      </c>
      <c r="H446" t="s">
        <v>3257</v>
      </c>
    </row>
    <row r="447" spans="1:8" x14ac:dyDescent="0.25">
      <c r="A447">
        <v>31387</v>
      </c>
      <c r="B447" s="4" t="s">
        <v>2006</v>
      </c>
      <c r="C447">
        <v>0</v>
      </c>
      <c r="D447">
        <v>29.4</v>
      </c>
      <c r="E447">
        <v>49</v>
      </c>
      <c r="F447" s="2">
        <v>44649</v>
      </c>
      <c r="H447" t="s">
        <v>3257</v>
      </c>
    </row>
    <row r="448" spans="1:8" x14ac:dyDescent="0.25">
      <c r="A448">
        <v>23600</v>
      </c>
      <c r="B448" s="4" t="s">
        <v>2007</v>
      </c>
      <c r="C448">
        <v>0</v>
      </c>
      <c r="D448">
        <v>69.929999999999993</v>
      </c>
      <c r="E448">
        <v>116.55</v>
      </c>
      <c r="F448" s="2">
        <v>44649</v>
      </c>
      <c r="H448" t="s">
        <v>3257</v>
      </c>
    </row>
    <row r="449" spans="1:8" x14ac:dyDescent="0.25">
      <c r="A449">
        <v>5555888</v>
      </c>
      <c r="B449" s="4" t="s">
        <v>2011</v>
      </c>
      <c r="C449">
        <v>0</v>
      </c>
      <c r="D449">
        <v>27.299999999999997</v>
      </c>
      <c r="E449">
        <v>45.5</v>
      </c>
      <c r="F449" s="2">
        <v>44649</v>
      </c>
      <c r="H449" t="s">
        <v>3257</v>
      </c>
    </row>
    <row r="450" spans="1:8" x14ac:dyDescent="0.25">
      <c r="A450">
        <v>24168</v>
      </c>
      <c r="B450" s="4" t="s">
        <v>2012</v>
      </c>
      <c r="C450">
        <v>0</v>
      </c>
      <c r="D450">
        <v>4.1999999999999993</v>
      </c>
      <c r="E450">
        <v>6.9999999999999991</v>
      </c>
      <c r="F450" s="2">
        <v>44649</v>
      </c>
      <c r="H450" t="s">
        <v>3257</v>
      </c>
    </row>
    <row r="451" spans="1:8" x14ac:dyDescent="0.25">
      <c r="A451" t="s">
        <v>1987</v>
      </c>
      <c r="B451" s="4" t="s">
        <v>1988</v>
      </c>
      <c r="C451">
        <v>0</v>
      </c>
      <c r="D451">
        <v>44.099999999999994</v>
      </c>
      <c r="E451">
        <v>73.5</v>
      </c>
      <c r="F451" s="2">
        <v>44649</v>
      </c>
      <c r="H451" t="s">
        <v>3257</v>
      </c>
    </row>
    <row r="452" spans="1:8" x14ac:dyDescent="0.25">
      <c r="A452">
        <v>24914</v>
      </c>
      <c r="B452" s="4" t="s">
        <v>1992</v>
      </c>
      <c r="C452">
        <v>0</v>
      </c>
      <c r="D452">
        <v>25.2</v>
      </c>
      <c r="E452">
        <v>42</v>
      </c>
      <c r="F452" s="2">
        <v>44649</v>
      </c>
      <c r="H452" t="s">
        <v>3257</v>
      </c>
    </row>
    <row r="453" spans="1:8" x14ac:dyDescent="0.25">
      <c r="A453">
        <v>31252</v>
      </c>
      <c r="B453" s="4" t="s">
        <v>2019</v>
      </c>
      <c r="C453">
        <v>0</v>
      </c>
      <c r="D453">
        <v>51.8</v>
      </c>
      <c r="E453">
        <v>86.333333333333329</v>
      </c>
      <c r="F453" s="2">
        <v>44649</v>
      </c>
      <c r="H453" t="s">
        <v>3257</v>
      </c>
    </row>
    <row r="454" spans="1:8" x14ac:dyDescent="0.25">
      <c r="A454">
        <v>7198</v>
      </c>
      <c r="B454" s="4" t="s">
        <v>2013</v>
      </c>
      <c r="C454">
        <v>0</v>
      </c>
      <c r="D454">
        <v>8.3999999999999986</v>
      </c>
      <c r="E454">
        <v>13.999999999999998</v>
      </c>
      <c r="F454" s="2">
        <v>44649</v>
      </c>
      <c r="H454" t="s">
        <v>3257</v>
      </c>
    </row>
    <row r="455" spans="1:8" x14ac:dyDescent="0.25">
      <c r="A455" t="s">
        <v>2009</v>
      </c>
      <c r="B455" s="4" t="s">
        <v>2010</v>
      </c>
      <c r="C455">
        <v>0</v>
      </c>
      <c r="D455">
        <v>346.5</v>
      </c>
      <c r="E455">
        <v>577.5</v>
      </c>
      <c r="F455" s="2">
        <v>44649</v>
      </c>
      <c r="H455" t="s">
        <v>3257</v>
      </c>
    </row>
    <row r="456" spans="1:8" x14ac:dyDescent="0.25">
      <c r="A456">
        <v>604040</v>
      </c>
      <c r="B456" s="4" t="s">
        <v>2027</v>
      </c>
      <c r="C456">
        <v>0</v>
      </c>
      <c r="D456">
        <v>16.099999999999998</v>
      </c>
      <c r="E456">
        <v>26.833333333333332</v>
      </c>
      <c r="F456" s="2">
        <v>44650</v>
      </c>
      <c r="H456" t="s">
        <v>3257</v>
      </c>
    </row>
    <row r="457" spans="1:8" x14ac:dyDescent="0.25">
      <c r="A457">
        <v>214231</v>
      </c>
      <c r="B457" s="4" t="s">
        <v>2037</v>
      </c>
      <c r="C457">
        <v>0</v>
      </c>
      <c r="D457">
        <v>57.4</v>
      </c>
      <c r="E457">
        <v>95.666666666666671</v>
      </c>
      <c r="F457" s="2">
        <v>44650</v>
      </c>
      <c r="H457" t="s">
        <v>3257</v>
      </c>
    </row>
    <row r="458" spans="1:8" x14ac:dyDescent="0.25">
      <c r="A458">
        <v>871001</v>
      </c>
      <c r="B458" s="4" t="s">
        <v>2032</v>
      </c>
      <c r="C458">
        <v>0</v>
      </c>
      <c r="D458">
        <v>11.2</v>
      </c>
      <c r="E458">
        <v>18.666666666666668</v>
      </c>
      <c r="F458" s="2">
        <v>44650</v>
      </c>
      <c r="H458" t="s">
        <v>3257</v>
      </c>
    </row>
    <row r="459" spans="1:8" x14ac:dyDescent="0.25">
      <c r="A459">
        <v>16</v>
      </c>
      <c r="B459" s="4" t="s">
        <v>2029</v>
      </c>
      <c r="C459">
        <v>0</v>
      </c>
      <c r="D459">
        <v>13.929999999999998</v>
      </c>
      <c r="E459">
        <v>23.216666666666665</v>
      </c>
      <c r="F459" s="2">
        <v>44650</v>
      </c>
      <c r="H459" t="s">
        <v>3257</v>
      </c>
    </row>
    <row r="460" spans="1:8" x14ac:dyDescent="0.25">
      <c r="A460">
        <v>1059</v>
      </c>
      <c r="B460" s="4" t="s">
        <v>2030</v>
      </c>
      <c r="C460">
        <v>0</v>
      </c>
      <c r="D460">
        <v>12.6</v>
      </c>
      <c r="E460">
        <v>21</v>
      </c>
      <c r="F460" s="2">
        <v>44650</v>
      </c>
      <c r="H460" t="s">
        <v>3257</v>
      </c>
    </row>
    <row r="461" spans="1:8" x14ac:dyDescent="0.25">
      <c r="A461">
        <v>484442</v>
      </c>
      <c r="B461" s="4" t="s">
        <v>2022</v>
      </c>
      <c r="C461">
        <v>0</v>
      </c>
      <c r="D461">
        <v>25.2</v>
      </c>
      <c r="E461">
        <v>42</v>
      </c>
      <c r="F461" s="2">
        <v>44650</v>
      </c>
      <c r="H461" t="s">
        <v>3257</v>
      </c>
    </row>
    <row r="462" spans="1:8" x14ac:dyDescent="0.25">
      <c r="A462" t="s">
        <v>2033</v>
      </c>
      <c r="B462" s="4" t="s">
        <v>2034</v>
      </c>
      <c r="C462">
        <v>0</v>
      </c>
      <c r="D462">
        <v>48.3</v>
      </c>
      <c r="E462">
        <v>80.5</v>
      </c>
      <c r="F462" s="2">
        <v>44650</v>
      </c>
      <c r="H462" t="s">
        <v>3257</v>
      </c>
    </row>
    <row r="463" spans="1:8" x14ac:dyDescent="0.25">
      <c r="A463">
        <v>645000</v>
      </c>
      <c r="B463" s="4" t="s">
        <v>2021</v>
      </c>
      <c r="C463">
        <v>0</v>
      </c>
      <c r="D463">
        <v>54.599999999999994</v>
      </c>
      <c r="E463">
        <v>91</v>
      </c>
      <c r="F463" s="2">
        <v>44650</v>
      </c>
      <c r="H463" t="s">
        <v>3257</v>
      </c>
    </row>
    <row r="464" spans="1:8" x14ac:dyDescent="0.25">
      <c r="A464">
        <v>30320</v>
      </c>
      <c r="B464" s="4" t="s">
        <v>2023</v>
      </c>
      <c r="C464">
        <v>0</v>
      </c>
      <c r="D464">
        <v>25.2</v>
      </c>
      <c r="E464">
        <v>42</v>
      </c>
      <c r="F464" s="2">
        <v>44650</v>
      </c>
      <c r="H464" t="s">
        <v>3257</v>
      </c>
    </row>
    <row r="465" spans="1:8" x14ac:dyDescent="0.25">
      <c r="A465" t="s">
        <v>2035</v>
      </c>
      <c r="B465" s="4" t="s">
        <v>2036</v>
      </c>
      <c r="C465">
        <v>0</v>
      </c>
      <c r="D465">
        <v>26.599999999999998</v>
      </c>
      <c r="E465">
        <v>44.333333333333329</v>
      </c>
      <c r="F465" s="2">
        <v>44650</v>
      </c>
      <c r="H465" t="s">
        <v>3257</v>
      </c>
    </row>
    <row r="466" spans="1:8" x14ac:dyDescent="0.25">
      <c r="A466">
        <v>7160</v>
      </c>
      <c r="B466" s="4" t="s">
        <v>2025</v>
      </c>
      <c r="C466">
        <v>0</v>
      </c>
      <c r="D466">
        <v>48.93</v>
      </c>
      <c r="E466">
        <v>81.55</v>
      </c>
      <c r="F466" s="2">
        <v>44650</v>
      </c>
      <c r="H466" t="s">
        <v>3257</v>
      </c>
    </row>
    <row r="467" spans="1:8" x14ac:dyDescent="0.25">
      <c r="A467">
        <v>783092</v>
      </c>
      <c r="B467" s="4" t="s">
        <v>2024</v>
      </c>
      <c r="C467">
        <v>0</v>
      </c>
      <c r="D467">
        <v>6.3</v>
      </c>
      <c r="E467">
        <v>10.5</v>
      </c>
      <c r="F467" s="2">
        <v>44650</v>
      </c>
      <c r="H467" t="s">
        <v>3257</v>
      </c>
    </row>
    <row r="468" spans="1:8" x14ac:dyDescent="0.25">
      <c r="A468">
        <v>34096</v>
      </c>
      <c r="B468" s="4" t="s">
        <v>2026</v>
      </c>
      <c r="C468">
        <v>0</v>
      </c>
      <c r="D468">
        <v>45.5</v>
      </c>
      <c r="E468">
        <v>75.833333333333343</v>
      </c>
      <c r="F468" s="2">
        <v>44650</v>
      </c>
      <c r="H468" t="s">
        <v>3257</v>
      </c>
    </row>
    <row r="469" spans="1:8" x14ac:dyDescent="0.25">
      <c r="A469">
        <v>9631</v>
      </c>
      <c r="B469" s="4" t="s">
        <v>2028</v>
      </c>
      <c r="C469">
        <v>0</v>
      </c>
      <c r="D469">
        <v>22.4</v>
      </c>
      <c r="E469">
        <v>37.333333333333336</v>
      </c>
      <c r="F469" s="2">
        <v>44650</v>
      </c>
      <c r="H469" t="s">
        <v>3257</v>
      </c>
    </row>
    <row r="470" spans="1:8" x14ac:dyDescent="0.25">
      <c r="A470">
        <v>715673</v>
      </c>
      <c r="B470" s="4" t="s">
        <v>2038</v>
      </c>
      <c r="C470">
        <v>0</v>
      </c>
      <c r="D470">
        <v>29.4</v>
      </c>
      <c r="E470">
        <v>49</v>
      </c>
      <c r="F470" s="2">
        <v>44650</v>
      </c>
      <c r="H470" t="s">
        <v>3257</v>
      </c>
    </row>
    <row r="471" spans="1:8" x14ac:dyDescent="0.25">
      <c r="A471">
        <v>16810</v>
      </c>
      <c r="B471" s="4" t="s">
        <v>2031</v>
      </c>
      <c r="C471">
        <v>0</v>
      </c>
      <c r="D471">
        <v>25.9</v>
      </c>
      <c r="E471">
        <v>43.166666666666664</v>
      </c>
      <c r="F471" s="2">
        <v>44650</v>
      </c>
      <c r="H471" t="s">
        <v>3257</v>
      </c>
    </row>
    <row r="472" spans="1:8" x14ac:dyDescent="0.25">
      <c r="A472">
        <v>98170</v>
      </c>
      <c r="B472" s="4" t="s">
        <v>2081</v>
      </c>
      <c r="C472">
        <v>0</v>
      </c>
      <c r="D472">
        <v>12.6</v>
      </c>
      <c r="E472">
        <v>21</v>
      </c>
      <c r="F472" s="2">
        <v>44651</v>
      </c>
      <c r="H472" t="s">
        <v>3257</v>
      </c>
    </row>
    <row r="473" spans="1:8" x14ac:dyDescent="0.25">
      <c r="A473">
        <v>9487</v>
      </c>
      <c r="B473" s="4" t="s">
        <v>2075</v>
      </c>
      <c r="C473">
        <v>0</v>
      </c>
      <c r="D473">
        <v>19.599999999999998</v>
      </c>
      <c r="E473">
        <v>32.666666666666664</v>
      </c>
      <c r="F473" s="2">
        <v>44651</v>
      </c>
      <c r="H473" t="s">
        <v>3257</v>
      </c>
    </row>
    <row r="474" spans="1:8" x14ac:dyDescent="0.25">
      <c r="A474">
        <v>7027</v>
      </c>
      <c r="B474" s="4" t="s">
        <v>2074</v>
      </c>
      <c r="C474">
        <v>0</v>
      </c>
      <c r="D474">
        <v>3653.9999999999995</v>
      </c>
      <c r="E474">
        <v>6089.9999999999991</v>
      </c>
      <c r="F474" s="2">
        <v>44651</v>
      </c>
      <c r="H474" t="s">
        <v>3257</v>
      </c>
    </row>
    <row r="475" spans="1:8" x14ac:dyDescent="0.25">
      <c r="A475">
        <v>1411</v>
      </c>
      <c r="B475" s="4" t="s">
        <v>2079</v>
      </c>
      <c r="C475">
        <v>0</v>
      </c>
      <c r="D475">
        <v>25.2</v>
      </c>
      <c r="E475">
        <v>42</v>
      </c>
      <c r="F475" s="2">
        <v>44651</v>
      </c>
      <c r="H475" t="s">
        <v>3257</v>
      </c>
    </row>
    <row r="476" spans="1:8" x14ac:dyDescent="0.25">
      <c r="A476">
        <v>5154896</v>
      </c>
      <c r="B476" s="4" t="s">
        <v>2078</v>
      </c>
      <c r="C476">
        <v>0</v>
      </c>
      <c r="D476">
        <v>29.4</v>
      </c>
      <c r="E476">
        <v>49</v>
      </c>
      <c r="F476" s="2">
        <v>44651</v>
      </c>
      <c r="H476" t="s">
        <v>3257</v>
      </c>
    </row>
    <row r="477" spans="1:8" x14ac:dyDescent="0.25">
      <c r="A477">
        <v>178</v>
      </c>
      <c r="B477" s="4" t="s">
        <v>2083</v>
      </c>
      <c r="C477">
        <v>0</v>
      </c>
      <c r="D477">
        <v>43.4</v>
      </c>
      <c r="E477">
        <v>72.333333333333329</v>
      </c>
      <c r="F477" s="2">
        <v>44651</v>
      </c>
      <c r="H477" t="s">
        <v>3257</v>
      </c>
    </row>
    <row r="478" spans="1:8" x14ac:dyDescent="0.25">
      <c r="A478">
        <v>3265</v>
      </c>
      <c r="B478" s="4" t="s">
        <v>2082</v>
      </c>
      <c r="C478">
        <v>0</v>
      </c>
      <c r="D478">
        <v>25.2</v>
      </c>
      <c r="E478">
        <v>42</v>
      </c>
      <c r="F478" s="2">
        <v>44651</v>
      </c>
      <c r="H478" t="s">
        <v>3257</v>
      </c>
    </row>
    <row r="479" spans="1:8" x14ac:dyDescent="0.25">
      <c r="A479">
        <v>3069</v>
      </c>
      <c r="B479" s="4" t="s">
        <v>2077</v>
      </c>
      <c r="C479">
        <v>0</v>
      </c>
      <c r="D479">
        <v>16.099999999999998</v>
      </c>
      <c r="E479">
        <v>26.833333333333332</v>
      </c>
      <c r="F479" s="2">
        <v>44651</v>
      </c>
      <c r="H479" t="s">
        <v>3257</v>
      </c>
    </row>
    <row r="480" spans="1:8" x14ac:dyDescent="0.25">
      <c r="A480">
        <v>286290</v>
      </c>
      <c r="B480" s="4" t="s">
        <v>2076</v>
      </c>
      <c r="C480">
        <v>0</v>
      </c>
      <c r="D480">
        <v>16.099999999999998</v>
      </c>
      <c r="E480">
        <v>26.833333333333332</v>
      </c>
      <c r="F480" s="2">
        <v>44651</v>
      </c>
      <c r="H480" t="s">
        <v>3257</v>
      </c>
    </row>
    <row r="481" spans="1:8" x14ac:dyDescent="0.25">
      <c r="A481">
        <v>1810</v>
      </c>
      <c r="B481" s="4" t="s">
        <v>2080</v>
      </c>
      <c r="C481">
        <v>0</v>
      </c>
      <c r="D481">
        <v>34.299999999999997</v>
      </c>
      <c r="E481">
        <v>57.166666666666664</v>
      </c>
      <c r="F481" s="2">
        <v>44651</v>
      </c>
      <c r="H481" t="s">
        <v>3257</v>
      </c>
    </row>
    <row r="482" spans="1:8" x14ac:dyDescent="0.25">
      <c r="A482">
        <v>392619</v>
      </c>
      <c r="B482" s="4" t="s">
        <v>336</v>
      </c>
      <c r="C482">
        <v>0</v>
      </c>
      <c r="D482">
        <v>11.2</v>
      </c>
      <c r="E482">
        <v>18.666666666666668</v>
      </c>
      <c r="F482" s="2">
        <v>44659</v>
      </c>
      <c r="H482" t="s">
        <v>3257</v>
      </c>
    </row>
    <row r="483" spans="1:8" x14ac:dyDescent="0.25">
      <c r="A483" t="s">
        <v>337</v>
      </c>
      <c r="B483" s="4" t="s">
        <v>338</v>
      </c>
      <c r="C483">
        <v>0</v>
      </c>
      <c r="D483">
        <v>81.199999999999989</v>
      </c>
      <c r="E483">
        <v>135.33333333333331</v>
      </c>
      <c r="F483" s="2">
        <v>44659</v>
      </c>
      <c r="H483" t="s">
        <v>3257</v>
      </c>
    </row>
    <row r="484" spans="1:8" x14ac:dyDescent="0.25">
      <c r="A484" t="s">
        <v>339</v>
      </c>
      <c r="B484" s="4" t="s">
        <v>340</v>
      </c>
      <c r="C484">
        <v>0</v>
      </c>
      <c r="D484">
        <v>89.6</v>
      </c>
      <c r="E484">
        <v>149.33333333333334</v>
      </c>
      <c r="F484" s="2">
        <v>44659</v>
      </c>
      <c r="H484" t="s">
        <v>3257</v>
      </c>
    </row>
    <row r="485" spans="1:8" x14ac:dyDescent="0.25">
      <c r="A485">
        <v>9697</v>
      </c>
      <c r="B485" s="4" t="s">
        <v>341</v>
      </c>
      <c r="C485">
        <v>0</v>
      </c>
      <c r="D485">
        <v>22.4</v>
      </c>
      <c r="E485">
        <v>37.333333333333336</v>
      </c>
      <c r="F485" s="2">
        <v>44659</v>
      </c>
      <c r="H485" t="s">
        <v>3257</v>
      </c>
    </row>
    <row r="486" spans="1:8" x14ac:dyDescent="0.25">
      <c r="A486" t="s">
        <v>334</v>
      </c>
      <c r="B486" s="4" t="s">
        <v>335</v>
      </c>
      <c r="C486">
        <v>0</v>
      </c>
      <c r="D486">
        <v>1898.3999999999999</v>
      </c>
      <c r="E486">
        <v>3164</v>
      </c>
      <c r="F486" s="2">
        <v>44659</v>
      </c>
      <c r="H486" t="s">
        <v>3257</v>
      </c>
    </row>
    <row r="487" spans="1:8" x14ac:dyDescent="0.25">
      <c r="A487">
        <v>2131231</v>
      </c>
      <c r="B487" s="4" t="s">
        <v>3246</v>
      </c>
      <c r="C487">
        <v>0</v>
      </c>
      <c r="D487">
        <v>1280.3</v>
      </c>
      <c r="E487">
        <v>2133.8333333333335</v>
      </c>
      <c r="F487" s="2">
        <v>44663</v>
      </c>
      <c r="H487" t="s">
        <v>3257</v>
      </c>
    </row>
    <row r="488" spans="1:8" x14ac:dyDescent="0.25">
      <c r="A488">
        <v>9665</v>
      </c>
      <c r="B488" s="4" t="s">
        <v>3247</v>
      </c>
      <c r="C488">
        <v>0</v>
      </c>
      <c r="D488">
        <v>1280.3</v>
      </c>
      <c r="E488">
        <v>2133.8333333333335</v>
      </c>
      <c r="F488" s="2">
        <v>44663</v>
      </c>
      <c r="H488" t="s">
        <v>3257</v>
      </c>
    </row>
    <row r="489" spans="1:8" x14ac:dyDescent="0.25">
      <c r="A489">
        <v>9629</v>
      </c>
      <c r="B489" s="4" t="s">
        <v>495</v>
      </c>
      <c r="C489">
        <v>0</v>
      </c>
      <c r="D489">
        <v>224</v>
      </c>
      <c r="E489">
        <v>373.33333333333337</v>
      </c>
      <c r="F489" s="2">
        <v>44663</v>
      </c>
      <c r="H489" t="s">
        <v>3257</v>
      </c>
    </row>
    <row r="490" spans="1:8" x14ac:dyDescent="0.25">
      <c r="A490">
        <v>925789</v>
      </c>
      <c r="B490" s="4" t="s">
        <v>499</v>
      </c>
      <c r="C490">
        <v>0</v>
      </c>
      <c r="D490">
        <v>18.2</v>
      </c>
      <c r="E490">
        <v>30.333333333333332</v>
      </c>
      <c r="F490" s="2">
        <v>44663</v>
      </c>
      <c r="H490" t="s">
        <v>3257</v>
      </c>
    </row>
    <row r="491" spans="1:8" x14ac:dyDescent="0.25">
      <c r="A491">
        <v>460842</v>
      </c>
      <c r="B491" s="4" t="s">
        <v>498</v>
      </c>
      <c r="C491">
        <v>0</v>
      </c>
      <c r="D491">
        <v>102.19999999999999</v>
      </c>
      <c r="E491">
        <v>170.33333333333331</v>
      </c>
      <c r="F491" s="2">
        <v>44663</v>
      </c>
      <c r="H491" t="s">
        <v>3257</v>
      </c>
    </row>
    <row r="492" spans="1:8" x14ac:dyDescent="0.25">
      <c r="A492" t="s">
        <v>502</v>
      </c>
      <c r="B492" s="4" t="s">
        <v>503</v>
      </c>
      <c r="C492">
        <v>0</v>
      </c>
      <c r="D492">
        <v>4173.3999999999996</v>
      </c>
      <c r="E492">
        <v>6955.6666666666661</v>
      </c>
      <c r="F492" s="2">
        <v>44663</v>
      </c>
      <c r="H492" t="s">
        <v>3257</v>
      </c>
    </row>
    <row r="493" spans="1:8" x14ac:dyDescent="0.25">
      <c r="A493" t="s">
        <v>496</v>
      </c>
      <c r="B493" s="4" t="s">
        <v>497</v>
      </c>
      <c r="C493">
        <v>0</v>
      </c>
      <c r="D493">
        <v>4173.3999999999996</v>
      </c>
      <c r="E493">
        <v>6955.6666666666661</v>
      </c>
      <c r="F493" s="2">
        <v>44663</v>
      </c>
      <c r="H493" t="s">
        <v>3257</v>
      </c>
    </row>
    <row r="494" spans="1:8" x14ac:dyDescent="0.25">
      <c r="A494" t="s">
        <v>500</v>
      </c>
      <c r="B494" s="4" t="s">
        <v>501</v>
      </c>
      <c r="C494">
        <v>0</v>
      </c>
      <c r="D494">
        <v>187.6</v>
      </c>
      <c r="E494">
        <v>312.66666666666669</v>
      </c>
      <c r="F494" s="2">
        <v>44663</v>
      </c>
      <c r="H494" t="s">
        <v>3257</v>
      </c>
    </row>
    <row r="495" spans="1:8" x14ac:dyDescent="0.25">
      <c r="A495" t="s">
        <v>504</v>
      </c>
      <c r="B495" s="4" t="s">
        <v>505</v>
      </c>
      <c r="C495">
        <v>0</v>
      </c>
      <c r="D495">
        <v>4455.5</v>
      </c>
      <c r="E495">
        <v>7425.8333333333339</v>
      </c>
      <c r="F495" s="2">
        <v>44663</v>
      </c>
      <c r="H495" t="s">
        <v>3257</v>
      </c>
    </row>
    <row r="496" spans="1:8" x14ac:dyDescent="0.25">
      <c r="A496" t="s">
        <v>614</v>
      </c>
      <c r="B496" s="4" t="s">
        <v>615</v>
      </c>
      <c r="C496">
        <v>0</v>
      </c>
      <c r="D496">
        <v>33.599999999999994</v>
      </c>
      <c r="E496">
        <v>55.999999999999993</v>
      </c>
      <c r="F496" s="2">
        <v>44664</v>
      </c>
      <c r="H496" t="s">
        <v>3257</v>
      </c>
    </row>
    <row r="497" spans="1:8" x14ac:dyDescent="0.25">
      <c r="A497" t="s">
        <v>616</v>
      </c>
      <c r="B497" s="4" t="s">
        <v>617</v>
      </c>
      <c r="C497">
        <v>0</v>
      </c>
      <c r="D497">
        <v>4083.7999999999997</v>
      </c>
      <c r="E497">
        <v>6806.333333333333</v>
      </c>
      <c r="F497" s="2">
        <v>44664</v>
      </c>
      <c r="H497" t="s">
        <v>3257</v>
      </c>
    </row>
    <row r="498" spans="1:8" x14ac:dyDescent="0.25">
      <c r="A498" t="s">
        <v>603</v>
      </c>
      <c r="B498" s="4" t="s">
        <v>604</v>
      </c>
      <c r="C498">
        <v>0</v>
      </c>
      <c r="D498">
        <v>60.199999999999996</v>
      </c>
      <c r="E498">
        <v>100.33333333333333</v>
      </c>
      <c r="F498" s="2">
        <v>44664</v>
      </c>
      <c r="H498" t="s">
        <v>3257</v>
      </c>
    </row>
    <row r="499" spans="1:8" x14ac:dyDescent="0.25">
      <c r="A499">
        <v>102</v>
      </c>
      <c r="B499" s="4" t="s">
        <v>605</v>
      </c>
      <c r="C499">
        <v>0</v>
      </c>
      <c r="D499">
        <v>68.599999999999994</v>
      </c>
      <c r="E499">
        <v>114.33333333333333</v>
      </c>
      <c r="F499" s="2">
        <v>44664</v>
      </c>
      <c r="H499" t="s">
        <v>3257</v>
      </c>
    </row>
    <row r="500" spans="1:8" x14ac:dyDescent="0.25">
      <c r="A500" t="s">
        <v>610</v>
      </c>
      <c r="B500" s="4" t="s">
        <v>611</v>
      </c>
      <c r="C500">
        <v>0</v>
      </c>
      <c r="D500">
        <v>62.3</v>
      </c>
      <c r="E500">
        <v>103.83333333333333</v>
      </c>
      <c r="F500" s="2">
        <v>44664</v>
      </c>
      <c r="H500" t="s">
        <v>3257</v>
      </c>
    </row>
    <row r="501" spans="1:8" x14ac:dyDescent="0.25">
      <c r="A501" t="s">
        <v>606</v>
      </c>
      <c r="B501" s="4" t="s">
        <v>607</v>
      </c>
      <c r="C501">
        <v>0</v>
      </c>
      <c r="D501">
        <v>89.6</v>
      </c>
      <c r="E501">
        <v>149.33333333333334</v>
      </c>
      <c r="F501" s="2">
        <v>44664</v>
      </c>
      <c r="H501" t="s">
        <v>3257</v>
      </c>
    </row>
    <row r="502" spans="1:8" x14ac:dyDescent="0.25">
      <c r="A502" t="s">
        <v>612</v>
      </c>
      <c r="B502" s="4" t="s">
        <v>613</v>
      </c>
      <c r="C502">
        <v>0</v>
      </c>
      <c r="D502">
        <v>58.8</v>
      </c>
      <c r="E502">
        <v>98</v>
      </c>
      <c r="F502" s="2">
        <v>44664</v>
      </c>
      <c r="H502" t="s">
        <v>3257</v>
      </c>
    </row>
    <row r="503" spans="1:8" x14ac:dyDescent="0.25">
      <c r="A503" t="s">
        <v>608</v>
      </c>
      <c r="B503" s="4" t="s">
        <v>609</v>
      </c>
      <c r="C503">
        <v>0</v>
      </c>
      <c r="D503">
        <v>81.199999999999989</v>
      </c>
      <c r="E503">
        <v>135.33333333333331</v>
      </c>
      <c r="F503" s="2">
        <v>44664</v>
      </c>
      <c r="H503" t="s">
        <v>3257</v>
      </c>
    </row>
    <row r="504" spans="1:8" x14ac:dyDescent="0.25">
      <c r="A504" t="s">
        <v>830</v>
      </c>
      <c r="B504" s="4" t="s">
        <v>831</v>
      </c>
      <c r="C504">
        <v>0</v>
      </c>
      <c r="D504">
        <v>322</v>
      </c>
      <c r="E504">
        <v>536.66666666666674</v>
      </c>
      <c r="F504" s="2">
        <v>44669</v>
      </c>
      <c r="H504" t="s">
        <v>3257</v>
      </c>
    </row>
    <row r="505" spans="1:8" x14ac:dyDescent="0.25">
      <c r="A505" t="s">
        <v>826</v>
      </c>
      <c r="B505" s="4" t="s">
        <v>827</v>
      </c>
      <c r="C505">
        <v>0</v>
      </c>
      <c r="D505">
        <v>40.599999999999994</v>
      </c>
      <c r="E505">
        <v>67.666666666666657</v>
      </c>
      <c r="F505" s="2">
        <v>44669</v>
      </c>
      <c r="H505" t="s">
        <v>3257</v>
      </c>
    </row>
    <row r="506" spans="1:8" x14ac:dyDescent="0.25">
      <c r="A506" t="s">
        <v>880</v>
      </c>
      <c r="B506" s="4" t="s">
        <v>881</v>
      </c>
      <c r="C506">
        <v>0</v>
      </c>
      <c r="D506">
        <v>39.199999999999996</v>
      </c>
      <c r="E506">
        <v>65.333333333333329</v>
      </c>
      <c r="F506" s="2">
        <v>44669</v>
      </c>
      <c r="H506" t="s">
        <v>3257</v>
      </c>
    </row>
    <row r="507" spans="1:8" x14ac:dyDescent="0.25">
      <c r="A507" t="s">
        <v>878</v>
      </c>
      <c r="B507" s="4" t="s">
        <v>879</v>
      </c>
      <c r="C507">
        <v>0</v>
      </c>
      <c r="D507">
        <v>39.199999999999996</v>
      </c>
      <c r="E507">
        <v>65.333333333333329</v>
      </c>
      <c r="F507" s="2">
        <v>44669</v>
      </c>
      <c r="H507" t="s">
        <v>3257</v>
      </c>
    </row>
    <row r="508" spans="1:8" x14ac:dyDescent="0.25">
      <c r="A508" t="s">
        <v>840</v>
      </c>
      <c r="B508" s="4" t="s">
        <v>841</v>
      </c>
      <c r="C508">
        <v>0</v>
      </c>
      <c r="D508">
        <v>16.099999999999998</v>
      </c>
      <c r="E508">
        <v>26.833333333333332</v>
      </c>
      <c r="F508" s="2">
        <v>44669</v>
      </c>
      <c r="H508" t="s">
        <v>3257</v>
      </c>
    </row>
    <row r="509" spans="1:8" x14ac:dyDescent="0.25">
      <c r="A509" t="s">
        <v>842</v>
      </c>
      <c r="B509" s="4" t="s">
        <v>843</v>
      </c>
      <c r="C509">
        <v>0</v>
      </c>
      <c r="D509">
        <v>62.3</v>
      </c>
      <c r="E509">
        <v>103.83333333333333</v>
      </c>
      <c r="F509" s="2">
        <v>44669</v>
      </c>
      <c r="H509" t="s">
        <v>3257</v>
      </c>
    </row>
    <row r="510" spans="1:8" x14ac:dyDescent="0.25">
      <c r="A510" t="s">
        <v>832</v>
      </c>
      <c r="B510" s="4" t="s">
        <v>833</v>
      </c>
      <c r="C510">
        <v>0</v>
      </c>
      <c r="D510">
        <v>16.799999999999997</v>
      </c>
      <c r="E510">
        <v>27.999999999999996</v>
      </c>
      <c r="F510" s="2">
        <v>44669</v>
      </c>
      <c r="H510" t="s">
        <v>3257</v>
      </c>
    </row>
    <row r="511" spans="1:8" x14ac:dyDescent="0.25">
      <c r="A511" t="s">
        <v>824</v>
      </c>
      <c r="B511" s="4" t="s">
        <v>825</v>
      </c>
      <c r="C511">
        <v>0</v>
      </c>
      <c r="D511">
        <v>18.2</v>
      </c>
      <c r="E511">
        <v>30.333333333333332</v>
      </c>
      <c r="F511" s="2">
        <v>44669</v>
      </c>
      <c r="H511" t="s">
        <v>3257</v>
      </c>
    </row>
    <row r="512" spans="1:8" x14ac:dyDescent="0.25">
      <c r="A512" t="s">
        <v>852</v>
      </c>
      <c r="B512" s="4" t="s">
        <v>853</v>
      </c>
      <c r="C512">
        <v>0</v>
      </c>
      <c r="D512">
        <v>15.399999999999999</v>
      </c>
      <c r="E512">
        <v>25.666666666666664</v>
      </c>
      <c r="F512" s="2">
        <v>44669</v>
      </c>
      <c r="H512" t="s">
        <v>3257</v>
      </c>
    </row>
    <row r="513" spans="1:8" x14ac:dyDescent="0.25">
      <c r="A513" t="s">
        <v>816</v>
      </c>
      <c r="B513" s="4" t="s">
        <v>817</v>
      </c>
      <c r="C513">
        <v>0</v>
      </c>
      <c r="D513">
        <v>27.299999999999997</v>
      </c>
      <c r="E513">
        <v>45.5</v>
      </c>
      <c r="F513" s="2">
        <v>44669</v>
      </c>
      <c r="H513" t="s">
        <v>3257</v>
      </c>
    </row>
    <row r="514" spans="1:8" x14ac:dyDescent="0.25">
      <c r="A514" t="s">
        <v>848</v>
      </c>
      <c r="B514" s="4" t="s">
        <v>849</v>
      </c>
      <c r="C514">
        <v>0</v>
      </c>
      <c r="D514">
        <v>34.299999999999997</v>
      </c>
      <c r="E514">
        <v>57.166666666666664</v>
      </c>
      <c r="F514" s="2">
        <v>44669</v>
      </c>
      <c r="H514" t="s">
        <v>3257</v>
      </c>
    </row>
    <row r="515" spans="1:8" x14ac:dyDescent="0.25">
      <c r="A515" t="s">
        <v>858</v>
      </c>
      <c r="B515" s="4" t="s">
        <v>859</v>
      </c>
      <c r="C515">
        <v>0</v>
      </c>
      <c r="D515">
        <v>10.5</v>
      </c>
      <c r="E515">
        <v>17.5</v>
      </c>
      <c r="F515" s="2">
        <v>44669</v>
      </c>
      <c r="H515" t="s">
        <v>3257</v>
      </c>
    </row>
    <row r="516" spans="1:8" x14ac:dyDescent="0.25">
      <c r="A516" t="s">
        <v>834</v>
      </c>
      <c r="B516" s="4" t="s">
        <v>835</v>
      </c>
      <c r="C516">
        <v>0</v>
      </c>
      <c r="D516">
        <v>18.2</v>
      </c>
      <c r="E516">
        <v>30.333333333333332</v>
      </c>
      <c r="F516" s="2">
        <v>44669</v>
      </c>
      <c r="H516" t="s">
        <v>3257</v>
      </c>
    </row>
    <row r="517" spans="1:8" x14ac:dyDescent="0.25">
      <c r="A517" t="s">
        <v>828</v>
      </c>
      <c r="B517" s="4" t="s">
        <v>829</v>
      </c>
      <c r="C517">
        <v>0</v>
      </c>
      <c r="D517">
        <v>12.6</v>
      </c>
      <c r="E517">
        <v>21</v>
      </c>
      <c r="F517" s="2">
        <v>44669</v>
      </c>
      <c r="H517" t="s">
        <v>3257</v>
      </c>
    </row>
    <row r="518" spans="1:8" x14ac:dyDescent="0.25">
      <c r="A518" t="s">
        <v>808</v>
      </c>
      <c r="B518" s="4" t="s">
        <v>809</v>
      </c>
      <c r="C518">
        <v>0</v>
      </c>
      <c r="D518">
        <v>46.199999999999996</v>
      </c>
      <c r="E518">
        <v>77</v>
      </c>
      <c r="F518" s="2">
        <v>44669</v>
      </c>
      <c r="H518" t="s">
        <v>3257</v>
      </c>
    </row>
    <row r="519" spans="1:8" x14ac:dyDescent="0.25">
      <c r="A519" t="s">
        <v>806</v>
      </c>
      <c r="B519" s="4" t="s">
        <v>807</v>
      </c>
      <c r="C519">
        <v>0</v>
      </c>
      <c r="D519">
        <v>12.6</v>
      </c>
      <c r="E519">
        <v>21</v>
      </c>
      <c r="F519" s="2">
        <v>44669</v>
      </c>
      <c r="H519" t="s">
        <v>3257</v>
      </c>
    </row>
    <row r="520" spans="1:8" x14ac:dyDescent="0.25">
      <c r="A520" t="s">
        <v>866</v>
      </c>
      <c r="B520" s="4" t="s">
        <v>867</v>
      </c>
      <c r="C520">
        <v>0</v>
      </c>
      <c r="D520">
        <v>123.19999999999999</v>
      </c>
      <c r="E520">
        <v>205.33333333333331</v>
      </c>
      <c r="F520" s="2">
        <v>44669</v>
      </c>
      <c r="H520" t="s">
        <v>3257</v>
      </c>
    </row>
    <row r="521" spans="1:8" x14ac:dyDescent="0.25">
      <c r="A521" t="s">
        <v>844</v>
      </c>
      <c r="B521" s="4" t="s">
        <v>845</v>
      </c>
      <c r="C521">
        <v>0</v>
      </c>
      <c r="D521">
        <v>8.3999999999999986</v>
      </c>
      <c r="E521">
        <v>13.999999999999998</v>
      </c>
      <c r="F521" s="2">
        <v>44669</v>
      </c>
      <c r="H521" t="s">
        <v>3257</v>
      </c>
    </row>
    <row r="522" spans="1:8" x14ac:dyDescent="0.25">
      <c r="A522" t="s">
        <v>846</v>
      </c>
      <c r="B522" s="4" t="s">
        <v>847</v>
      </c>
      <c r="C522">
        <v>0</v>
      </c>
      <c r="D522">
        <v>2.0999999999999996</v>
      </c>
      <c r="E522">
        <v>3.4999999999999996</v>
      </c>
      <c r="F522" s="2">
        <v>44669</v>
      </c>
      <c r="H522" t="s">
        <v>3257</v>
      </c>
    </row>
    <row r="523" spans="1:8" x14ac:dyDescent="0.25">
      <c r="A523" t="s">
        <v>874</v>
      </c>
      <c r="B523" s="4" t="s">
        <v>875</v>
      </c>
      <c r="C523">
        <v>0</v>
      </c>
      <c r="D523">
        <v>305.2</v>
      </c>
      <c r="E523">
        <v>508.66666666666669</v>
      </c>
      <c r="F523" s="2">
        <v>44669</v>
      </c>
      <c r="H523" t="s">
        <v>3257</v>
      </c>
    </row>
    <row r="524" spans="1:8" x14ac:dyDescent="0.25">
      <c r="A524" t="s">
        <v>868</v>
      </c>
      <c r="B524" s="4" t="s">
        <v>869</v>
      </c>
      <c r="C524">
        <v>0</v>
      </c>
      <c r="D524">
        <v>102.19999999999999</v>
      </c>
      <c r="E524">
        <v>170.33333333333331</v>
      </c>
      <c r="F524" s="2">
        <v>44669</v>
      </c>
      <c r="H524" t="s">
        <v>3257</v>
      </c>
    </row>
    <row r="525" spans="1:8" x14ac:dyDescent="0.25">
      <c r="A525" t="s">
        <v>864</v>
      </c>
      <c r="B525" s="4" t="s">
        <v>865</v>
      </c>
      <c r="C525">
        <v>0</v>
      </c>
      <c r="D525">
        <v>68.599999999999994</v>
      </c>
      <c r="E525">
        <v>114.33333333333333</v>
      </c>
      <c r="F525" s="2">
        <v>44669</v>
      </c>
      <c r="H525" t="s">
        <v>3257</v>
      </c>
    </row>
    <row r="526" spans="1:8" x14ac:dyDescent="0.25">
      <c r="A526" t="s">
        <v>876</v>
      </c>
      <c r="B526" s="4" t="s">
        <v>877</v>
      </c>
      <c r="C526">
        <v>0</v>
      </c>
      <c r="D526">
        <v>68.599999999999994</v>
      </c>
      <c r="E526">
        <v>114.33333333333333</v>
      </c>
      <c r="F526" s="2">
        <v>44669</v>
      </c>
      <c r="H526" t="s">
        <v>3257</v>
      </c>
    </row>
    <row r="527" spans="1:8" x14ac:dyDescent="0.25">
      <c r="A527" t="s">
        <v>836</v>
      </c>
      <c r="B527" s="4" t="s">
        <v>837</v>
      </c>
      <c r="C527">
        <v>0</v>
      </c>
      <c r="D527">
        <v>11.2</v>
      </c>
      <c r="E527">
        <v>18.666666666666668</v>
      </c>
      <c r="F527" s="2">
        <v>44669</v>
      </c>
      <c r="H527" t="s">
        <v>3257</v>
      </c>
    </row>
    <row r="528" spans="1:8" x14ac:dyDescent="0.25">
      <c r="A528" t="s">
        <v>814</v>
      </c>
      <c r="B528" s="4" t="s">
        <v>815</v>
      </c>
      <c r="C528">
        <v>0</v>
      </c>
      <c r="D528">
        <v>4974.2</v>
      </c>
      <c r="E528">
        <v>8290.3333333333339</v>
      </c>
      <c r="F528" s="2">
        <v>44669</v>
      </c>
      <c r="H528" t="s">
        <v>3257</v>
      </c>
    </row>
    <row r="529" spans="1:8" x14ac:dyDescent="0.25">
      <c r="A529" t="s">
        <v>860</v>
      </c>
      <c r="B529" s="4" t="s">
        <v>861</v>
      </c>
      <c r="C529">
        <v>0</v>
      </c>
      <c r="D529">
        <v>8.3999999999999986</v>
      </c>
      <c r="E529">
        <v>13.999999999999998</v>
      </c>
      <c r="F529" s="2">
        <v>44669</v>
      </c>
      <c r="H529" t="s">
        <v>3257</v>
      </c>
    </row>
    <row r="530" spans="1:8" x14ac:dyDescent="0.25">
      <c r="A530" t="s">
        <v>870</v>
      </c>
      <c r="B530" s="4" t="s">
        <v>871</v>
      </c>
      <c r="C530">
        <v>0</v>
      </c>
      <c r="D530">
        <v>75.599999999999994</v>
      </c>
      <c r="E530">
        <v>126</v>
      </c>
      <c r="F530" s="2">
        <v>44669</v>
      </c>
      <c r="H530" t="s">
        <v>3257</v>
      </c>
    </row>
    <row r="531" spans="1:8" x14ac:dyDescent="0.25">
      <c r="A531" t="s">
        <v>810</v>
      </c>
      <c r="B531" s="4" t="s">
        <v>811</v>
      </c>
      <c r="C531">
        <v>0</v>
      </c>
      <c r="D531">
        <v>438.2</v>
      </c>
      <c r="E531">
        <v>730.33333333333337</v>
      </c>
      <c r="F531" s="2">
        <v>44669</v>
      </c>
      <c r="H531" t="s">
        <v>3257</v>
      </c>
    </row>
    <row r="532" spans="1:8" x14ac:dyDescent="0.25">
      <c r="A532" t="s">
        <v>818</v>
      </c>
      <c r="B532" s="4" t="s">
        <v>819</v>
      </c>
      <c r="C532">
        <v>0</v>
      </c>
      <c r="D532">
        <v>43.4</v>
      </c>
      <c r="E532">
        <v>72.333333333333329</v>
      </c>
      <c r="F532" s="2">
        <v>44669</v>
      </c>
      <c r="H532" t="s">
        <v>3257</v>
      </c>
    </row>
    <row r="533" spans="1:8" x14ac:dyDescent="0.25">
      <c r="A533" t="s">
        <v>862</v>
      </c>
      <c r="B533" s="4" t="s">
        <v>863</v>
      </c>
      <c r="C533">
        <v>0</v>
      </c>
      <c r="D533">
        <v>53.199999999999996</v>
      </c>
      <c r="E533">
        <v>88.666666666666657</v>
      </c>
      <c r="F533" s="2">
        <v>44669</v>
      </c>
      <c r="H533" t="s">
        <v>3257</v>
      </c>
    </row>
    <row r="534" spans="1:8" x14ac:dyDescent="0.25">
      <c r="A534" t="s">
        <v>812</v>
      </c>
      <c r="B534" s="4" t="s">
        <v>813</v>
      </c>
      <c r="C534">
        <v>0</v>
      </c>
      <c r="D534">
        <v>29.4</v>
      </c>
      <c r="E534">
        <v>49</v>
      </c>
      <c r="F534" s="2">
        <v>44669</v>
      </c>
      <c r="H534" t="s">
        <v>3257</v>
      </c>
    </row>
    <row r="535" spans="1:8" x14ac:dyDescent="0.25">
      <c r="A535" t="s">
        <v>838</v>
      </c>
      <c r="B535" s="4" t="s">
        <v>839</v>
      </c>
      <c r="C535">
        <v>0</v>
      </c>
      <c r="D535">
        <v>43.4</v>
      </c>
      <c r="E535">
        <v>72.333333333333329</v>
      </c>
      <c r="F535" s="2">
        <v>44669</v>
      </c>
      <c r="H535" t="s">
        <v>3257</v>
      </c>
    </row>
    <row r="536" spans="1:8" x14ac:dyDescent="0.25">
      <c r="A536" t="s">
        <v>856</v>
      </c>
      <c r="B536" s="4" t="s">
        <v>857</v>
      </c>
      <c r="C536">
        <v>0</v>
      </c>
      <c r="D536">
        <v>43.4</v>
      </c>
      <c r="E536">
        <v>72.333333333333329</v>
      </c>
      <c r="F536" s="2">
        <v>44669</v>
      </c>
      <c r="H536" t="s">
        <v>3257</v>
      </c>
    </row>
    <row r="537" spans="1:8" x14ac:dyDescent="0.25">
      <c r="A537" t="s">
        <v>854</v>
      </c>
      <c r="B537" s="4" t="s">
        <v>855</v>
      </c>
      <c r="C537">
        <v>0</v>
      </c>
      <c r="D537">
        <v>43.4</v>
      </c>
      <c r="E537">
        <v>72.333333333333329</v>
      </c>
      <c r="F537" s="2">
        <v>44669</v>
      </c>
      <c r="H537" t="s">
        <v>3257</v>
      </c>
    </row>
    <row r="538" spans="1:8" x14ac:dyDescent="0.25">
      <c r="A538" t="s">
        <v>850</v>
      </c>
      <c r="B538" s="4" t="s">
        <v>851</v>
      </c>
      <c r="C538">
        <v>0</v>
      </c>
      <c r="D538">
        <v>32.199999999999996</v>
      </c>
      <c r="E538">
        <v>53.666666666666664</v>
      </c>
      <c r="F538" s="2">
        <v>44669</v>
      </c>
      <c r="H538" t="s">
        <v>3257</v>
      </c>
    </row>
    <row r="539" spans="1:8" x14ac:dyDescent="0.25">
      <c r="A539" t="s">
        <v>820</v>
      </c>
      <c r="B539" s="4" t="s">
        <v>821</v>
      </c>
      <c r="C539">
        <v>0</v>
      </c>
      <c r="D539">
        <v>6.3</v>
      </c>
      <c r="E539">
        <v>10.5</v>
      </c>
      <c r="F539" s="2">
        <v>44669</v>
      </c>
      <c r="H539" t="s">
        <v>3257</v>
      </c>
    </row>
    <row r="540" spans="1:8" x14ac:dyDescent="0.25">
      <c r="A540" t="s">
        <v>822</v>
      </c>
      <c r="B540" s="4" t="s">
        <v>823</v>
      </c>
      <c r="C540">
        <v>0</v>
      </c>
      <c r="D540">
        <v>2.8</v>
      </c>
      <c r="E540">
        <v>4.666666666666667</v>
      </c>
      <c r="F540" s="2">
        <v>44669</v>
      </c>
      <c r="H540" t="s">
        <v>3257</v>
      </c>
    </row>
    <row r="541" spans="1:8" x14ac:dyDescent="0.25">
      <c r="A541" t="s">
        <v>872</v>
      </c>
      <c r="B541" s="4" t="s">
        <v>873</v>
      </c>
      <c r="C541">
        <v>0</v>
      </c>
      <c r="D541">
        <v>17.5</v>
      </c>
      <c r="E541">
        <v>29.166666666666668</v>
      </c>
      <c r="F541" s="2">
        <v>44669</v>
      </c>
      <c r="H541" t="s">
        <v>3257</v>
      </c>
    </row>
    <row r="542" spans="1:8" x14ac:dyDescent="0.25">
      <c r="A542" t="s">
        <v>957</v>
      </c>
      <c r="B542" s="4" t="s">
        <v>958</v>
      </c>
      <c r="C542">
        <v>0</v>
      </c>
      <c r="D542">
        <v>36.4</v>
      </c>
      <c r="E542">
        <v>60.666666666666664</v>
      </c>
      <c r="F542" s="2">
        <v>44671</v>
      </c>
      <c r="H542" t="s">
        <v>3257</v>
      </c>
    </row>
    <row r="543" spans="1:8" x14ac:dyDescent="0.25">
      <c r="A543">
        <v>2062</v>
      </c>
      <c r="B543" s="4" t="s">
        <v>959</v>
      </c>
      <c r="C543">
        <v>0</v>
      </c>
      <c r="D543">
        <v>18.2</v>
      </c>
      <c r="E543">
        <v>30.333333333333332</v>
      </c>
      <c r="F543" s="2">
        <v>44671</v>
      </c>
      <c r="H543" t="s">
        <v>3257</v>
      </c>
    </row>
    <row r="544" spans="1:8" x14ac:dyDescent="0.25">
      <c r="A544">
        <v>92864</v>
      </c>
      <c r="B544" s="4" t="s">
        <v>962</v>
      </c>
      <c r="C544">
        <v>0</v>
      </c>
      <c r="D544">
        <v>39.9</v>
      </c>
      <c r="E544">
        <v>66.5</v>
      </c>
      <c r="F544" s="2">
        <v>44671</v>
      </c>
      <c r="H544" t="s">
        <v>3257</v>
      </c>
    </row>
    <row r="545" spans="1:8" x14ac:dyDescent="0.25">
      <c r="A545" t="s">
        <v>952</v>
      </c>
      <c r="B545" s="4" t="s">
        <v>953</v>
      </c>
      <c r="C545">
        <v>0</v>
      </c>
      <c r="D545">
        <v>22.4</v>
      </c>
      <c r="E545">
        <v>37.333333333333336</v>
      </c>
      <c r="F545" s="2">
        <v>44671</v>
      </c>
      <c r="H545" t="s">
        <v>3257</v>
      </c>
    </row>
    <row r="546" spans="1:8" x14ac:dyDescent="0.25">
      <c r="A546" t="s">
        <v>948</v>
      </c>
      <c r="B546" s="4" t="s">
        <v>949</v>
      </c>
      <c r="C546">
        <v>0</v>
      </c>
      <c r="D546">
        <v>16.099999999999998</v>
      </c>
      <c r="E546">
        <v>26.833333333333332</v>
      </c>
      <c r="F546" s="2">
        <v>44671</v>
      </c>
      <c r="H546" t="s">
        <v>3257</v>
      </c>
    </row>
    <row r="547" spans="1:8" x14ac:dyDescent="0.25">
      <c r="A547" t="s">
        <v>946</v>
      </c>
      <c r="B547" s="4" t="s">
        <v>947</v>
      </c>
      <c r="C547">
        <v>0</v>
      </c>
      <c r="D547">
        <v>20.299999999999997</v>
      </c>
      <c r="E547">
        <v>33.833333333333329</v>
      </c>
      <c r="F547" s="2">
        <v>44671</v>
      </c>
      <c r="H547" t="s">
        <v>3257</v>
      </c>
    </row>
    <row r="548" spans="1:8" x14ac:dyDescent="0.25">
      <c r="A548" t="s">
        <v>943</v>
      </c>
      <c r="B548" s="4" t="s">
        <v>944</v>
      </c>
      <c r="C548">
        <v>0</v>
      </c>
      <c r="D548">
        <v>20.299999999999997</v>
      </c>
      <c r="E548">
        <v>33.833333333333329</v>
      </c>
      <c r="F548" s="2">
        <v>44671</v>
      </c>
      <c r="H548" t="s">
        <v>3257</v>
      </c>
    </row>
    <row r="549" spans="1:8" x14ac:dyDescent="0.25">
      <c r="A549">
        <v>18</v>
      </c>
      <c r="B549" s="4" t="s">
        <v>956</v>
      </c>
      <c r="C549">
        <v>0</v>
      </c>
      <c r="D549">
        <v>39.199999999999996</v>
      </c>
      <c r="E549">
        <v>65.333333333333329</v>
      </c>
      <c r="F549" s="2">
        <v>44671</v>
      </c>
      <c r="H549" t="s">
        <v>3257</v>
      </c>
    </row>
    <row r="550" spans="1:8" x14ac:dyDescent="0.25">
      <c r="A550">
        <v>63248</v>
      </c>
      <c r="B550" s="4" t="s">
        <v>964</v>
      </c>
      <c r="C550">
        <v>0</v>
      </c>
      <c r="D550">
        <v>30.099999999999998</v>
      </c>
      <c r="E550">
        <v>50.166666666666664</v>
      </c>
      <c r="F550" s="2">
        <v>44671</v>
      </c>
      <c r="H550" t="s">
        <v>3257</v>
      </c>
    </row>
    <row r="551" spans="1:8" x14ac:dyDescent="0.25">
      <c r="A551">
        <v>12312</v>
      </c>
      <c r="B551" s="4" t="s">
        <v>941</v>
      </c>
      <c r="C551">
        <v>0</v>
      </c>
      <c r="D551">
        <v>174.29999999999998</v>
      </c>
      <c r="E551">
        <v>290.5</v>
      </c>
      <c r="F551" s="2">
        <v>44671</v>
      </c>
      <c r="H551" t="s">
        <v>3257</v>
      </c>
    </row>
    <row r="552" spans="1:8" x14ac:dyDescent="0.25">
      <c r="A552" t="s">
        <v>954</v>
      </c>
      <c r="B552" s="4" t="s">
        <v>955</v>
      </c>
      <c r="C552">
        <v>0</v>
      </c>
      <c r="D552">
        <v>4.1999999999999993</v>
      </c>
      <c r="E552">
        <v>6.9999999999999991</v>
      </c>
      <c r="F552" s="2">
        <v>44671</v>
      </c>
      <c r="H552" t="s">
        <v>3257</v>
      </c>
    </row>
    <row r="553" spans="1:8" x14ac:dyDescent="0.25">
      <c r="A553" t="s">
        <v>950</v>
      </c>
      <c r="B553" s="4" t="s">
        <v>951</v>
      </c>
      <c r="C553">
        <v>0</v>
      </c>
      <c r="D553">
        <v>4.1999999999999993</v>
      </c>
      <c r="E553">
        <v>6.9999999999999991</v>
      </c>
      <c r="F553" s="2">
        <v>44671</v>
      </c>
      <c r="H553" t="s">
        <v>3257</v>
      </c>
    </row>
    <row r="554" spans="1:8" x14ac:dyDescent="0.25">
      <c r="A554" t="s">
        <v>960</v>
      </c>
      <c r="B554" s="4" t="s">
        <v>961</v>
      </c>
      <c r="C554">
        <v>0</v>
      </c>
      <c r="D554">
        <v>642.59999999999991</v>
      </c>
      <c r="E554">
        <v>1071</v>
      </c>
      <c r="F554" s="2">
        <v>44671</v>
      </c>
      <c r="H554" t="s">
        <v>3257</v>
      </c>
    </row>
    <row r="555" spans="1:8" x14ac:dyDescent="0.25">
      <c r="A555" t="s">
        <v>965</v>
      </c>
      <c r="B555" s="4" t="s">
        <v>966</v>
      </c>
      <c r="C555">
        <v>0</v>
      </c>
      <c r="D555">
        <v>30.099999999999998</v>
      </c>
      <c r="E555">
        <v>50.166666666666664</v>
      </c>
      <c r="F555" s="2">
        <v>44671</v>
      </c>
      <c r="H555" t="s">
        <v>3257</v>
      </c>
    </row>
    <row r="556" spans="1:8" x14ac:dyDescent="0.25">
      <c r="A556">
        <v>1052</v>
      </c>
      <c r="B556" s="4" t="s">
        <v>945</v>
      </c>
      <c r="C556">
        <v>0</v>
      </c>
      <c r="D556">
        <v>159.6</v>
      </c>
      <c r="E556">
        <v>266</v>
      </c>
      <c r="F556" s="2">
        <v>44671</v>
      </c>
      <c r="H556" t="s">
        <v>3257</v>
      </c>
    </row>
    <row r="557" spans="1:8" x14ac:dyDescent="0.25">
      <c r="A557">
        <v>2061</v>
      </c>
      <c r="B557" s="4" t="s">
        <v>942</v>
      </c>
      <c r="C557">
        <v>0</v>
      </c>
      <c r="D557">
        <v>20.299999999999997</v>
      </c>
      <c r="E557">
        <v>33.833333333333329</v>
      </c>
      <c r="F557" s="2">
        <v>44671</v>
      </c>
      <c r="H557" t="s">
        <v>3257</v>
      </c>
    </row>
    <row r="558" spans="1:8" x14ac:dyDescent="0.25">
      <c r="A558">
        <v>8304</v>
      </c>
      <c r="B558" s="4" t="s">
        <v>963</v>
      </c>
      <c r="C558">
        <v>0</v>
      </c>
      <c r="D558">
        <v>15.399999999999999</v>
      </c>
      <c r="E558">
        <v>25.666666666666664</v>
      </c>
      <c r="F558" s="2">
        <v>44671</v>
      </c>
      <c r="H558" t="s">
        <v>3257</v>
      </c>
    </row>
    <row r="559" spans="1:8" x14ac:dyDescent="0.25">
      <c r="A559" t="s">
        <v>1597</v>
      </c>
      <c r="B559" s="4" t="s">
        <v>1598</v>
      </c>
      <c r="C559">
        <v>0</v>
      </c>
      <c r="D559">
        <v>6.3</v>
      </c>
      <c r="E559">
        <v>10.5</v>
      </c>
      <c r="F559" s="2">
        <v>44676</v>
      </c>
      <c r="H559" t="s">
        <v>3257</v>
      </c>
    </row>
    <row r="560" spans="1:8" x14ac:dyDescent="0.25">
      <c r="A560" t="s">
        <v>1602</v>
      </c>
      <c r="B560" s="4" t="s">
        <v>1603</v>
      </c>
      <c r="C560">
        <v>0</v>
      </c>
      <c r="D560">
        <v>3149.2999999999997</v>
      </c>
      <c r="E560">
        <v>5248.833333333333</v>
      </c>
      <c r="F560" s="2">
        <v>44676</v>
      </c>
      <c r="H560" t="s">
        <v>3257</v>
      </c>
    </row>
    <row r="561" spans="1:8" x14ac:dyDescent="0.25">
      <c r="A561" t="s">
        <v>1600</v>
      </c>
      <c r="B561" s="4" t="s">
        <v>1601</v>
      </c>
      <c r="C561">
        <v>0</v>
      </c>
      <c r="D561">
        <v>5275.2</v>
      </c>
      <c r="E561">
        <v>8792</v>
      </c>
      <c r="F561" s="2">
        <v>44676</v>
      </c>
      <c r="H561" t="s">
        <v>3257</v>
      </c>
    </row>
    <row r="562" spans="1:8" x14ac:dyDescent="0.25">
      <c r="A562">
        <v>163155</v>
      </c>
      <c r="B562" s="4" t="s">
        <v>1599</v>
      </c>
      <c r="C562">
        <v>0</v>
      </c>
      <c r="D562">
        <v>4085.2</v>
      </c>
      <c r="E562">
        <v>6808.666666666667</v>
      </c>
      <c r="F562" s="2">
        <v>44676</v>
      </c>
      <c r="H562" t="s">
        <v>3257</v>
      </c>
    </row>
    <row r="563" spans="1:8" x14ac:dyDescent="0.25">
      <c r="A563" t="s">
        <v>1851</v>
      </c>
      <c r="B563" s="4" t="s">
        <v>1852</v>
      </c>
      <c r="C563">
        <v>0</v>
      </c>
      <c r="D563">
        <v>12.6</v>
      </c>
      <c r="E563">
        <v>21</v>
      </c>
      <c r="F563" s="2">
        <v>44677</v>
      </c>
      <c r="H563" t="s">
        <v>3257</v>
      </c>
    </row>
    <row r="564" spans="1:8" x14ac:dyDescent="0.25">
      <c r="A564" t="s">
        <v>1849</v>
      </c>
      <c r="B564" s="4" t="s">
        <v>1850</v>
      </c>
      <c r="C564">
        <v>0</v>
      </c>
      <c r="D564">
        <v>16.799999999999997</v>
      </c>
      <c r="E564">
        <v>27.999999999999996</v>
      </c>
      <c r="F564" s="2">
        <v>44677</v>
      </c>
      <c r="H564" t="s">
        <v>3257</v>
      </c>
    </row>
    <row r="565" spans="1:8" x14ac:dyDescent="0.25">
      <c r="A565" t="s">
        <v>1853</v>
      </c>
      <c r="B565" s="4" t="s">
        <v>1854</v>
      </c>
      <c r="C565">
        <v>0</v>
      </c>
      <c r="D565">
        <v>22.4</v>
      </c>
      <c r="E565">
        <v>37.333333333333336</v>
      </c>
      <c r="F565" s="2">
        <v>44677</v>
      </c>
      <c r="H565" t="s">
        <v>3257</v>
      </c>
    </row>
    <row r="566" spans="1:8" x14ac:dyDescent="0.25">
      <c r="A566" t="s">
        <v>1919</v>
      </c>
      <c r="B566" s="4" t="s">
        <v>1920</v>
      </c>
      <c r="C566">
        <v>0</v>
      </c>
      <c r="D566">
        <v>18.899999999999999</v>
      </c>
      <c r="E566">
        <v>31.5</v>
      </c>
      <c r="F566" s="2">
        <v>44679</v>
      </c>
      <c r="H566" t="s">
        <v>3257</v>
      </c>
    </row>
    <row r="567" spans="1:8" x14ac:dyDescent="0.25">
      <c r="A567" t="s">
        <v>1910</v>
      </c>
      <c r="B567" s="4" t="s">
        <v>1911</v>
      </c>
      <c r="C567">
        <v>0</v>
      </c>
      <c r="D567">
        <v>13.299999999999999</v>
      </c>
      <c r="E567">
        <v>22.166666666666664</v>
      </c>
      <c r="F567" s="2">
        <v>44679</v>
      </c>
      <c r="H567" t="s">
        <v>3257</v>
      </c>
    </row>
    <row r="568" spans="1:8" x14ac:dyDescent="0.25">
      <c r="A568">
        <v>25000</v>
      </c>
      <c r="B568" s="4" t="s">
        <v>1918</v>
      </c>
      <c r="C568">
        <v>0</v>
      </c>
      <c r="D568">
        <v>0.7</v>
      </c>
      <c r="E568">
        <v>1.1666666666666667</v>
      </c>
      <c r="F568" s="2">
        <v>44679</v>
      </c>
      <c r="H568" t="s">
        <v>3257</v>
      </c>
    </row>
    <row r="569" spans="1:8" x14ac:dyDescent="0.25">
      <c r="A569" t="s">
        <v>1921</v>
      </c>
      <c r="B569" s="4" t="s">
        <v>1922</v>
      </c>
      <c r="C569">
        <v>0</v>
      </c>
      <c r="D569">
        <v>32.199999999999996</v>
      </c>
      <c r="E569">
        <v>53.666666666666664</v>
      </c>
      <c r="F569" s="2">
        <v>44679</v>
      </c>
      <c r="H569" t="s">
        <v>3257</v>
      </c>
    </row>
    <row r="570" spans="1:8" x14ac:dyDescent="0.25">
      <c r="A570" t="s">
        <v>1925</v>
      </c>
      <c r="B570" s="4" t="s">
        <v>1926</v>
      </c>
      <c r="C570">
        <v>0</v>
      </c>
      <c r="D570">
        <v>6836.2</v>
      </c>
      <c r="E570">
        <v>11393.666666666666</v>
      </c>
      <c r="F570" s="2">
        <v>44679</v>
      </c>
      <c r="H570" t="s">
        <v>3257</v>
      </c>
    </row>
    <row r="571" spans="1:8" x14ac:dyDescent="0.25">
      <c r="A571" t="s">
        <v>1912</v>
      </c>
      <c r="B571" s="4" t="s">
        <v>1913</v>
      </c>
      <c r="C571">
        <v>0</v>
      </c>
      <c r="D571">
        <v>1922.1999999999998</v>
      </c>
      <c r="E571">
        <v>3203.6666666666665</v>
      </c>
      <c r="F571" s="2">
        <v>44679</v>
      </c>
      <c r="H571" t="s">
        <v>3257</v>
      </c>
    </row>
    <row r="572" spans="1:8" x14ac:dyDescent="0.25">
      <c r="A572">
        <v>231</v>
      </c>
      <c r="B572" s="4" t="s">
        <v>1914</v>
      </c>
      <c r="C572">
        <v>0</v>
      </c>
      <c r="D572">
        <v>1922.1999999999998</v>
      </c>
      <c r="E572">
        <v>3203.6666666666665</v>
      </c>
      <c r="F572" s="2">
        <v>44679</v>
      </c>
      <c r="H572" t="s">
        <v>3257</v>
      </c>
    </row>
    <row r="573" spans="1:8" x14ac:dyDescent="0.25">
      <c r="A573" t="s">
        <v>1923</v>
      </c>
      <c r="B573" s="4" t="s">
        <v>1924</v>
      </c>
      <c r="C573">
        <v>0</v>
      </c>
      <c r="D573">
        <v>18.2</v>
      </c>
      <c r="E573">
        <v>30.333333333333332</v>
      </c>
      <c r="F573" s="2">
        <v>44679</v>
      </c>
      <c r="H573" t="s">
        <v>3257</v>
      </c>
    </row>
    <row r="574" spans="1:8" x14ac:dyDescent="0.25">
      <c r="A574" t="s">
        <v>1927</v>
      </c>
      <c r="B574" s="4" t="s">
        <v>1928</v>
      </c>
      <c r="C574">
        <v>0</v>
      </c>
      <c r="D574">
        <v>33.599999999999994</v>
      </c>
      <c r="E574">
        <v>55.999999999999993</v>
      </c>
      <c r="F574" s="2">
        <v>44679</v>
      </c>
      <c r="H574" t="s">
        <v>3257</v>
      </c>
    </row>
    <row r="575" spans="1:8" x14ac:dyDescent="0.25">
      <c r="A575">
        <v>127</v>
      </c>
      <c r="B575" s="4" t="s">
        <v>1909</v>
      </c>
      <c r="C575">
        <v>0</v>
      </c>
      <c r="D575">
        <v>13.299999999999999</v>
      </c>
      <c r="E575">
        <v>22.166666666666664</v>
      </c>
      <c r="F575" s="2">
        <v>44679</v>
      </c>
      <c r="H575" t="s">
        <v>3257</v>
      </c>
    </row>
    <row r="576" spans="1:8" x14ac:dyDescent="0.25">
      <c r="A576">
        <v>285370</v>
      </c>
      <c r="B576" s="4" t="s">
        <v>1917</v>
      </c>
      <c r="C576">
        <v>0</v>
      </c>
      <c r="D576">
        <v>25.2</v>
      </c>
      <c r="E576">
        <v>42</v>
      </c>
      <c r="F576" s="2">
        <v>44679</v>
      </c>
      <c r="H576" t="s">
        <v>3257</v>
      </c>
    </row>
    <row r="577" spans="1:8" x14ac:dyDescent="0.25">
      <c r="A577" t="s">
        <v>1915</v>
      </c>
      <c r="B577" s="4" t="s">
        <v>1916</v>
      </c>
      <c r="C577">
        <v>0</v>
      </c>
      <c r="D577">
        <v>25.9</v>
      </c>
      <c r="E577">
        <v>43.166666666666664</v>
      </c>
      <c r="F577" s="2">
        <v>44679</v>
      </c>
      <c r="H577" t="s">
        <v>3257</v>
      </c>
    </row>
    <row r="578" spans="1:8" x14ac:dyDescent="0.25">
      <c r="A578" t="s">
        <v>82</v>
      </c>
      <c r="B578" s="4" t="s">
        <v>83</v>
      </c>
      <c r="C578">
        <v>0</v>
      </c>
      <c r="D578">
        <v>802.19999999999993</v>
      </c>
      <c r="E578">
        <v>1337</v>
      </c>
      <c r="F578" s="2">
        <v>44684</v>
      </c>
      <c r="H578" t="s">
        <v>3257</v>
      </c>
    </row>
    <row r="579" spans="1:8" x14ac:dyDescent="0.25">
      <c r="A579" t="s">
        <v>85</v>
      </c>
      <c r="B579" s="4" t="s">
        <v>86</v>
      </c>
      <c r="C579">
        <v>0</v>
      </c>
      <c r="D579">
        <v>725.19999999999993</v>
      </c>
      <c r="E579">
        <v>1208.6666666666665</v>
      </c>
      <c r="F579" s="2">
        <v>44684</v>
      </c>
      <c r="H579" t="s">
        <v>3257</v>
      </c>
    </row>
    <row r="580" spans="1:8" x14ac:dyDescent="0.25">
      <c r="A580">
        <v>769560</v>
      </c>
      <c r="B580" s="4" t="s">
        <v>84</v>
      </c>
      <c r="C580">
        <v>0</v>
      </c>
      <c r="D580">
        <v>11.2</v>
      </c>
      <c r="E580">
        <v>18.666666666666668</v>
      </c>
      <c r="F580" s="2">
        <v>44684</v>
      </c>
      <c r="H580" t="s">
        <v>3257</v>
      </c>
    </row>
    <row r="581" spans="1:8" x14ac:dyDescent="0.25">
      <c r="A581" t="s">
        <v>87</v>
      </c>
      <c r="B581" s="4" t="s">
        <v>88</v>
      </c>
      <c r="C581">
        <v>0</v>
      </c>
      <c r="D581">
        <v>1048.5999999999999</v>
      </c>
      <c r="E581">
        <v>1747.6666666666665</v>
      </c>
      <c r="F581" s="2">
        <v>44684</v>
      </c>
      <c r="H581" t="s">
        <v>3257</v>
      </c>
    </row>
    <row r="582" spans="1:8" x14ac:dyDescent="0.25">
      <c r="A582" t="s">
        <v>224</v>
      </c>
      <c r="B582" s="4" t="s">
        <v>225</v>
      </c>
      <c r="C582">
        <v>0</v>
      </c>
      <c r="D582">
        <v>9.7999999999999989</v>
      </c>
      <c r="E582">
        <v>16.333333333333332</v>
      </c>
      <c r="F582" s="2">
        <v>44685</v>
      </c>
      <c r="H582" t="s">
        <v>3257</v>
      </c>
    </row>
    <row r="583" spans="1:8" x14ac:dyDescent="0.25">
      <c r="A583">
        <v>600509</v>
      </c>
      <c r="B583" s="4" t="s">
        <v>129</v>
      </c>
      <c r="C583">
        <v>0</v>
      </c>
      <c r="D583">
        <v>22.4</v>
      </c>
      <c r="E583">
        <v>37.333333333333336</v>
      </c>
      <c r="F583" s="2">
        <v>44685</v>
      </c>
      <c r="H583" t="s">
        <v>3257</v>
      </c>
    </row>
    <row r="584" spans="1:8" x14ac:dyDescent="0.25">
      <c r="A584" t="s">
        <v>126</v>
      </c>
      <c r="B584" s="4" t="s">
        <v>127</v>
      </c>
      <c r="C584">
        <v>0</v>
      </c>
      <c r="D584">
        <v>79.8</v>
      </c>
      <c r="E584">
        <v>133</v>
      </c>
      <c r="F584" s="2">
        <v>44685</v>
      </c>
      <c r="H584" t="s">
        <v>3257</v>
      </c>
    </row>
    <row r="585" spans="1:8" x14ac:dyDescent="0.25">
      <c r="A585">
        <v>2032</v>
      </c>
      <c r="B585" s="4" t="s">
        <v>128</v>
      </c>
      <c r="C585">
        <v>0</v>
      </c>
      <c r="D585">
        <v>89.6</v>
      </c>
      <c r="E585">
        <v>149.33333333333334</v>
      </c>
      <c r="F585" s="2">
        <v>44685</v>
      </c>
      <c r="H585" t="s">
        <v>3257</v>
      </c>
    </row>
    <row r="586" spans="1:8" x14ac:dyDescent="0.25">
      <c r="A586" t="s">
        <v>130</v>
      </c>
      <c r="B586" s="4" t="s">
        <v>131</v>
      </c>
      <c r="C586">
        <v>0</v>
      </c>
      <c r="D586">
        <v>22.4</v>
      </c>
      <c r="E586">
        <v>37.333333333333336</v>
      </c>
      <c r="F586" s="2">
        <v>44685</v>
      </c>
      <c r="H586" t="s">
        <v>3257</v>
      </c>
    </row>
    <row r="587" spans="1:8" x14ac:dyDescent="0.25">
      <c r="A587" t="s">
        <v>211</v>
      </c>
      <c r="B587" s="4" t="s">
        <v>212</v>
      </c>
      <c r="C587">
        <v>0</v>
      </c>
      <c r="D587">
        <v>10.5</v>
      </c>
      <c r="E587">
        <v>17.5</v>
      </c>
      <c r="F587" s="2">
        <v>44685</v>
      </c>
      <c r="H587" t="s">
        <v>3257</v>
      </c>
    </row>
    <row r="588" spans="1:8" x14ac:dyDescent="0.25">
      <c r="A588" t="s">
        <v>209</v>
      </c>
      <c r="B588" s="4" t="s">
        <v>210</v>
      </c>
      <c r="C588">
        <v>0</v>
      </c>
      <c r="D588">
        <v>10.5</v>
      </c>
      <c r="E588">
        <v>17.5</v>
      </c>
      <c r="F588" s="2">
        <v>44685</v>
      </c>
      <c r="H588" t="s">
        <v>3257</v>
      </c>
    </row>
    <row r="589" spans="1:8" x14ac:dyDescent="0.25">
      <c r="A589">
        <v>1058</v>
      </c>
      <c r="B589" s="4" t="s">
        <v>208</v>
      </c>
      <c r="C589">
        <v>0</v>
      </c>
      <c r="D589">
        <v>11.2</v>
      </c>
      <c r="E589">
        <v>18.666666666666668</v>
      </c>
      <c r="F589" s="2">
        <v>44685</v>
      </c>
      <c r="H589" t="s">
        <v>3257</v>
      </c>
    </row>
    <row r="590" spans="1:8" x14ac:dyDescent="0.25">
      <c r="A590" t="s">
        <v>204</v>
      </c>
      <c r="B590" s="4" t="s">
        <v>205</v>
      </c>
      <c r="C590">
        <v>0</v>
      </c>
      <c r="D590">
        <v>9.7999999999999989</v>
      </c>
      <c r="E590">
        <v>16.333333333333332</v>
      </c>
      <c r="F590" s="2">
        <v>44685</v>
      </c>
      <c r="H590" t="s">
        <v>3257</v>
      </c>
    </row>
    <row r="591" spans="1:8" x14ac:dyDescent="0.25">
      <c r="A591" t="s">
        <v>206</v>
      </c>
      <c r="B591" s="4" t="s">
        <v>207</v>
      </c>
      <c r="C591">
        <v>0</v>
      </c>
      <c r="D591">
        <v>9.7999999999999989</v>
      </c>
      <c r="E591">
        <v>16.333333333333332</v>
      </c>
      <c r="F591" s="2">
        <v>44685</v>
      </c>
      <c r="H591" t="s">
        <v>3257</v>
      </c>
    </row>
    <row r="592" spans="1:8" x14ac:dyDescent="0.25">
      <c r="A592" t="s">
        <v>213</v>
      </c>
      <c r="B592" s="4" t="s">
        <v>214</v>
      </c>
      <c r="C592">
        <v>0</v>
      </c>
      <c r="D592">
        <v>9.7999999999999989</v>
      </c>
      <c r="E592">
        <v>16.333333333333332</v>
      </c>
      <c r="F592" s="2">
        <v>44685</v>
      </c>
      <c r="H592" t="s">
        <v>3257</v>
      </c>
    </row>
    <row r="593" spans="1:8" x14ac:dyDescent="0.25">
      <c r="A593" t="s">
        <v>119</v>
      </c>
      <c r="B593" s="4" t="s">
        <v>120</v>
      </c>
      <c r="C593">
        <v>0</v>
      </c>
      <c r="D593">
        <v>137.19999999999999</v>
      </c>
      <c r="E593">
        <v>228.66666666666666</v>
      </c>
      <c r="F593" s="2">
        <v>44685</v>
      </c>
      <c r="H593" t="s">
        <v>3257</v>
      </c>
    </row>
    <row r="594" spans="1:8" x14ac:dyDescent="0.25">
      <c r="A594" t="s">
        <v>183</v>
      </c>
      <c r="B594" s="4" t="s">
        <v>184</v>
      </c>
      <c r="C594">
        <v>0</v>
      </c>
      <c r="D594">
        <v>343</v>
      </c>
      <c r="E594">
        <v>571.66666666666674</v>
      </c>
      <c r="F594" s="2">
        <v>44685</v>
      </c>
      <c r="H594" t="s">
        <v>3257</v>
      </c>
    </row>
    <row r="595" spans="1:8" x14ac:dyDescent="0.25">
      <c r="A595" t="s">
        <v>185</v>
      </c>
      <c r="B595" s="4" t="s">
        <v>186</v>
      </c>
      <c r="C595">
        <v>0</v>
      </c>
      <c r="D595">
        <v>74.199999999999989</v>
      </c>
      <c r="E595">
        <v>123.66666666666666</v>
      </c>
      <c r="F595" s="2">
        <v>44685</v>
      </c>
      <c r="H595" t="s">
        <v>3257</v>
      </c>
    </row>
    <row r="596" spans="1:8" x14ac:dyDescent="0.25">
      <c r="A596" t="s">
        <v>180</v>
      </c>
      <c r="B596" s="4" t="s">
        <v>181</v>
      </c>
      <c r="C596">
        <v>0</v>
      </c>
      <c r="D596">
        <v>102.89999999999999</v>
      </c>
      <c r="E596">
        <v>171.5</v>
      </c>
      <c r="F596" s="2">
        <v>44685</v>
      </c>
      <c r="H596" t="s">
        <v>3257</v>
      </c>
    </row>
    <row r="597" spans="1:8" x14ac:dyDescent="0.25">
      <c r="A597" t="s">
        <v>178</v>
      </c>
      <c r="B597" s="4" t="s">
        <v>179</v>
      </c>
      <c r="C597">
        <v>0</v>
      </c>
      <c r="D597">
        <v>15.399999999999999</v>
      </c>
      <c r="E597">
        <v>25.666666666666664</v>
      </c>
      <c r="F597" s="2">
        <v>44685</v>
      </c>
      <c r="H597" t="s">
        <v>3257</v>
      </c>
    </row>
    <row r="598" spans="1:8" x14ac:dyDescent="0.25">
      <c r="A598" t="s">
        <v>173</v>
      </c>
      <c r="B598" s="4" t="s">
        <v>174</v>
      </c>
      <c r="C598">
        <v>0</v>
      </c>
      <c r="D598">
        <v>60.199999999999996</v>
      </c>
      <c r="E598">
        <v>100.33333333333333</v>
      </c>
      <c r="F598" s="2">
        <v>44685</v>
      </c>
      <c r="H598" t="s">
        <v>3257</v>
      </c>
    </row>
    <row r="599" spans="1:8" x14ac:dyDescent="0.25">
      <c r="A599">
        <v>98416</v>
      </c>
      <c r="B599" s="4" t="s">
        <v>151</v>
      </c>
      <c r="C599">
        <v>0</v>
      </c>
      <c r="D599">
        <v>15.399999999999999</v>
      </c>
      <c r="E599">
        <v>25.666666666666664</v>
      </c>
      <c r="F599" s="2">
        <v>44685</v>
      </c>
      <c r="H599" t="s">
        <v>3257</v>
      </c>
    </row>
    <row r="600" spans="1:8" x14ac:dyDescent="0.25">
      <c r="A600" t="s">
        <v>149</v>
      </c>
      <c r="B600" s="4" t="s">
        <v>150</v>
      </c>
      <c r="C600">
        <v>0</v>
      </c>
      <c r="D600">
        <v>102.19999999999999</v>
      </c>
      <c r="E600">
        <v>170.33333333333331</v>
      </c>
      <c r="F600" s="2">
        <v>44685</v>
      </c>
      <c r="H600" t="s">
        <v>3257</v>
      </c>
    </row>
    <row r="601" spans="1:8" x14ac:dyDescent="0.25">
      <c r="A601" t="s">
        <v>154</v>
      </c>
      <c r="B601" s="4" t="s">
        <v>155</v>
      </c>
      <c r="C601">
        <v>0</v>
      </c>
      <c r="D601">
        <v>67.199999999999989</v>
      </c>
      <c r="E601">
        <v>111.99999999999999</v>
      </c>
      <c r="F601" s="2">
        <v>44685</v>
      </c>
      <c r="H601" t="s">
        <v>3257</v>
      </c>
    </row>
    <row r="602" spans="1:8" x14ac:dyDescent="0.25">
      <c r="A602" t="s">
        <v>152</v>
      </c>
      <c r="B602" s="4" t="s">
        <v>153</v>
      </c>
      <c r="C602">
        <v>0</v>
      </c>
      <c r="D602">
        <v>139.93</v>
      </c>
      <c r="E602">
        <v>233.2166666666667</v>
      </c>
      <c r="F602" s="2">
        <v>44685</v>
      </c>
      <c r="H602" t="s">
        <v>3257</v>
      </c>
    </row>
    <row r="603" spans="1:8" x14ac:dyDescent="0.25">
      <c r="A603" t="s">
        <v>143</v>
      </c>
      <c r="B603" s="4" t="s">
        <v>144</v>
      </c>
      <c r="C603">
        <v>0</v>
      </c>
      <c r="D603">
        <v>69.3</v>
      </c>
      <c r="E603">
        <v>115.5</v>
      </c>
      <c r="F603" s="2">
        <v>44685</v>
      </c>
      <c r="H603" t="s">
        <v>3257</v>
      </c>
    </row>
    <row r="604" spans="1:8" x14ac:dyDescent="0.25">
      <c r="A604" t="s">
        <v>141</v>
      </c>
      <c r="B604" s="4" t="s">
        <v>142</v>
      </c>
      <c r="C604">
        <v>0</v>
      </c>
      <c r="D604">
        <v>48.3</v>
      </c>
      <c r="E604">
        <v>80.5</v>
      </c>
      <c r="F604" s="2">
        <v>44685</v>
      </c>
      <c r="H604" t="s">
        <v>3257</v>
      </c>
    </row>
    <row r="605" spans="1:8" x14ac:dyDescent="0.25">
      <c r="A605" t="s">
        <v>147</v>
      </c>
      <c r="B605" s="4" t="s">
        <v>148</v>
      </c>
      <c r="C605">
        <v>0</v>
      </c>
      <c r="D605">
        <v>48.3</v>
      </c>
      <c r="E605">
        <v>80.5</v>
      </c>
      <c r="F605" s="2">
        <v>44685</v>
      </c>
      <c r="H605" t="s">
        <v>3257</v>
      </c>
    </row>
    <row r="606" spans="1:8" x14ac:dyDescent="0.25">
      <c r="A606" t="s">
        <v>145</v>
      </c>
      <c r="B606" s="4" t="s">
        <v>146</v>
      </c>
      <c r="C606">
        <v>0</v>
      </c>
      <c r="D606">
        <v>48.3</v>
      </c>
      <c r="E606">
        <v>80.5</v>
      </c>
      <c r="F606" s="2">
        <v>44685</v>
      </c>
      <c r="H606" t="s">
        <v>3257</v>
      </c>
    </row>
    <row r="607" spans="1:8" x14ac:dyDescent="0.25">
      <c r="A607" t="s">
        <v>167</v>
      </c>
      <c r="B607" s="4" t="s">
        <v>168</v>
      </c>
      <c r="C607">
        <v>0</v>
      </c>
      <c r="D607">
        <v>48.3</v>
      </c>
      <c r="E607">
        <v>80.5</v>
      </c>
      <c r="F607" s="2">
        <v>44685</v>
      </c>
      <c r="H607" t="s">
        <v>3257</v>
      </c>
    </row>
    <row r="608" spans="1:8" x14ac:dyDescent="0.25">
      <c r="A608" t="s">
        <v>165</v>
      </c>
      <c r="B608" s="4" t="s">
        <v>166</v>
      </c>
      <c r="C608">
        <v>0</v>
      </c>
      <c r="D608">
        <v>48.3</v>
      </c>
      <c r="E608">
        <v>80.5</v>
      </c>
      <c r="F608" s="2">
        <v>44685</v>
      </c>
      <c r="H608" t="s">
        <v>3257</v>
      </c>
    </row>
    <row r="609" spans="1:8" x14ac:dyDescent="0.25">
      <c r="A609" t="s">
        <v>171</v>
      </c>
      <c r="B609" s="4" t="s">
        <v>172</v>
      </c>
      <c r="C609">
        <v>0</v>
      </c>
      <c r="D609">
        <v>48.3</v>
      </c>
      <c r="E609">
        <v>80.5</v>
      </c>
      <c r="F609" s="2">
        <v>44685</v>
      </c>
      <c r="H609" t="s">
        <v>3257</v>
      </c>
    </row>
    <row r="610" spans="1:8" x14ac:dyDescent="0.25">
      <c r="A610" t="s">
        <v>169</v>
      </c>
      <c r="B610" s="4" t="s">
        <v>170</v>
      </c>
      <c r="C610">
        <v>0</v>
      </c>
      <c r="D610">
        <v>48.3</v>
      </c>
      <c r="E610">
        <v>80.5</v>
      </c>
      <c r="F610" s="2">
        <v>44685</v>
      </c>
      <c r="H610" t="s">
        <v>3257</v>
      </c>
    </row>
    <row r="611" spans="1:8" x14ac:dyDescent="0.25">
      <c r="A611" t="s">
        <v>159</v>
      </c>
      <c r="B611" s="4" t="s">
        <v>160</v>
      </c>
      <c r="C611">
        <v>0</v>
      </c>
      <c r="D611">
        <v>70.699999999999989</v>
      </c>
      <c r="E611">
        <v>117.83333333333331</v>
      </c>
      <c r="F611" s="2">
        <v>44685</v>
      </c>
      <c r="H611" t="s">
        <v>3257</v>
      </c>
    </row>
    <row r="612" spans="1:8" x14ac:dyDescent="0.25">
      <c r="A612" t="s">
        <v>200</v>
      </c>
      <c r="B612" s="4" t="s">
        <v>201</v>
      </c>
      <c r="C612">
        <v>0</v>
      </c>
      <c r="D612">
        <v>44.099999999999994</v>
      </c>
      <c r="E612">
        <v>73.5</v>
      </c>
      <c r="F612" s="2">
        <v>44685</v>
      </c>
      <c r="H612" t="s">
        <v>3257</v>
      </c>
    </row>
    <row r="613" spans="1:8" x14ac:dyDescent="0.25">
      <c r="A613" t="s">
        <v>161</v>
      </c>
      <c r="B613" s="4" t="s">
        <v>162</v>
      </c>
      <c r="C613">
        <v>0</v>
      </c>
      <c r="D613">
        <v>60.9</v>
      </c>
      <c r="E613">
        <v>101.5</v>
      </c>
      <c r="F613" s="2">
        <v>44685</v>
      </c>
      <c r="H613" t="s">
        <v>3257</v>
      </c>
    </row>
    <row r="614" spans="1:8" x14ac:dyDescent="0.25">
      <c r="A614" t="s">
        <v>163</v>
      </c>
      <c r="B614" s="4" t="s">
        <v>164</v>
      </c>
      <c r="C614">
        <v>0</v>
      </c>
      <c r="D614">
        <v>96.6</v>
      </c>
      <c r="E614">
        <v>161</v>
      </c>
      <c r="F614" s="2">
        <v>44685</v>
      </c>
      <c r="H614" t="s">
        <v>3257</v>
      </c>
    </row>
    <row r="615" spans="1:8" x14ac:dyDescent="0.25">
      <c r="A615" t="s">
        <v>157</v>
      </c>
      <c r="B615" s="4" t="s">
        <v>158</v>
      </c>
      <c r="C615">
        <v>0</v>
      </c>
      <c r="D615">
        <v>18.2</v>
      </c>
      <c r="E615">
        <v>30.333333333333332</v>
      </c>
      <c r="F615" s="2">
        <v>44685</v>
      </c>
      <c r="H615" t="s">
        <v>3257</v>
      </c>
    </row>
    <row r="616" spans="1:8" x14ac:dyDescent="0.25">
      <c r="A616">
        <v>98190</v>
      </c>
      <c r="B616" s="4" t="s">
        <v>156</v>
      </c>
      <c r="C616">
        <v>0</v>
      </c>
      <c r="D616">
        <v>22.4</v>
      </c>
      <c r="E616">
        <v>37.333333333333336</v>
      </c>
      <c r="F616" s="2">
        <v>44685</v>
      </c>
      <c r="H616" t="s">
        <v>3257</v>
      </c>
    </row>
    <row r="617" spans="1:8" x14ac:dyDescent="0.25">
      <c r="A617">
        <v>1793</v>
      </c>
      <c r="B617" s="4" t="s">
        <v>177</v>
      </c>
      <c r="C617">
        <v>0</v>
      </c>
      <c r="D617">
        <v>29.4</v>
      </c>
      <c r="E617">
        <v>49</v>
      </c>
      <c r="F617" s="2">
        <v>44685</v>
      </c>
      <c r="H617" t="s">
        <v>3257</v>
      </c>
    </row>
    <row r="618" spans="1:8" x14ac:dyDescent="0.25">
      <c r="A618">
        <v>332638</v>
      </c>
      <c r="B618" s="4" t="s">
        <v>182</v>
      </c>
      <c r="C618">
        <v>0</v>
      </c>
      <c r="D618">
        <v>18.2</v>
      </c>
      <c r="E618">
        <v>30.333333333333332</v>
      </c>
      <c r="F618" s="2">
        <v>44685</v>
      </c>
      <c r="H618" t="s">
        <v>3257</v>
      </c>
    </row>
    <row r="619" spans="1:8" x14ac:dyDescent="0.25">
      <c r="A619" t="s">
        <v>175</v>
      </c>
      <c r="B619" s="4" t="s">
        <v>176</v>
      </c>
      <c r="C619">
        <v>0</v>
      </c>
      <c r="D619">
        <v>18.2</v>
      </c>
      <c r="E619">
        <v>30.333333333333332</v>
      </c>
      <c r="F619" s="2">
        <v>44685</v>
      </c>
      <c r="H619" t="s">
        <v>3257</v>
      </c>
    </row>
    <row r="620" spans="1:8" x14ac:dyDescent="0.25">
      <c r="A620" t="s">
        <v>187</v>
      </c>
      <c r="B620" s="4" t="s">
        <v>188</v>
      </c>
      <c r="C620">
        <v>0</v>
      </c>
      <c r="D620">
        <v>96.6</v>
      </c>
      <c r="E620">
        <v>161</v>
      </c>
      <c r="F620" s="2">
        <v>44685</v>
      </c>
      <c r="H620" t="s">
        <v>3257</v>
      </c>
    </row>
    <row r="621" spans="1:8" x14ac:dyDescent="0.25">
      <c r="A621" t="s">
        <v>124</v>
      </c>
      <c r="B621" s="4" t="s">
        <v>125</v>
      </c>
      <c r="C621">
        <v>0</v>
      </c>
      <c r="D621">
        <v>29.4</v>
      </c>
      <c r="E621">
        <v>49</v>
      </c>
      <c r="F621" s="2">
        <v>44685</v>
      </c>
      <c r="H621" t="s">
        <v>3257</v>
      </c>
    </row>
    <row r="622" spans="1:8" x14ac:dyDescent="0.25">
      <c r="A622" t="s">
        <v>122</v>
      </c>
      <c r="B622" s="4" t="s">
        <v>123</v>
      </c>
      <c r="C622">
        <v>0</v>
      </c>
      <c r="D622">
        <v>25.2</v>
      </c>
      <c r="E622">
        <v>42</v>
      </c>
      <c r="F622" s="2">
        <v>44685</v>
      </c>
      <c r="H622" t="s">
        <v>3257</v>
      </c>
    </row>
    <row r="623" spans="1:8" x14ac:dyDescent="0.25">
      <c r="A623" t="s">
        <v>135</v>
      </c>
      <c r="B623" s="4" t="s">
        <v>136</v>
      </c>
      <c r="C623">
        <v>0</v>
      </c>
      <c r="D623">
        <v>19.599999999999998</v>
      </c>
      <c r="E623">
        <v>32.666666666666664</v>
      </c>
      <c r="F623" s="2">
        <v>44685</v>
      </c>
      <c r="H623" t="s">
        <v>3257</v>
      </c>
    </row>
    <row r="624" spans="1:8" x14ac:dyDescent="0.25">
      <c r="A624" t="s">
        <v>137</v>
      </c>
      <c r="B624" s="4" t="s">
        <v>138</v>
      </c>
      <c r="C624">
        <v>0</v>
      </c>
      <c r="D624">
        <v>23.799999999999997</v>
      </c>
      <c r="E624">
        <v>39.666666666666664</v>
      </c>
      <c r="F624" s="2">
        <v>44685</v>
      </c>
      <c r="H624" t="s">
        <v>3257</v>
      </c>
    </row>
    <row r="625" spans="1:8" x14ac:dyDescent="0.25">
      <c r="A625" t="s">
        <v>139</v>
      </c>
      <c r="B625" s="4" t="s">
        <v>140</v>
      </c>
      <c r="C625">
        <v>0</v>
      </c>
      <c r="D625">
        <v>33.599999999999994</v>
      </c>
      <c r="E625">
        <v>55.999999999999993</v>
      </c>
      <c r="F625" s="2">
        <v>44685</v>
      </c>
      <c r="H625" t="s">
        <v>3257</v>
      </c>
    </row>
    <row r="626" spans="1:8" x14ac:dyDescent="0.25">
      <c r="A626" t="s">
        <v>220</v>
      </c>
      <c r="B626" s="4" t="s">
        <v>221</v>
      </c>
      <c r="C626">
        <v>0</v>
      </c>
      <c r="D626">
        <v>75.599999999999994</v>
      </c>
      <c r="E626">
        <v>126</v>
      </c>
      <c r="F626" s="2">
        <v>44685</v>
      </c>
      <c r="H626" t="s">
        <v>3257</v>
      </c>
    </row>
    <row r="627" spans="1:8" x14ac:dyDescent="0.25">
      <c r="A627" t="s">
        <v>202</v>
      </c>
      <c r="B627" s="4" t="s">
        <v>203</v>
      </c>
      <c r="C627">
        <v>0</v>
      </c>
      <c r="D627">
        <v>74.199999999999989</v>
      </c>
      <c r="E627">
        <v>123.66666666666666</v>
      </c>
      <c r="F627" s="2">
        <v>44685</v>
      </c>
      <c r="H627" t="s">
        <v>3257</v>
      </c>
    </row>
    <row r="628" spans="1:8" x14ac:dyDescent="0.25">
      <c r="A628" t="s">
        <v>132</v>
      </c>
      <c r="B628" s="4" t="s">
        <v>133</v>
      </c>
      <c r="C628">
        <v>0</v>
      </c>
      <c r="D628">
        <v>23.799999999999997</v>
      </c>
      <c r="E628">
        <v>39.666666666666664</v>
      </c>
      <c r="F628" s="2">
        <v>44685</v>
      </c>
      <c r="H628" t="s">
        <v>3257</v>
      </c>
    </row>
    <row r="629" spans="1:8" x14ac:dyDescent="0.25">
      <c r="A629">
        <v>1545</v>
      </c>
      <c r="B629" s="4" t="s">
        <v>134</v>
      </c>
      <c r="C629">
        <v>0</v>
      </c>
      <c r="D629">
        <v>26.599999999999998</v>
      </c>
      <c r="E629">
        <v>44.333333333333329</v>
      </c>
      <c r="F629" s="2">
        <v>44685</v>
      </c>
      <c r="H629" t="s">
        <v>3257</v>
      </c>
    </row>
    <row r="630" spans="1:8" x14ac:dyDescent="0.25">
      <c r="A630">
        <v>7197</v>
      </c>
      <c r="B630" s="4" t="s">
        <v>219</v>
      </c>
      <c r="C630">
        <v>0</v>
      </c>
      <c r="D630">
        <v>54.599999999999994</v>
      </c>
      <c r="E630">
        <v>91</v>
      </c>
      <c r="F630" s="2">
        <v>44685</v>
      </c>
      <c r="H630" t="s">
        <v>3257</v>
      </c>
    </row>
    <row r="631" spans="1:8" x14ac:dyDescent="0.25">
      <c r="A631">
        <v>9259</v>
      </c>
      <c r="B631" s="4" t="s">
        <v>121</v>
      </c>
      <c r="C631">
        <v>0</v>
      </c>
      <c r="D631">
        <v>47.599999999999994</v>
      </c>
      <c r="E631">
        <v>79.333333333333329</v>
      </c>
      <c r="F631" s="2">
        <v>44685</v>
      </c>
      <c r="H631" t="s">
        <v>3257</v>
      </c>
    </row>
    <row r="632" spans="1:8" x14ac:dyDescent="0.25">
      <c r="A632" t="s">
        <v>222</v>
      </c>
      <c r="B632" s="4" t="s">
        <v>223</v>
      </c>
      <c r="C632">
        <v>0</v>
      </c>
      <c r="D632">
        <v>4.1999999999999993</v>
      </c>
      <c r="E632">
        <v>6.9999999999999991</v>
      </c>
      <c r="F632" s="2">
        <v>44685</v>
      </c>
      <c r="H632" t="s">
        <v>3257</v>
      </c>
    </row>
    <row r="633" spans="1:8" x14ac:dyDescent="0.25">
      <c r="A633" t="s">
        <v>215</v>
      </c>
      <c r="B633" s="4" t="s">
        <v>216</v>
      </c>
      <c r="C633">
        <v>0</v>
      </c>
      <c r="D633">
        <v>13.299999999999999</v>
      </c>
      <c r="E633">
        <v>22.166666666666664</v>
      </c>
      <c r="F633" s="2">
        <v>44685</v>
      </c>
      <c r="H633" t="s">
        <v>3257</v>
      </c>
    </row>
    <row r="634" spans="1:8" x14ac:dyDescent="0.25">
      <c r="A634" t="s">
        <v>217</v>
      </c>
      <c r="B634" s="4" t="s">
        <v>218</v>
      </c>
      <c r="C634">
        <v>0</v>
      </c>
      <c r="D634">
        <v>55.3</v>
      </c>
      <c r="E634">
        <v>92.166666666666671</v>
      </c>
      <c r="F634" s="2">
        <v>44685</v>
      </c>
      <c r="H634" t="s">
        <v>3257</v>
      </c>
    </row>
    <row r="635" spans="1:8" x14ac:dyDescent="0.25">
      <c r="A635" t="s">
        <v>198</v>
      </c>
      <c r="B635" s="4" t="s">
        <v>199</v>
      </c>
      <c r="C635">
        <v>0</v>
      </c>
      <c r="D635">
        <v>55.3</v>
      </c>
      <c r="E635">
        <v>92.166666666666671</v>
      </c>
      <c r="F635" s="2">
        <v>44685</v>
      </c>
      <c r="H635" t="s">
        <v>3257</v>
      </c>
    </row>
    <row r="636" spans="1:8" x14ac:dyDescent="0.25">
      <c r="A636" t="s">
        <v>282</v>
      </c>
      <c r="B636" s="4" t="s">
        <v>283</v>
      </c>
      <c r="C636">
        <v>0</v>
      </c>
      <c r="D636">
        <v>37.799999999999997</v>
      </c>
      <c r="E636">
        <v>63</v>
      </c>
      <c r="F636" s="2">
        <v>44687</v>
      </c>
      <c r="H636" t="s">
        <v>3257</v>
      </c>
    </row>
    <row r="637" spans="1:8" x14ac:dyDescent="0.25">
      <c r="A637" t="s">
        <v>411</v>
      </c>
      <c r="B637" s="4" t="s">
        <v>412</v>
      </c>
      <c r="C637">
        <v>0</v>
      </c>
      <c r="D637">
        <v>60.199999999999996</v>
      </c>
      <c r="E637">
        <v>100.33333333333333</v>
      </c>
      <c r="F637" s="2">
        <v>44690</v>
      </c>
      <c r="H637" t="s">
        <v>3257</v>
      </c>
    </row>
    <row r="638" spans="1:8" x14ac:dyDescent="0.25">
      <c r="A638" t="s">
        <v>403</v>
      </c>
      <c r="B638" s="4" t="s">
        <v>404</v>
      </c>
      <c r="C638">
        <v>0</v>
      </c>
      <c r="D638">
        <v>69.3</v>
      </c>
      <c r="E638">
        <v>115.5</v>
      </c>
      <c r="F638" s="2">
        <v>44690</v>
      </c>
      <c r="H638" t="s">
        <v>3257</v>
      </c>
    </row>
    <row r="639" spans="1:8" x14ac:dyDescent="0.25">
      <c r="A639" t="s">
        <v>401</v>
      </c>
      <c r="B639" s="4" t="s">
        <v>402</v>
      </c>
      <c r="C639">
        <v>0</v>
      </c>
      <c r="D639">
        <v>67.199999999999989</v>
      </c>
      <c r="E639">
        <v>111.99999999999999</v>
      </c>
      <c r="F639" s="2">
        <v>44690</v>
      </c>
      <c r="H639" t="s">
        <v>3257</v>
      </c>
    </row>
    <row r="640" spans="1:8" x14ac:dyDescent="0.25">
      <c r="A640" t="s">
        <v>393</v>
      </c>
      <c r="B640" s="4" t="s">
        <v>394</v>
      </c>
      <c r="C640">
        <v>0</v>
      </c>
      <c r="D640">
        <v>61.599999999999994</v>
      </c>
      <c r="E640">
        <v>102.66666666666666</v>
      </c>
      <c r="F640" s="2">
        <v>44690</v>
      </c>
      <c r="H640" t="s">
        <v>3257</v>
      </c>
    </row>
    <row r="641" spans="1:8" x14ac:dyDescent="0.25">
      <c r="A641" t="s">
        <v>385</v>
      </c>
      <c r="B641" s="4" t="s">
        <v>386</v>
      </c>
      <c r="C641">
        <v>0</v>
      </c>
      <c r="D641">
        <v>67.199999999999989</v>
      </c>
      <c r="E641">
        <v>111.99999999999999</v>
      </c>
      <c r="F641" s="2">
        <v>44690</v>
      </c>
      <c r="H641" t="s">
        <v>3257</v>
      </c>
    </row>
    <row r="642" spans="1:8" x14ac:dyDescent="0.25">
      <c r="A642" t="s">
        <v>387</v>
      </c>
      <c r="B642" s="4" t="s">
        <v>388</v>
      </c>
      <c r="C642">
        <v>0</v>
      </c>
      <c r="D642">
        <v>99.399999999999991</v>
      </c>
      <c r="E642">
        <v>165.66666666666666</v>
      </c>
      <c r="F642" s="2">
        <v>44690</v>
      </c>
      <c r="H642" t="s">
        <v>3257</v>
      </c>
    </row>
    <row r="643" spans="1:8" x14ac:dyDescent="0.25">
      <c r="A643" t="s">
        <v>391</v>
      </c>
      <c r="B643" s="4" t="s">
        <v>392</v>
      </c>
      <c r="C643">
        <v>0</v>
      </c>
      <c r="D643">
        <v>76.3</v>
      </c>
      <c r="E643">
        <v>127.16666666666667</v>
      </c>
      <c r="F643" s="2">
        <v>44690</v>
      </c>
      <c r="H643" t="s">
        <v>3257</v>
      </c>
    </row>
    <row r="644" spans="1:8" x14ac:dyDescent="0.25">
      <c r="A644" t="s">
        <v>389</v>
      </c>
      <c r="B644" s="4" t="s">
        <v>390</v>
      </c>
      <c r="C644">
        <v>0</v>
      </c>
      <c r="D644">
        <v>60.199999999999996</v>
      </c>
      <c r="E644">
        <v>100.33333333333333</v>
      </c>
      <c r="F644" s="2">
        <v>44690</v>
      </c>
      <c r="H644" t="s">
        <v>3257</v>
      </c>
    </row>
    <row r="645" spans="1:8" x14ac:dyDescent="0.25">
      <c r="A645" t="s">
        <v>409</v>
      </c>
      <c r="B645" s="4" t="s">
        <v>410</v>
      </c>
      <c r="C645">
        <v>0</v>
      </c>
      <c r="D645">
        <v>76.3</v>
      </c>
      <c r="E645">
        <v>127.16666666666667</v>
      </c>
      <c r="F645" s="2">
        <v>44690</v>
      </c>
      <c r="H645" t="s">
        <v>3257</v>
      </c>
    </row>
    <row r="646" spans="1:8" x14ac:dyDescent="0.25">
      <c r="A646" t="s">
        <v>407</v>
      </c>
      <c r="B646" s="4" t="s">
        <v>408</v>
      </c>
      <c r="C646">
        <v>0</v>
      </c>
      <c r="D646">
        <v>29.4</v>
      </c>
      <c r="E646">
        <v>49</v>
      </c>
      <c r="F646" s="2">
        <v>44690</v>
      </c>
      <c r="H646" t="s">
        <v>3257</v>
      </c>
    </row>
    <row r="647" spans="1:8" x14ac:dyDescent="0.25">
      <c r="A647" t="s">
        <v>405</v>
      </c>
      <c r="B647" s="4" t="s">
        <v>406</v>
      </c>
      <c r="C647">
        <v>0</v>
      </c>
      <c r="D647">
        <v>45.5</v>
      </c>
      <c r="E647">
        <v>75.833333333333343</v>
      </c>
      <c r="F647" s="2">
        <v>44690</v>
      </c>
      <c r="H647" t="s">
        <v>3257</v>
      </c>
    </row>
    <row r="648" spans="1:8" x14ac:dyDescent="0.25">
      <c r="A648" t="s">
        <v>413</v>
      </c>
      <c r="B648" s="4" t="s">
        <v>414</v>
      </c>
      <c r="C648">
        <v>0</v>
      </c>
      <c r="D648">
        <v>249.2</v>
      </c>
      <c r="E648">
        <v>415.33333333333331</v>
      </c>
      <c r="F648" s="2">
        <v>44690</v>
      </c>
      <c r="H648" t="s">
        <v>3257</v>
      </c>
    </row>
    <row r="649" spans="1:8" x14ac:dyDescent="0.25">
      <c r="A649" t="s">
        <v>397</v>
      </c>
      <c r="B649" s="4" t="s">
        <v>398</v>
      </c>
      <c r="C649">
        <v>0</v>
      </c>
      <c r="D649">
        <v>312.2</v>
      </c>
      <c r="E649">
        <v>520.33333333333337</v>
      </c>
      <c r="F649" s="2">
        <v>44690</v>
      </c>
      <c r="H649" t="s">
        <v>3257</v>
      </c>
    </row>
    <row r="650" spans="1:8" x14ac:dyDescent="0.25">
      <c r="A650" t="s">
        <v>399</v>
      </c>
      <c r="B650" s="4" t="s">
        <v>400</v>
      </c>
      <c r="C650">
        <v>0</v>
      </c>
      <c r="D650">
        <v>20.754999999999999</v>
      </c>
      <c r="E650">
        <v>34.591666666666669</v>
      </c>
      <c r="F650" s="2">
        <v>44690</v>
      </c>
      <c r="H650" t="s">
        <v>3257</v>
      </c>
    </row>
    <row r="651" spans="1:8" x14ac:dyDescent="0.25">
      <c r="A651" t="s">
        <v>395</v>
      </c>
      <c r="B651" s="4" t="s">
        <v>396</v>
      </c>
      <c r="C651">
        <v>0</v>
      </c>
      <c r="D651">
        <v>1476.3</v>
      </c>
      <c r="E651">
        <v>2460.5</v>
      </c>
      <c r="F651" s="2">
        <v>44690</v>
      </c>
      <c r="H651" t="s">
        <v>3257</v>
      </c>
    </row>
    <row r="652" spans="1:8" x14ac:dyDescent="0.25">
      <c r="A652" t="s">
        <v>489</v>
      </c>
      <c r="B652" s="4" t="s">
        <v>490</v>
      </c>
      <c r="C652">
        <v>0</v>
      </c>
      <c r="D652">
        <v>375.2</v>
      </c>
      <c r="E652">
        <v>625.33333333333337</v>
      </c>
      <c r="F652" s="2">
        <v>44692</v>
      </c>
      <c r="H652" t="s">
        <v>3257</v>
      </c>
    </row>
    <row r="653" spans="1:8" x14ac:dyDescent="0.25">
      <c r="A653" t="s">
        <v>491</v>
      </c>
      <c r="B653" s="4" t="s">
        <v>492</v>
      </c>
      <c r="C653">
        <v>0</v>
      </c>
      <c r="D653">
        <v>54.599999999999994</v>
      </c>
      <c r="E653">
        <v>91</v>
      </c>
      <c r="F653" s="2">
        <v>44692</v>
      </c>
      <c r="H653" t="s">
        <v>3257</v>
      </c>
    </row>
    <row r="654" spans="1:8" x14ac:dyDescent="0.25">
      <c r="A654" t="s">
        <v>493</v>
      </c>
      <c r="B654" s="4" t="s">
        <v>494</v>
      </c>
      <c r="C654">
        <v>0</v>
      </c>
      <c r="D654">
        <v>20.299999999999997</v>
      </c>
      <c r="E654">
        <v>33.833333333333329</v>
      </c>
      <c r="F654" s="2">
        <v>44692</v>
      </c>
      <c r="H654" t="s">
        <v>3257</v>
      </c>
    </row>
    <row r="655" spans="1:8" x14ac:dyDescent="0.25">
      <c r="A655">
        <v>9861</v>
      </c>
      <c r="B655" s="4" t="s">
        <v>516</v>
      </c>
      <c r="C655">
        <v>0</v>
      </c>
      <c r="D655">
        <v>21</v>
      </c>
      <c r="E655">
        <v>35</v>
      </c>
      <c r="F655" s="2">
        <v>44693</v>
      </c>
      <c r="H655" t="s">
        <v>3257</v>
      </c>
    </row>
    <row r="656" spans="1:8" x14ac:dyDescent="0.25">
      <c r="A656" t="s">
        <v>548</v>
      </c>
      <c r="B656" s="4" t="s">
        <v>549</v>
      </c>
      <c r="C656">
        <v>0</v>
      </c>
      <c r="D656">
        <v>15.399999999999999</v>
      </c>
      <c r="E656">
        <v>25.666666666666664</v>
      </c>
      <c r="F656" s="2">
        <v>44693</v>
      </c>
      <c r="H656" t="s">
        <v>3257</v>
      </c>
    </row>
    <row r="657" spans="1:8" x14ac:dyDescent="0.25">
      <c r="A657" t="s">
        <v>544</v>
      </c>
      <c r="B657" s="4" t="s">
        <v>545</v>
      </c>
      <c r="C657">
        <v>0</v>
      </c>
      <c r="D657">
        <v>20.299999999999997</v>
      </c>
      <c r="E657">
        <v>33.833333333333329</v>
      </c>
      <c r="F657" s="2">
        <v>44693</v>
      </c>
      <c r="H657" t="s">
        <v>3257</v>
      </c>
    </row>
    <row r="658" spans="1:8" x14ac:dyDescent="0.25">
      <c r="A658">
        <v>80801</v>
      </c>
      <c r="B658" s="4" t="s">
        <v>523</v>
      </c>
      <c r="C658">
        <v>0</v>
      </c>
      <c r="D658">
        <v>18.899999999999999</v>
      </c>
      <c r="E658">
        <v>31.5</v>
      </c>
      <c r="F658" s="2">
        <v>44693</v>
      </c>
      <c r="H658" t="s">
        <v>3257</v>
      </c>
    </row>
    <row r="659" spans="1:8" x14ac:dyDescent="0.25">
      <c r="A659" t="s">
        <v>532</v>
      </c>
      <c r="B659" s="4" t="s">
        <v>533</v>
      </c>
      <c r="C659">
        <v>0</v>
      </c>
      <c r="D659">
        <v>37.099999999999994</v>
      </c>
      <c r="E659">
        <v>61.833333333333329</v>
      </c>
      <c r="F659" s="2">
        <v>44693</v>
      </c>
      <c r="H659" t="s">
        <v>3257</v>
      </c>
    </row>
    <row r="660" spans="1:8" x14ac:dyDescent="0.25">
      <c r="A660" t="s">
        <v>526</v>
      </c>
      <c r="B660" s="4" t="s">
        <v>527</v>
      </c>
      <c r="C660">
        <v>0</v>
      </c>
      <c r="D660">
        <v>39.199999999999996</v>
      </c>
      <c r="E660">
        <v>65.333333333333329</v>
      </c>
      <c r="F660" s="2">
        <v>44693</v>
      </c>
      <c r="H660" t="s">
        <v>3257</v>
      </c>
    </row>
    <row r="661" spans="1:8" x14ac:dyDescent="0.25">
      <c r="A661">
        <v>5691</v>
      </c>
      <c r="B661" s="4" t="s">
        <v>515</v>
      </c>
      <c r="C661">
        <v>0</v>
      </c>
      <c r="D661">
        <v>12.6</v>
      </c>
      <c r="E661">
        <v>21</v>
      </c>
      <c r="F661" s="2">
        <v>44693</v>
      </c>
      <c r="H661" t="s">
        <v>3257</v>
      </c>
    </row>
    <row r="662" spans="1:8" x14ac:dyDescent="0.25">
      <c r="A662" t="s">
        <v>555</v>
      </c>
      <c r="B662" s="4" t="s">
        <v>556</v>
      </c>
      <c r="C662">
        <v>0</v>
      </c>
      <c r="D662">
        <v>16.799999999999997</v>
      </c>
      <c r="E662">
        <v>27.999999999999996</v>
      </c>
      <c r="F662" s="2">
        <v>44693</v>
      </c>
      <c r="H662" t="s">
        <v>3257</v>
      </c>
    </row>
    <row r="663" spans="1:8" x14ac:dyDescent="0.25">
      <c r="A663" t="s">
        <v>534</v>
      </c>
      <c r="B663" s="4" t="s">
        <v>535</v>
      </c>
      <c r="C663">
        <v>0</v>
      </c>
      <c r="D663">
        <v>15.399999999999999</v>
      </c>
      <c r="E663">
        <v>25.666666666666664</v>
      </c>
      <c r="F663" s="2">
        <v>44693</v>
      </c>
      <c r="H663" t="s">
        <v>3257</v>
      </c>
    </row>
    <row r="664" spans="1:8" x14ac:dyDescent="0.25">
      <c r="A664">
        <v>383459</v>
      </c>
      <c r="B664" s="4" t="s">
        <v>559</v>
      </c>
      <c r="C664">
        <v>0</v>
      </c>
      <c r="D664">
        <v>6.93</v>
      </c>
      <c r="E664">
        <v>11.55</v>
      </c>
      <c r="F664" s="2">
        <v>44693</v>
      </c>
      <c r="H664" t="s">
        <v>3257</v>
      </c>
    </row>
    <row r="665" spans="1:8" x14ac:dyDescent="0.25">
      <c r="A665" t="s">
        <v>530</v>
      </c>
      <c r="B665" s="4" t="s">
        <v>531</v>
      </c>
      <c r="C665">
        <v>0</v>
      </c>
      <c r="D665">
        <v>32.9</v>
      </c>
      <c r="E665">
        <v>54.833333333333336</v>
      </c>
      <c r="F665" s="2">
        <v>44693</v>
      </c>
      <c r="H665" t="s">
        <v>3257</v>
      </c>
    </row>
    <row r="666" spans="1:8" x14ac:dyDescent="0.25">
      <c r="A666" t="s">
        <v>521</v>
      </c>
      <c r="B666" s="4" t="s">
        <v>522</v>
      </c>
      <c r="C666">
        <v>0</v>
      </c>
      <c r="D666">
        <v>32.9</v>
      </c>
      <c r="E666">
        <v>54.833333333333336</v>
      </c>
      <c r="F666" s="2">
        <v>44693</v>
      </c>
      <c r="H666" t="s">
        <v>3257</v>
      </c>
    </row>
    <row r="667" spans="1:8" x14ac:dyDescent="0.25">
      <c r="A667" t="s">
        <v>508</v>
      </c>
      <c r="B667" s="4" t="s">
        <v>509</v>
      </c>
      <c r="C667">
        <v>0</v>
      </c>
      <c r="D667">
        <v>43.4</v>
      </c>
      <c r="E667">
        <v>72.333333333333329</v>
      </c>
      <c r="F667" s="2">
        <v>44693</v>
      </c>
      <c r="H667" t="s">
        <v>3257</v>
      </c>
    </row>
    <row r="668" spans="1:8" x14ac:dyDescent="0.25">
      <c r="A668" t="s">
        <v>519</v>
      </c>
      <c r="B668" s="4" t="s">
        <v>520</v>
      </c>
      <c r="C668">
        <v>0</v>
      </c>
      <c r="D668">
        <v>43.4</v>
      </c>
      <c r="E668">
        <v>72.333333333333329</v>
      </c>
      <c r="F668" s="2">
        <v>44693</v>
      </c>
      <c r="H668" t="s">
        <v>3257</v>
      </c>
    </row>
    <row r="669" spans="1:8" x14ac:dyDescent="0.25">
      <c r="A669">
        <v>9879585</v>
      </c>
      <c r="B669" s="4" t="s">
        <v>554</v>
      </c>
      <c r="C669">
        <v>0</v>
      </c>
      <c r="D669">
        <v>96.6</v>
      </c>
      <c r="E669">
        <v>161</v>
      </c>
      <c r="F669" s="2">
        <v>44693</v>
      </c>
      <c r="H669" t="s">
        <v>3257</v>
      </c>
    </row>
    <row r="670" spans="1:8" x14ac:dyDescent="0.25">
      <c r="A670" t="s">
        <v>512</v>
      </c>
      <c r="B670" s="4" t="s">
        <v>513</v>
      </c>
      <c r="C670">
        <v>0</v>
      </c>
      <c r="D670">
        <v>60.199999999999996</v>
      </c>
      <c r="E670">
        <v>100.33333333333333</v>
      </c>
      <c r="F670" s="2">
        <v>44693</v>
      </c>
      <c r="H670" t="s">
        <v>3257</v>
      </c>
    </row>
    <row r="671" spans="1:8" x14ac:dyDescent="0.25">
      <c r="A671" t="s">
        <v>506</v>
      </c>
      <c r="B671" s="4" t="s">
        <v>507</v>
      </c>
      <c r="C671">
        <v>0</v>
      </c>
      <c r="D671">
        <v>18.2</v>
      </c>
      <c r="E671">
        <v>30.333333333333332</v>
      </c>
      <c r="F671" s="2">
        <v>44693</v>
      </c>
      <c r="H671" t="s">
        <v>3257</v>
      </c>
    </row>
    <row r="672" spans="1:8" x14ac:dyDescent="0.25">
      <c r="A672" t="s">
        <v>524</v>
      </c>
      <c r="B672" s="4" t="s">
        <v>525</v>
      </c>
      <c r="C672">
        <v>0</v>
      </c>
      <c r="D672">
        <v>23.799999999999997</v>
      </c>
      <c r="E672">
        <v>39.666666666666664</v>
      </c>
      <c r="F672" s="2">
        <v>44693</v>
      </c>
      <c r="H672" t="s">
        <v>3257</v>
      </c>
    </row>
    <row r="673" spans="1:8" x14ac:dyDescent="0.25">
      <c r="A673">
        <v>904217</v>
      </c>
      <c r="B673" s="4" t="s">
        <v>529</v>
      </c>
      <c r="C673">
        <v>0</v>
      </c>
      <c r="D673">
        <v>34.299999999999997</v>
      </c>
      <c r="E673">
        <v>57.166666666666664</v>
      </c>
      <c r="F673" s="2">
        <v>44693</v>
      </c>
      <c r="H673" t="s">
        <v>3257</v>
      </c>
    </row>
    <row r="674" spans="1:8" x14ac:dyDescent="0.25">
      <c r="A674">
        <v>7200</v>
      </c>
      <c r="B674" s="4" t="s">
        <v>514</v>
      </c>
      <c r="C674">
        <v>0</v>
      </c>
      <c r="D674">
        <v>22.4</v>
      </c>
      <c r="E674">
        <v>37.333333333333336</v>
      </c>
      <c r="F674" s="2">
        <v>44693</v>
      </c>
      <c r="H674" t="s">
        <v>3257</v>
      </c>
    </row>
    <row r="675" spans="1:8" x14ac:dyDescent="0.25">
      <c r="A675">
        <v>7084</v>
      </c>
      <c r="B675" s="4" t="s">
        <v>536</v>
      </c>
      <c r="C675">
        <v>0</v>
      </c>
      <c r="D675">
        <v>27.299999999999997</v>
      </c>
      <c r="E675">
        <v>45.5</v>
      </c>
      <c r="F675" s="2">
        <v>44693</v>
      </c>
      <c r="H675" t="s">
        <v>3257</v>
      </c>
    </row>
    <row r="676" spans="1:8" x14ac:dyDescent="0.25">
      <c r="A676" t="s">
        <v>552</v>
      </c>
      <c r="B676" s="4" t="s">
        <v>553</v>
      </c>
      <c r="C676">
        <v>0</v>
      </c>
      <c r="D676">
        <v>29.4</v>
      </c>
      <c r="E676">
        <v>49</v>
      </c>
      <c r="F676" s="2">
        <v>44693</v>
      </c>
      <c r="H676" t="s">
        <v>3257</v>
      </c>
    </row>
    <row r="677" spans="1:8" x14ac:dyDescent="0.25">
      <c r="A677" t="s">
        <v>538</v>
      </c>
      <c r="B677" s="4" t="s">
        <v>539</v>
      </c>
      <c r="C677">
        <v>0</v>
      </c>
      <c r="D677">
        <v>43.4</v>
      </c>
      <c r="E677">
        <v>72.333333333333329</v>
      </c>
      <c r="F677" s="2">
        <v>44693</v>
      </c>
      <c r="H677" t="s">
        <v>3257</v>
      </c>
    </row>
    <row r="678" spans="1:8" x14ac:dyDescent="0.25">
      <c r="A678" t="s">
        <v>546</v>
      </c>
      <c r="B678" s="4" t="s">
        <v>547</v>
      </c>
      <c r="C678">
        <v>0</v>
      </c>
      <c r="D678">
        <v>43.4</v>
      </c>
      <c r="E678">
        <v>72.333333333333329</v>
      </c>
      <c r="F678" s="2">
        <v>44693</v>
      </c>
      <c r="H678" t="s">
        <v>3257</v>
      </c>
    </row>
    <row r="679" spans="1:8" x14ac:dyDescent="0.25">
      <c r="A679" t="s">
        <v>550</v>
      </c>
      <c r="B679" s="4" t="s">
        <v>551</v>
      </c>
      <c r="C679">
        <v>0</v>
      </c>
      <c r="D679">
        <v>43.4</v>
      </c>
      <c r="E679">
        <v>72.333333333333329</v>
      </c>
      <c r="F679" s="2">
        <v>44693</v>
      </c>
      <c r="H679" t="s">
        <v>3257</v>
      </c>
    </row>
    <row r="680" spans="1:8" x14ac:dyDescent="0.25">
      <c r="A680" t="s">
        <v>542</v>
      </c>
      <c r="B680" s="4" t="s">
        <v>543</v>
      </c>
      <c r="C680">
        <v>0</v>
      </c>
      <c r="D680">
        <v>43.4</v>
      </c>
      <c r="E680">
        <v>72.333333333333329</v>
      </c>
      <c r="F680" s="2">
        <v>44693</v>
      </c>
      <c r="H680" t="s">
        <v>3257</v>
      </c>
    </row>
    <row r="681" spans="1:8" x14ac:dyDescent="0.25">
      <c r="A681" t="s">
        <v>540</v>
      </c>
      <c r="B681" s="4" t="s">
        <v>541</v>
      </c>
      <c r="C681">
        <v>0</v>
      </c>
      <c r="D681">
        <v>43.4</v>
      </c>
      <c r="E681">
        <v>72.333333333333329</v>
      </c>
      <c r="F681" s="2">
        <v>44693</v>
      </c>
      <c r="H681" t="s">
        <v>3257</v>
      </c>
    </row>
    <row r="682" spans="1:8" x14ac:dyDescent="0.25">
      <c r="A682" t="s">
        <v>565</v>
      </c>
      <c r="B682" s="4" t="s">
        <v>566</v>
      </c>
      <c r="C682">
        <v>0</v>
      </c>
      <c r="D682">
        <v>43.4</v>
      </c>
      <c r="E682">
        <v>72.333333333333329</v>
      </c>
      <c r="F682" s="2">
        <v>44693</v>
      </c>
      <c r="H682" t="s">
        <v>3257</v>
      </c>
    </row>
    <row r="683" spans="1:8" x14ac:dyDescent="0.25">
      <c r="A683" t="s">
        <v>561</v>
      </c>
      <c r="B683" s="4" t="s">
        <v>562</v>
      </c>
      <c r="C683">
        <v>0</v>
      </c>
      <c r="D683">
        <v>43.4</v>
      </c>
      <c r="E683">
        <v>72.333333333333329</v>
      </c>
      <c r="F683" s="2">
        <v>44693</v>
      </c>
      <c r="H683" t="s">
        <v>3257</v>
      </c>
    </row>
    <row r="684" spans="1:8" x14ac:dyDescent="0.25">
      <c r="A684" t="s">
        <v>517</v>
      </c>
      <c r="B684" s="4" t="s">
        <v>518</v>
      </c>
      <c r="C684">
        <v>0</v>
      </c>
      <c r="D684">
        <v>20.299999999999997</v>
      </c>
      <c r="E684">
        <v>33.833333333333329</v>
      </c>
      <c r="F684" s="2">
        <v>44693</v>
      </c>
      <c r="H684" t="s">
        <v>3257</v>
      </c>
    </row>
    <row r="685" spans="1:8" x14ac:dyDescent="0.25">
      <c r="A685">
        <v>9852</v>
      </c>
      <c r="B685" s="4" t="s">
        <v>560</v>
      </c>
      <c r="C685">
        <v>0</v>
      </c>
      <c r="D685">
        <v>1215.1999999999998</v>
      </c>
      <c r="E685">
        <v>2025.333333333333</v>
      </c>
      <c r="F685" s="2">
        <v>44693</v>
      </c>
      <c r="H685" t="s">
        <v>3257</v>
      </c>
    </row>
    <row r="686" spans="1:8" x14ac:dyDescent="0.25">
      <c r="A686">
        <v>10592030</v>
      </c>
      <c r="B686" s="4" t="s">
        <v>528</v>
      </c>
      <c r="C686">
        <v>0</v>
      </c>
      <c r="D686">
        <v>65.8</v>
      </c>
      <c r="E686">
        <v>109.66666666666667</v>
      </c>
      <c r="F686" s="2">
        <v>44693</v>
      </c>
      <c r="H686" t="s">
        <v>3257</v>
      </c>
    </row>
    <row r="687" spans="1:8" x14ac:dyDescent="0.25">
      <c r="A687">
        <v>10593040</v>
      </c>
      <c r="B687" s="4" t="s">
        <v>537</v>
      </c>
      <c r="C687">
        <v>0</v>
      </c>
      <c r="D687">
        <v>112</v>
      </c>
      <c r="E687">
        <v>186.66666666666669</v>
      </c>
      <c r="F687" s="2">
        <v>44693</v>
      </c>
      <c r="H687" t="s">
        <v>3257</v>
      </c>
    </row>
    <row r="688" spans="1:8" x14ac:dyDescent="0.25">
      <c r="A688" t="s">
        <v>510</v>
      </c>
      <c r="B688" s="4" t="s">
        <v>511</v>
      </c>
      <c r="C688">
        <v>0</v>
      </c>
      <c r="D688">
        <v>95.199999999999989</v>
      </c>
      <c r="E688">
        <v>158.66666666666666</v>
      </c>
      <c r="F688" s="2">
        <v>44693</v>
      </c>
      <c r="H688" t="s">
        <v>3257</v>
      </c>
    </row>
    <row r="689" spans="1:8" x14ac:dyDescent="0.25">
      <c r="A689" t="s">
        <v>563</v>
      </c>
      <c r="B689" s="4" t="s">
        <v>564</v>
      </c>
      <c r="C689">
        <v>0</v>
      </c>
      <c r="D689">
        <v>13.299999999999999</v>
      </c>
      <c r="E689">
        <v>22.166666666666664</v>
      </c>
      <c r="F689" s="2">
        <v>44693</v>
      </c>
      <c r="H689" t="s">
        <v>3257</v>
      </c>
    </row>
    <row r="690" spans="1:8" x14ac:dyDescent="0.25">
      <c r="A690" t="s">
        <v>557</v>
      </c>
      <c r="B690" s="4" t="s">
        <v>558</v>
      </c>
      <c r="C690">
        <v>0</v>
      </c>
      <c r="D690">
        <v>17.71</v>
      </c>
      <c r="E690">
        <v>29.516666666666669</v>
      </c>
      <c r="F690" s="2">
        <v>44693</v>
      </c>
      <c r="H690" t="s">
        <v>3257</v>
      </c>
    </row>
    <row r="691" spans="1:8" x14ac:dyDescent="0.25">
      <c r="A691">
        <v>0</v>
      </c>
      <c r="B691" s="4" t="s">
        <v>618</v>
      </c>
      <c r="C691">
        <v>0</v>
      </c>
      <c r="D691">
        <v>32.9</v>
      </c>
      <c r="E691">
        <v>54.833333333333336</v>
      </c>
      <c r="F691" s="2">
        <v>44694</v>
      </c>
      <c r="H691" t="s">
        <v>3257</v>
      </c>
    </row>
    <row r="692" spans="1:8" x14ac:dyDescent="0.25">
      <c r="A692">
        <v>8495</v>
      </c>
      <c r="B692" s="4" t="s">
        <v>619</v>
      </c>
      <c r="C692">
        <v>0</v>
      </c>
      <c r="D692">
        <v>840</v>
      </c>
      <c r="E692">
        <v>1400</v>
      </c>
      <c r="F692" s="2">
        <v>44694</v>
      </c>
      <c r="H692" t="s">
        <v>3257</v>
      </c>
    </row>
    <row r="693" spans="1:8" x14ac:dyDescent="0.25">
      <c r="A693" t="s">
        <v>678</v>
      </c>
      <c r="B693" s="4" t="s">
        <v>679</v>
      </c>
      <c r="C693">
        <v>0</v>
      </c>
      <c r="D693">
        <v>4083.7999999999997</v>
      </c>
      <c r="E693">
        <v>6806.333333333333</v>
      </c>
      <c r="F693" s="2">
        <v>44697</v>
      </c>
      <c r="H693" t="s">
        <v>3257</v>
      </c>
    </row>
    <row r="694" spans="1:8" x14ac:dyDescent="0.25">
      <c r="A694" t="s">
        <v>676</v>
      </c>
      <c r="B694" s="4" t="s">
        <v>677</v>
      </c>
      <c r="C694">
        <v>0</v>
      </c>
      <c r="D694">
        <v>1299.1999999999998</v>
      </c>
      <c r="E694">
        <v>2165.333333333333</v>
      </c>
      <c r="F694" s="2">
        <v>44697</v>
      </c>
      <c r="H694" t="s">
        <v>3257</v>
      </c>
    </row>
    <row r="695" spans="1:8" x14ac:dyDescent="0.25">
      <c r="A695" t="s">
        <v>694</v>
      </c>
      <c r="B695" s="4" t="s">
        <v>695</v>
      </c>
      <c r="C695">
        <v>0</v>
      </c>
      <c r="D695">
        <v>25.2</v>
      </c>
      <c r="E695">
        <v>42</v>
      </c>
      <c r="F695" s="2">
        <v>44698</v>
      </c>
      <c r="H695" t="s">
        <v>3257</v>
      </c>
    </row>
    <row r="696" spans="1:8" x14ac:dyDescent="0.25">
      <c r="A696" t="s">
        <v>730</v>
      </c>
      <c r="B696" s="4" t="s">
        <v>731</v>
      </c>
      <c r="C696">
        <v>0</v>
      </c>
      <c r="D696">
        <v>15.399999999999999</v>
      </c>
      <c r="E696">
        <v>25.666666666666664</v>
      </c>
      <c r="F696" s="2">
        <v>44698</v>
      </c>
      <c r="H696" t="s">
        <v>3257</v>
      </c>
    </row>
    <row r="697" spans="1:8" x14ac:dyDescent="0.25">
      <c r="A697" t="s">
        <v>696</v>
      </c>
      <c r="B697" s="4" t="s">
        <v>697</v>
      </c>
      <c r="C697">
        <v>0</v>
      </c>
      <c r="D697">
        <v>144.19999999999999</v>
      </c>
      <c r="E697">
        <v>240.33333333333331</v>
      </c>
      <c r="F697" s="2">
        <v>44698</v>
      </c>
      <c r="H697" t="s">
        <v>3257</v>
      </c>
    </row>
    <row r="698" spans="1:8" x14ac:dyDescent="0.25">
      <c r="A698" t="s">
        <v>705</v>
      </c>
      <c r="B698" s="4" t="s">
        <v>706</v>
      </c>
      <c r="C698">
        <v>0</v>
      </c>
      <c r="D698">
        <v>215.6</v>
      </c>
      <c r="E698">
        <v>359.33333333333331</v>
      </c>
      <c r="F698" s="2">
        <v>44698</v>
      </c>
      <c r="H698" t="s">
        <v>3257</v>
      </c>
    </row>
    <row r="699" spans="1:8" x14ac:dyDescent="0.25">
      <c r="A699" t="s">
        <v>726</v>
      </c>
      <c r="B699" s="4" t="s">
        <v>727</v>
      </c>
      <c r="C699">
        <v>0</v>
      </c>
      <c r="D699">
        <v>29.4</v>
      </c>
      <c r="E699">
        <v>49</v>
      </c>
      <c r="F699" s="2">
        <v>44698</v>
      </c>
      <c r="H699" t="s">
        <v>3257</v>
      </c>
    </row>
    <row r="700" spans="1:8" x14ac:dyDescent="0.25">
      <c r="A700" t="s">
        <v>738</v>
      </c>
      <c r="B700" s="4" t="s">
        <v>739</v>
      </c>
      <c r="C700">
        <v>0</v>
      </c>
      <c r="D700">
        <v>60.199999999999996</v>
      </c>
      <c r="E700">
        <v>100.33333333333333</v>
      </c>
      <c r="F700" s="2">
        <v>44698</v>
      </c>
      <c r="H700" t="s">
        <v>3257</v>
      </c>
    </row>
    <row r="701" spans="1:8" x14ac:dyDescent="0.25">
      <c r="A701" t="s">
        <v>734</v>
      </c>
      <c r="B701" s="4" t="s">
        <v>735</v>
      </c>
      <c r="C701">
        <v>0</v>
      </c>
      <c r="D701">
        <v>74.199999999999989</v>
      </c>
      <c r="E701">
        <v>123.66666666666666</v>
      </c>
      <c r="F701" s="2">
        <v>44698</v>
      </c>
      <c r="H701" t="s">
        <v>3257</v>
      </c>
    </row>
    <row r="702" spans="1:8" x14ac:dyDescent="0.25">
      <c r="A702">
        <v>95051</v>
      </c>
      <c r="B702" s="4" t="s">
        <v>717</v>
      </c>
      <c r="C702">
        <v>0</v>
      </c>
      <c r="D702">
        <v>16.799999999999997</v>
      </c>
      <c r="E702">
        <v>27.999999999999996</v>
      </c>
      <c r="F702" s="2">
        <v>44698</v>
      </c>
      <c r="H702" t="s">
        <v>3257</v>
      </c>
    </row>
    <row r="703" spans="1:8" x14ac:dyDescent="0.25">
      <c r="A703" t="s">
        <v>718</v>
      </c>
      <c r="B703" s="4" t="s">
        <v>719</v>
      </c>
      <c r="C703">
        <v>0</v>
      </c>
      <c r="D703">
        <v>16.799999999999997</v>
      </c>
      <c r="E703">
        <v>27.999999999999996</v>
      </c>
      <c r="F703" s="2">
        <v>44698</v>
      </c>
      <c r="H703" t="s">
        <v>3257</v>
      </c>
    </row>
    <row r="704" spans="1:8" x14ac:dyDescent="0.25">
      <c r="A704" t="s">
        <v>732</v>
      </c>
      <c r="B704" s="4" t="s">
        <v>733</v>
      </c>
      <c r="C704">
        <v>0</v>
      </c>
      <c r="D704">
        <v>96.6</v>
      </c>
      <c r="E704">
        <v>161</v>
      </c>
      <c r="F704" s="2">
        <v>44698</v>
      </c>
      <c r="H704" t="s">
        <v>3257</v>
      </c>
    </row>
    <row r="705" spans="1:8" x14ac:dyDescent="0.25">
      <c r="A705">
        <v>7100</v>
      </c>
      <c r="B705" s="4" t="s">
        <v>713</v>
      </c>
      <c r="C705">
        <v>0</v>
      </c>
      <c r="D705">
        <v>19.11</v>
      </c>
      <c r="E705">
        <v>31.85</v>
      </c>
      <c r="F705" s="2">
        <v>44698</v>
      </c>
      <c r="H705" t="s">
        <v>3257</v>
      </c>
    </row>
    <row r="706" spans="1:8" x14ac:dyDescent="0.25">
      <c r="A706" t="s">
        <v>736</v>
      </c>
      <c r="B706" s="4" t="s">
        <v>737</v>
      </c>
      <c r="C706">
        <v>0</v>
      </c>
      <c r="D706">
        <v>5.6</v>
      </c>
      <c r="E706">
        <v>9.3333333333333339</v>
      </c>
      <c r="F706" s="2">
        <v>44698</v>
      </c>
      <c r="H706" t="s">
        <v>3257</v>
      </c>
    </row>
    <row r="707" spans="1:8" x14ac:dyDescent="0.25">
      <c r="A707">
        <v>67250</v>
      </c>
      <c r="B707" s="4" t="s">
        <v>702</v>
      </c>
      <c r="C707">
        <v>0</v>
      </c>
      <c r="D707">
        <v>11.899999999999999</v>
      </c>
      <c r="E707">
        <v>19.833333333333332</v>
      </c>
      <c r="F707" s="2">
        <v>44698</v>
      </c>
      <c r="H707" t="s">
        <v>3257</v>
      </c>
    </row>
    <row r="708" spans="1:8" x14ac:dyDescent="0.25">
      <c r="A708" t="s">
        <v>700</v>
      </c>
      <c r="B708" s="4" t="s">
        <v>701</v>
      </c>
      <c r="C708">
        <v>0</v>
      </c>
      <c r="D708">
        <v>29.4</v>
      </c>
      <c r="E708">
        <v>49</v>
      </c>
      <c r="F708" s="2">
        <v>44698</v>
      </c>
      <c r="H708" t="s">
        <v>3257</v>
      </c>
    </row>
    <row r="709" spans="1:8" x14ac:dyDescent="0.25">
      <c r="A709">
        <v>760781</v>
      </c>
      <c r="B709" s="4" t="s">
        <v>714</v>
      </c>
      <c r="C709">
        <v>0</v>
      </c>
      <c r="D709">
        <v>36.4</v>
      </c>
      <c r="E709">
        <v>60.666666666666664</v>
      </c>
      <c r="F709" s="2">
        <v>44698</v>
      </c>
      <c r="H709" t="s">
        <v>3257</v>
      </c>
    </row>
    <row r="710" spans="1:8" x14ac:dyDescent="0.25">
      <c r="A710" t="s">
        <v>690</v>
      </c>
      <c r="B710" s="4" t="s">
        <v>691</v>
      </c>
      <c r="C710">
        <v>0</v>
      </c>
      <c r="D710">
        <v>23.799999999999997</v>
      </c>
      <c r="E710">
        <v>39.666666666666664</v>
      </c>
      <c r="F710" s="2">
        <v>44698</v>
      </c>
      <c r="H710" t="s">
        <v>3257</v>
      </c>
    </row>
    <row r="711" spans="1:8" x14ac:dyDescent="0.25">
      <c r="A711" t="s">
        <v>711</v>
      </c>
      <c r="B711" s="4" t="s">
        <v>712</v>
      </c>
      <c r="C711">
        <v>0</v>
      </c>
      <c r="D711">
        <v>29.4</v>
      </c>
      <c r="E711">
        <v>49</v>
      </c>
      <c r="F711" s="2">
        <v>44698</v>
      </c>
      <c r="H711" t="s">
        <v>3257</v>
      </c>
    </row>
    <row r="712" spans="1:8" x14ac:dyDescent="0.25">
      <c r="A712" t="s">
        <v>728</v>
      </c>
      <c r="B712" s="4" t="s">
        <v>729</v>
      </c>
      <c r="C712">
        <v>0</v>
      </c>
      <c r="D712">
        <v>25.2</v>
      </c>
      <c r="E712">
        <v>42</v>
      </c>
      <c r="F712" s="2">
        <v>44698</v>
      </c>
      <c r="H712" t="s">
        <v>3257</v>
      </c>
    </row>
    <row r="713" spans="1:8" x14ac:dyDescent="0.25">
      <c r="A713" t="s">
        <v>740</v>
      </c>
      <c r="B713" s="4" t="s">
        <v>741</v>
      </c>
      <c r="C713">
        <v>0</v>
      </c>
      <c r="D713">
        <v>11.2</v>
      </c>
      <c r="E713">
        <v>18.666666666666668</v>
      </c>
      <c r="F713" s="2">
        <v>44698</v>
      </c>
      <c r="H713" t="s">
        <v>3257</v>
      </c>
    </row>
    <row r="714" spans="1:8" x14ac:dyDescent="0.25">
      <c r="A714" t="s">
        <v>720</v>
      </c>
      <c r="B714" s="4" t="s">
        <v>721</v>
      </c>
      <c r="C714">
        <v>0</v>
      </c>
      <c r="D714">
        <v>87.5</v>
      </c>
      <c r="E714">
        <v>145.83333333333334</v>
      </c>
      <c r="F714" s="2">
        <v>44698</v>
      </c>
      <c r="H714" t="s">
        <v>3257</v>
      </c>
    </row>
    <row r="715" spans="1:8" x14ac:dyDescent="0.25">
      <c r="A715" t="s">
        <v>715</v>
      </c>
      <c r="B715" s="4" t="s">
        <v>716</v>
      </c>
      <c r="C715">
        <v>0</v>
      </c>
      <c r="D715">
        <v>11.2</v>
      </c>
      <c r="E715">
        <v>18.666666666666668</v>
      </c>
      <c r="F715" s="2">
        <v>44698</v>
      </c>
      <c r="H715" t="s">
        <v>3257</v>
      </c>
    </row>
    <row r="716" spans="1:8" x14ac:dyDescent="0.25">
      <c r="A716" t="s">
        <v>722</v>
      </c>
      <c r="B716" s="4" t="s">
        <v>723</v>
      </c>
      <c r="C716">
        <v>0</v>
      </c>
      <c r="D716">
        <v>12.6</v>
      </c>
      <c r="E716">
        <v>21</v>
      </c>
      <c r="F716" s="2">
        <v>44698</v>
      </c>
      <c r="H716" t="s">
        <v>3257</v>
      </c>
    </row>
    <row r="717" spans="1:8" x14ac:dyDescent="0.25">
      <c r="A717" t="s">
        <v>692</v>
      </c>
      <c r="B717" s="4" t="s">
        <v>693</v>
      </c>
      <c r="C717">
        <v>0</v>
      </c>
      <c r="D717">
        <v>20.299999999999997</v>
      </c>
      <c r="E717">
        <v>33.833333333333329</v>
      </c>
      <c r="F717" s="2">
        <v>44698</v>
      </c>
      <c r="H717" t="s">
        <v>3257</v>
      </c>
    </row>
    <row r="718" spans="1:8" x14ac:dyDescent="0.25">
      <c r="A718">
        <v>659889</v>
      </c>
      <c r="B718" s="4" t="s">
        <v>685</v>
      </c>
      <c r="C718">
        <v>0</v>
      </c>
      <c r="D718">
        <v>11.2</v>
      </c>
      <c r="E718">
        <v>18.666666666666668</v>
      </c>
      <c r="F718" s="2">
        <v>44698</v>
      </c>
      <c r="H718" t="s">
        <v>3257</v>
      </c>
    </row>
    <row r="719" spans="1:8" x14ac:dyDescent="0.25">
      <c r="A719" t="s">
        <v>707</v>
      </c>
      <c r="B719" s="4" t="s">
        <v>708</v>
      </c>
      <c r="C719">
        <v>0</v>
      </c>
      <c r="D719">
        <v>9.7999999999999989</v>
      </c>
      <c r="E719">
        <v>16.333333333333332</v>
      </c>
      <c r="F719" s="2">
        <v>44698</v>
      </c>
      <c r="H719" t="s">
        <v>3257</v>
      </c>
    </row>
    <row r="720" spans="1:8" x14ac:dyDescent="0.25">
      <c r="A720" t="s">
        <v>703</v>
      </c>
      <c r="B720" s="4" t="s">
        <v>704</v>
      </c>
      <c r="C720">
        <v>0</v>
      </c>
      <c r="D720">
        <v>20.299999999999997</v>
      </c>
      <c r="E720">
        <v>33.833333333333329</v>
      </c>
      <c r="F720" s="2">
        <v>44698</v>
      </c>
      <c r="H720" t="s">
        <v>3257</v>
      </c>
    </row>
    <row r="721" spans="1:8" x14ac:dyDescent="0.25">
      <c r="A721">
        <v>216280</v>
      </c>
      <c r="B721" s="4" t="s">
        <v>689</v>
      </c>
      <c r="C721">
        <v>0</v>
      </c>
      <c r="D721">
        <v>57.4</v>
      </c>
      <c r="E721">
        <v>95.666666666666671</v>
      </c>
      <c r="F721" s="2">
        <v>44698</v>
      </c>
      <c r="H721" t="s">
        <v>3257</v>
      </c>
    </row>
    <row r="722" spans="1:8" x14ac:dyDescent="0.25">
      <c r="A722" t="s">
        <v>687</v>
      </c>
      <c r="B722" s="4" t="s">
        <v>688</v>
      </c>
      <c r="C722">
        <v>0</v>
      </c>
      <c r="D722">
        <v>22.4</v>
      </c>
      <c r="E722">
        <v>37.333333333333336</v>
      </c>
      <c r="F722" s="2">
        <v>44698</v>
      </c>
      <c r="H722" t="s">
        <v>3257</v>
      </c>
    </row>
    <row r="723" spans="1:8" x14ac:dyDescent="0.25">
      <c r="A723">
        <v>774011</v>
      </c>
      <c r="B723" s="4" t="s">
        <v>684</v>
      </c>
      <c r="C723">
        <v>0</v>
      </c>
      <c r="D723">
        <v>39.199999999999996</v>
      </c>
      <c r="E723">
        <v>65.333333333333329</v>
      </c>
      <c r="F723" s="2">
        <v>44698</v>
      </c>
      <c r="H723" t="s">
        <v>3257</v>
      </c>
    </row>
    <row r="724" spans="1:8" x14ac:dyDescent="0.25">
      <c r="A724" t="s">
        <v>724</v>
      </c>
      <c r="B724" s="4" t="s">
        <v>725</v>
      </c>
      <c r="C724">
        <v>0</v>
      </c>
      <c r="D724">
        <v>68.599999999999994</v>
      </c>
      <c r="E724">
        <v>114.33333333333333</v>
      </c>
      <c r="F724" s="2">
        <v>44698</v>
      </c>
      <c r="H724" t="s">
        <v>3257</v>
      </c>
    </row>
    <row r="725" spans="1:8" x14ac:dyDescent="0.25">
      <c r="A725" t="s">
        <v>698</v>
      </c>
      <c r="B725" s="4" t="s">
        <v>699</v>
      </c>
      <c r="C725">
        <v>0</v>
      </c>
      <c r="D725">
        <v>175</v>
      </c>
      <c r="E725">
        <v>291.66666666666669</v>
      </c>
      <c r="F725" s="2">
        <v>44698</v>
      </c>
      <c r="H725" t="s">
        <v>3257</v>
      </c>
    </row>
    <row r="726" spans="1:8" x14ac:dyDescent="0.25">
      <c r="A726">
        <v>30</v>
      </c>
      <c r="B726" s="4" t="s">
        <v>686</v>
      </c>
      <c r="C726">
        <v>0</v>
      </c>
      <c r="D726">
        <v>15.399999999999999</v>
      </c>
      <c r="E726">
        <v>25.666666666666664</v>
      </c>
      <c r="F726" s="2">
        <v>44698</v>
      </c>
      <c r="H726" t="s">
        <v>3257</v>
      </c>
    </row>
    <row r="727" spans="1:8" x14ac:dyDescent="0.25">
      <c r="A727" t="s">
        <v>709</v>
      </c>
      <c r="B727" s="4" t="s">
        <v>710</v>
      </c>
      <c r="C727">
        <v>0</v>
      </c>
      <c r="D727">
        <v>54.599999999999994</v>
      </c>
      <c r="E727">
        <v>91</v>
      </c>
      <c r="F727" s="2">
        <v>44698</v>
      </c>
      <c r="H727" t="s">
        <v>3257</v>
      </c>
    </row>
    <row r="728" spans="1:8" x14ac:dyDescent="0.25">
      <c r="A728" t="s">
        <v>886</v>
      </c>
      <c r="B728" s="4" t="s">
        <v>887</v>
      </c>
      <c r="C728">
        <v>0</v>
      </c>
      <c r="D728">
        <v>18.2</v>
      </c>
      <c r="E728">
        <v>30.333333333333332</v>
      </c>
      <c r="F728" s="2">
        <v>44699</v>
      </c>
      <c r="H728" t="s">
        <v>3257</v>
      </c>
    </row>
    <row r="729" spans="1:8" x14ac:dyDescent="0.25">
      <c r="A729">
        <v>0</v>
      </c>
      <c r="B729" s="4" t="s">
        <v>882</v>
      </c>
      <c r="C729">
        <v>0</v>
      </c>
      <c r="D729">
        <v>23.099999999999998</v>
      </c>
      <c r="E729">
        <v>38.5</v>
      </c>
      <c r="F729" s="2">
        <v>44699</v>
      </c>
      <c r="H729" t="s">
        <v>3257</v>
      </c>
    </row>
    <row r="730" spans="1:8" x14ac:dyDescent="0.25">
      <c r="A730">
        <v>97563</v>
      </c>
      <c r="B730" s="4" t="s">
        <v>883</v>
      </c>
      <c r="C730">
        <v>0</v>
      </c>
      <c r="D730">
        <v>11.2</v>
      </c>
      <c r="E730">
        <v>18.666666666666668</v>
      </c>
      <c r="F730" s="2">
        <v>44699</v>
      </c>
      <c r="H730" t="s">
        <v>3257</v>
      </c>
    </row>
    <row r="731" spans="1:8" x14ac:dyDescent="0.25">
      <c r="A731">
        <v>4030</v>
      </c>
      <c r="B731" s="4" t="s">
        <v>885</v>
      </c>
      <c r="C731">
        <v>0</v>
      </c>
      <c r="D731">
        <v>58.099999999999994</v>
      </c>
      <c r="E731">
        <v>96.833333333333329</v>
      </c>
      <c r="F731" s="2">
        <v>44699</v>
      </c>
      <c r="H731" t="s">
        <v>3257</v>
      </c>
    </row>
    <row r="732" spans="1:8" x14ac:dyDescent="0.25">
      <c r="A732">
        <v>4019</v>
      </c>
      <c r="B732" s="4" t="s">
        <v>884</v>
      </c>
      <c r="C732">
        <v>0</v>
      </c>
      <c r="D732">
        <v>41.3</v>
      </c>
      <c r="E732">
        <v>68.833333333333329</v>
      </c>
      <c r="F732" s="2">
        <v>44699</v>
      </c>
      <c r="H732" t="s">
        <v>3257</v>
      </c>
    </row>
    <row r="733" spans="1:8" x14ac:dyDescent="0.25">
      <c r="A733" t="s">
        <v>1373</v>
      </c>
      <c r="B733" s="4" t="s">
        <v>1374</v>
      </c>
      <c r="C733">
        <v>0</v>
      </c>
      <c r="D733">
        <v>935.19999999999993</v>
      </c>
      <c r="E733">
        <v>1558.6666666666665</v>
      </c>
      <c r="F733" s="2">
        <v>44704</v>
      </c>
      <c r="H733" t="s">
        <v>3257</v>
      </c>
    </row>
    <row r="734" spans="1:8" x14ac:dyDescent="0.25">
      <c r="A734">
        <v>9674</v>
      </c>
      <c r="B734" s="4" t="s">
        <v>1446</v>
      </c>
      <c r="C734">
        <v>0</v>
      </c>
      <c r="D734">
        <v>46.199999999999996</v>
      </c>
      <c r="E734">
        <v>77</v>
      </c>
      <c r="F734" s="2">
        <v>44705</v>
      </c>
      <c r="H734" t="s">
        <v>3257</v>
      </c>
    </row>
    <row r="735" spans="1:8" x14ac:dyDescent="0.25">
      <c r="A735">
        <v>9673</v>
      </c>
      <c r="B735" s="4" t="s">
        <v>1449</v>
      </c>
      <c r="C735">
        <v>0</v>
      </c>
      <c r="D735">
        <v>44.099999999999994</v>
      </c>
      <c r="E735">
        <v>73.5</v>
      </c>
      <c r="F735" s="2">
        <v>44705</v>
      </c>
      <c r="H735" t="s">
        <v>3257</v>
      </c>
    </row>
    <row r="736" spans="1:8" x14ac:dyDescent="0.25">
      <c r="A736">
        <v>9675</v>
      </c>
      <c r="B736" s="4" t="s">
        <v>1443</v>
      </c>
      <c r="C736">
        <v>0</v>
      </c>
      <c r="D736">
        <v>95.199999999999989</v>
      </c>
      <c r="E736">
        <v>158.66666666666666</v>
      </c>
      <c r="F736" s="2">
        <v>44705</v>
      </c>
      <c r="H736" t="s">
        <v>3257</v>
      </c>
    </row>
    <row r="737" spans="1:8" x14ac:dyDescent="0.25">
      <c r="A737" t="s">
        <v>1530</v>
      </c>
      <c r="B737" s="4" t="s">
        <v>1531</v>
      </c>
      <c r="C737">
        <v>0</v>
      </c>
      <c r="D737">
        <v>24.5</v>
      </c>
      <c r="E737">
        <v>40.833333333333336</v>
      </c>
      <c r="F737" s="2">
        <v>44705</v>
      </c>
      <c r="H737" t="s">
        <v>3257</v>
      </c>
    </row>
    <row r="738" spans="1:8" x14ac:dyDescent="0.25">
      <c r="A738">
        <v>9678</v>
      </c>
      <c r="B738" s="4" t="s">
        <v>1540</v>
      </c>
      <c r="C738">
        <v>0</v>
      </c>
      <c r="D738">
        <v>39.199999999999996</v>
      </c>
      <c r="E738">
        <v>65.333333333333329</v>
      </c>
      <c r="F738" s="2">
        <v>44705</v>
      </c>
      <c r="H738" t="s">
        <v>3257</v>
      </c>
    </row>
    <row r="739" spans="1:8" x14ac:dyDescent="0.25">
      <c r="A739">
        <v>9679</v>
      </c>
      <c r="B739" s="4" t="s">
        <v>1538</v>
      </c>
      <c r="C739">
        <v>0</v>
      </c>
      <c r="D739">
        <v>39.199999999999996</v>
      </c>
      <c r="E739">
        <v>65.333333333333329</v>
      </c>
      <c r="F739" s="2">
        <v>44705</v>
      </c>
      <c r="H739" t="s">
        <v>3257</v>
      </c>
    </row>
    <row r="740" spans="1:8" x14ac:dyDescent="0.25">
      <c r="A740">
        <v>9680</v>
      </c>
      <c r="B740" s="4" t="s">
        <v>1536</v>
      </c>
      <c r="C740">
        <v>0</v>
      </c>
      <c r="D740">
        <v>60.9</v>
      </c>
      <c r="E740">
        <v>101.5</v>
      </c>
      <c r="F740" s="2">
        <v>44705</v>
      </c>
      <c r="H740" t="s">
        <v>3257</v>
      </c>
    </row>
    <row r="741" spans="1:8" x14ac:dyDescent="0.25">
      <c r="A741">
        <v>14</v>
      </c>
      <c r="B741" s="4" t="s">
        <v>1568</v>
      </c>
      <c r="C741">
        <v>0</v>
      </c>
      <c r="D741">
        <v>417.2</v>
      </c>
      <c r="E741">
        <v>695.33333333333337</v>
      </c>
      <c r="F741" s="2">
        <v>44705</v>
      </c>
      <c r="H741" t="s">
        <v>3257</v>
      </c>
    </row>
    <row r="742" spans="1:8" x14ac:dyDescent="0.25">
      <c r="A742">
        <v>9681</v>
      </c>
      <c r="B742" s="4" t="s">
        <v>1559</v>
      </c>
      <c r="C742">
        <v>0</v>
      </c>
      <c r="D742">
        <v>55.3</v>
      </c>
      <c r="E742">
        <v>92.166666666666671</v>
      </c>
      <c r="F742" s="2">
        <v>44705</v>
      </c>
      <c r="H742" t="s">
        <v>3257</v>
      </c>
    </row>
    <row r="743" spans="1:8" x14ac:dyDescent="0.25">
      <c r="A743">
        <v>9863</v>
      </c>
      <c r="B743" s="4" t="s">
        <v>1557</v>
      </c>
      <c r="C743">
        <v>0</v>
      </c>
      <c r="D743">
        <v>263.2</v>
      </c>
      <c r="E743">
        <v>438.66666666666669</v>
      </c>
      <c r="F743" s="2">
        <v>44705</v>
      </c>
      <c r="H743" t="s">
        <v>3257</v>
      </c>
    </row>
    <row r="744" spans="1:8" x14ac:dyDescent="0.25">
      <c r="A744">
        <v>9682</v>
      </c>
      <c r="B744" s="4" t="s">
        <v>1459</v>
      </c>
      <c r="C744">
        <v>0</v>
      </c>
      <c r="D744">
        <v>22.4</v>
      </c>
      <c r="E744">
        <v>37.333333333333336</v>
      </c>
      <c r="F744" s="2">
        <v>44705</v>
      </c>
      <c r="H744" t="s">
        <v>3257</v>
      </c>
    </row>
    <row r="745" spans="1:8" x14ac:dyDescent="0.25">
      <c r="A745">
        <v>9683</v>
      </c>
      <c r="B745" s="4" t="s">
        <v>1453</v>
      </c>
      <c r="C745">
        <v>0</v>
      </c>
      <c r="D745">
        <v>33.599999999999994</v>
      </c>
      <c r="E745">
        <v>55.999999999999993</v>
      </c>
      <c r="F745" s="2">
        <v>44705</v>
      </c>
      <c r="H745" t="s">
        <v>3257</v>
      </c>
    </row>
    <row r="746" spans="1:8" x14ac:dyDescent="0.25">
      <c r="A746" t="s">
        <v>1451</v>
      </c>
      <c r="B746" s="4" t="s">
        <v>1452</v>
      </c>
      <c r="C746">
        <v>0</v>
      </c>
      <c r="D746">
        <v>44.099999999999994</v>
      </c>
      <c r="E746">
        <v>73.5</v>
      </c>
      <c r="F746" s="2">
        <v>44705</v>
      </c>
      <c r="H746" t="s">
        <v>3257</v>
      </c>
    </row>
    <row r="747" spans="1:8" x14ac:dyDescent="0.25">
      <c r="A747">
        <v>9685</v>
      </c>
      <c r="B747" s="4" t="s">
        <v>1475</v>
      </c>
      <c r="C747">
        <v>0</v>
      </c>
      <c r="D747">
        <v>34.299999999999997</v>
      </c>
      <c r="E747">
        <v>57.166666666666664</v>
      </c>
      <c r="F747" s="2">
        <v>44705</v>
      </c>
      <c r="H747" t="s">
        <v>3257</v>
      </c>
    </row>
    <row r="748" spans="1:8" x14ac:dyDescent="0.25">
      <c r="A748">
        <v>9687</v>
      </c>
      <c r="B748" s="4" t="s">
        <v>1529</v>
      </c>
      <c r="C748">
        <v>0</v>
      </c>
      <c r="D748">
        <v>95.199999999999989</v>
      </c>
      <c r="E748">
        <v>158.66666666666666</v>
      </c>
      <c r="F748" s="2">
        <v>44705</v>
      </c>
      <c r="H748" t="s">
        <v>3257</v>
      </c>
    </row>
    <row r="749" spans="1:8" x14ac:dyDescent="0.25">
      <c r="A749" t="s">
        <v>1564</v>
      </c>
      <c r="B749" s="4" t="s">
        <v>1565</v>
      </c>
      <c r="C749">
        <v>0</v>
      </c>
      <c r="D749">
        <v>30.799999999999997</v>
      </c>
      <c r="E749">
        <v>51.333333333333329</v>
      </c>
      <c r="F749" s="2">
        <v>44705</v>
      </c>
      <c r="H749" t="s">
        <v>3257</v>
      </c>
    </row>
    <row r="750" spans="1:8" x14ac:dyDescent="0.25">
      <c r="A750">
        <v>9696</v>
      </c>
      <c r="B750" s="4" t="s">
        <v>1545</v>
      </c>
      <c r="C750">
        <v>0</v>
      </c>
      <c r="D750">
        <v>48.3</v>
      </c>
      <c r="E750">
        <v>80.5</v>
      </c>
      <c r="F750" s="2">
        <v>44705</v>
      </c>
      <c r="H750" t="s">
        <v>3257</v>
      </c>
    </row>
    <row r="751" spans="1:8" x14ac:dyDescent="0.25">
      <c r="A751">
        <v>11125</v>
      </c>
      <c r="B751" s="4" t="s">
        <v>1448</v>
      </c>
      <c r="C751">
        <v>0</v>
      </c>
      <c r="D751">
        <v>47.599999999999994</v>
      </c>
      <c r="E751">
        <v>79.333333333333329</v>
      </c>
      <c r="F751" s="2">
        <v>44705</v>
      </c>
      <c r="H751" t="s">
        <v>3257</v>
      </c>
    </row>
    <row r="752" spans="1:8" x14ac:dyDescent="0.25">
      <c r="A752">
        <v>9699</v>
      </c>
      <c r="B752" s="4" t="s">
        <v>1437</v>
      </c>
      <c r="C752">
        <v>0</v>
      </c>
      <c r="D752">
        <v>103.6</v>
      </c>
      <c r="E752">
        <v>172.66666666666666</v>
      </c>
      <c r="F752" s="2">
        <v>44705</v>
      </c>
      <c r="H752" t="s">
        <v>3257</v>
      </c>
    </row>
    <row r="753" spans="1:8" x14ac:dyDescent="0.25">
      <c r="A753">
        <v>9700</v>
      </c>
      <c r="B753" s="4" t="s">
        <v>1447</v>
      </c>
      <c r="C753">
        <v>0</v>
      </c>
      <c r="D753">
        <v>36.4</v>
      </c>
      <c r="E753">
        <v>60.666666666666664</v>
      </c>
      <c r="F753" s="2">
        <v>44705</v>
      </c>
      <c r="H753" t="s">
        <v>3257</v>
      </c>
    </row>
    <row r="754" spans="1:8" x14ac:dyDescent="0.25">
      <c r="A754">
        <v>9702</v>
      </c>
      <c r="B754" s="4" t="s">
        <v>1551</v>
      </c>
      <c r="C754">
        <v>0</v>
      </c>
      <c r="D754">
        <v>39.199999999999996</v>
      </c>
      <c r="E754">
        <v>65.333333333333329</v>
      </c>
      <c r="F754" s="2">
        <v>44705</v>
      </c>
      <c r="H754" t="s">
        <v>3257</v>
      </c>
    </row>
    <row r="755" spans="1:8" x14ac:dyDescent="0.25">
      <c r="A755" t="s">
        <v>1552</v>
      </c>
      <c r="B755" s="4" t="s">
        <v>1553</v>
      </c>
      <c r="C755">
        <v>0</v>
      </c>
      <c r="D755">
        <v>18.2</v>
      </c>
      <c r="E755">
        <v>30.333333333333332</v>
      </c>
      <c r="F755" s="2">
        <v>44705</v>
      </c>
      <c r="H755" t="s">
        <v>3257</v>
      </c>
    </row>
    <row r="756" spans="1:8" x14ac:dyDescent="0.25">
      <c r="A756">
        <v>22</v>
      </c>
      <c r="B756" s="4" t="s">
        <v>1450</v>
      </c>
      <c r="C756">
        <v>0</v>
      </c>
      <c r="D756">
        <v>187.6</v>
      </c>
      <c r="E756">
        <v>312.66666666666669</v>
      </c>
      <c r="F756" s="2">
        <v>44705</v>
      </c>
      <c r="H756" t="s">
        <v>3257</v>
      </c>
    </row>
    <row r="757" spans="1:8" x14ac:dyDescent="0.25">
      <c r="A757">
        <v>9703</v>
      </c>
      <c r="B757" s="4" t="s">
        <v>1464</v>
      </c>
      <c r="C757">
        <v>0</v>
      </c>
      <c r="D757">
        <v>53.199999999999996</v>
      </c>
      <c r="E757">
        <v>88.666666666666657</v>
      </c>
      <c r="F757" s="2">
        <v>44705</v>
      </c>
      <c r="H757" t="s">
        <v>3257</v>
      </c>
    </row>
    <row r="758" spans="1:8" x14ac:dyDescent="0.25">
      <c r="A758">
        <v>9704</v>
      </c>
      <c r="B758" s="4" t="s">
        <v>1572</v>
      </c>
      <c r="C758">
        <v>0</v>
      </c>
      <c r="D758">
        <v>25.2</v>
      </c>
      <c r="E758">
        <v>42</v>
      </c>
      <c r="F758" s="2">
        <v>44705</v>
      </c>
      <c r="H758" t="s">
        <v>3257</v>
      </c>
    </row>
    <row r="759" spans="1:8" x14ac:dyDescent="0.25">
      <c r="A759">
        <v>9705</v>
      </c>
      <c r="B759" s="4" t="s">
        <v>1562</v>
      </c>
      <c r="C759">
        <v>0</v>
      </c>
      <c r="D759">
        <v>125.3</v>
      </c>
      <c r="E759">
        <v>208.83333333333334</v>
      </c>
      <c r="F759" s="2">
        <v>44705</v>
      </c>
      <c r="H759" t="s">
        <v>3257</v>
      </c>
    </row>
    <row r="760" spans="1:8" x14ac:dyDescent="0.25">
      <c r="A760" t="s">
        <v>1555</v>
      </c>
      <c r="B760" s="4" t="s">
        <v>1556</v>
      </c>
      <c r="C760">
        <v>0</v>
      </c>
      <c r="D760">
        <v>67.199999999999989</v>
      </c>
      <c r="E760">
        <v>111.99999999999999</v>
      </c>
      <c r="F760" s="2">
        <v>44705</v>
      </c>
      <c r="H760" t="s">
        <v>3257</v>
      </c>
    </row>
    <row r="761" spans="1:8" x14ac:dyDescent="0.25">
      <c r="A761">
        <v>9706</v>
      </c>
      <c r="B761" s="4" t="s">
        <v>1558</v>
      </c>
      <c r="C761">
        <v>0</v>
      </c>
      <c r="D761">
        <v>36.4</v>
      </c>
      <c r="E761">
        <v>60.666666666666664</v>
      </c>
      <c r="F761" s="2">
        <v>44705</v>
      </c>
      <c r="H761" t="s">
        <v>3257</v>
      </c>
    </row>
    <row r="762" spans="1:8" x14ac:dyDescent="0.25">
      <c r="A762">
        <v>9707</v>
      </c>
      <c r="B762" s="4" t="s">
        <v>1566</v>
      </c>
      <c r="C762">
        <v>0</v>
      </c>
      <c r="D762">
        <v>41.3</v>
      </c>
      <c r="E762">
        <v>68.833333333333329</v>
      </c>
      <c r="F762" s="2">
        <v>44705</v>
      </c>
      <c r="H762" t="s">
        <v>3257</v>
      </c>
    </row>
    <row r="763" spans="1:8" x14ac:dyDescent="0.25">
      <c r="A763">
        <v>9709</v>
      </c>
      <c r="B763" s="4" t="s">
        <v>1571</v>
      </c>
      <c r="C763">
        <v>0</v>
      </c>
      <c r="D763">
        <v>36.4</v>
      </c>
      <c r="E763">
        <v>60.666666666666664</v>
      </c>
      <c r="F763" s="2">
        <v>44705</v>
      </c>
      <c r="H763" t="s">
        <v>3257</v>
      </c>
    </row>
    <row r="764" spans="1:8" x14ac:dyDescent="0.25">
      <c r="A764">
        <v>9708</v>
      </c>
      <c r="B764" s="4" t="s">
        <v>1574</v>
      </c>
      <c r="C764">
        <v>0</v>
      </c>
      <c r="D764">
        <v>84.699999999999989</v>
      </c>
      <c r="E764">
        <v>141.16666666666666</v>
      </c>
      <c r="F764" s="2">
        <v>44705</v>
      </c>
      <c r="H764" t="s">
        <v>3257</v>
      </c>
    </row>
    <row r="765" spans="1:8" x14ac:dyDescent="0.25">
      <c r="A765">
        <v>9710</v>
      </c>
      <c r="B765" s="4" t="s">
        <v>1567</v>
      </c>
      <c r="C765">
        <v>0</v>
      </c>
      <c r="D765">
        <v>36.4</v>
      </c>
      <c r="E765">
        <v>60.666666666666664</v>
      </c>
      <c r="F765" s="2">
        <v>44705</v>
      </c>
      <c r="H765" t="s">
        <v>3257</v>
      </c>
    </row>
    <row r="766" spans="1:8" x14ac:dyDescent="0.25">
      <c r="A766">
        <v>17</v>
      </c>
      <c r="B766" s="4" t="s">
        <v>1570</v>
      </c>
      <c r="C766">
        <v>0</v>
      </c>
      <c r="D766">
        <v>20.299999999999997</v>
      </c>
      <c r="E766">
        <v>33.833333333333329</v>
      </c>
      <c r="F766" s="2">
        <v>44705</v>
      </c>
      <c r="H766" t="s">
        <v>3257</v>
      </c>
    </row>
    <row r="767" spans="1:8" x14ac:dyDescent="0.25">
      <c r="A767">
        <v>18</v>
      </c>
      <c r="B767" s="4" t="s">
        <v>1569</v>
      </c>
      <c r="C767">
        <v>0</v>
      </c>
      <c r="D767">
        <v>20.299999999999997</v>
      </c>
      <c r="E767">
        <v>33.833333333333329</v>
      </c>
      <c r="F767" s="2">
        <v>44705</v>
      </c>
      <c r="H767" t="s">
        <v>3257</v>
      </c>
    </row>
    <row r="768" spans="1:8" x14ac:dyDescent="0.25">
      <c r="A768">
        <v>15</v>
      </c>
      <c r="B768" s="4" t="s">
        <v>1561</v>
      </c>
      <c r="C768">
        <v>0</v>
      </c>
      <c r="D768">
        <v>23.799999999999997</v>
      </c>
      <c r="E768">
        <v>39.666666666666664</v>
      </c>
      <c r="F768" s="2">
        <v>44705</v>
      </c>
      <c r="H768" t="s">
        <v>3257</v>
      </c>
    </row>
    <row r="769" spans="1:8" x14ac:dyDescent="0.25">
      <c r="A769">
        <v>4022</v>
      </c>
      <c r="B769" s="4" t="s">
        <v>1532</v>
      </c>
      <c r="C769">
        <v>0</v>
      </c>
      <c r="D769">
        <v>121.1</v>
      </c>
      <c r="E769">
        <v>201.83333333333334</v>
      </c>
      <c r="F769" s="2">
        <v>44705</v>
      </c>
      <c r="H769" t="s">
        <v>3257</v>
      </c>
    </row>
    <row r="770" spans="1:8" x14ac:dyDescent="0.25">
      <c r="A770">
        <v>9677</v>
      </c>
      <c r="B770" s="4" t="s">
        <v>1533</v>
      </c>
      <c r="C770">
        <v>0</v>
      </c>
      <c r="D770">
        <v>30.099999999999998</v>
      </c>
      <c r="E770">
        <v>50.166666666666664</v>
      </c>
      <c r="F770" s="2">
        <v>44705</v>
      </c>
      <c r="H770" t="s">
        <v>3257</v>
      </c>
    </row>
    <row r="771" spans="1:8" x14ac:dyDescent="0.25">
      <c r="A771">
        <v>9676</v>
      </c>
      <c r="B771" s="4" t="s">
        <v>1535</v>
      </c>
      <c r="C771">
        <v>0</v>
      </c>
      <c r="D771">
        <v>30.099999999999998</v>
      </c>
      <c r="E771">
        <v>50.166666666666664</v>
      </c>
      <c r="F771" s="2">
        <v>44705</v>
      </c>
      <c r="H771" t="s">
        <v>3257</v>
      </c>
    </row>
    <row r="772" spans="1:8" x14ac:dyDescent="0.25">
      <c r="A772">
        <v>1898</v>
      </c>
      <c r="B772" s="4" t="s">
        <v>1534</v>
      </c>
      <c r="C772">
        <v>0</v>
      </c>
      <c r="D772">
        <v>64.399999999999991</v>
      </c>
      <c r="E772">
        <v>107.33333333333333</v>
      </c>
      <c r="F772" s="2">
        <v>44705</v>
      </c>
      <c r="H772" t="s">
        <v>3257</v>
      </c>
    </row>
    <row r="773" spans="1:8" x14ac:dyDescent="0.25">
      <c r="A773">
        <v>9684</v>
      </c>
      <c r="B773" s="4" t="s">
        <v>1549</v>
      </c>
      <c r="C773">
        <v>0</v>
      </c>
      <c r="D773">
        <v>97.3</v>
      </c>
      <c r="E773">
        <v>162.16666666666666</v>
      </c>
      <c r="F773" s="2">
        <v>44705</v>
      </c>
      <c r="H773" t="s">
        <v>3257</v>
      </c>
    </row>
    <row r="774" spans="1:8" x14ac:dyDescent="0.25">
      <c r="A774">
        <v>9701</v>
      </c>
      <c r="B774" s="4" t="s">
        <v>1548</v>
      </c>
      <c r="C774">
        <v>0</v>
      </c>
      <c r="D774">
        <v>53.199999999999996</v>
      </c>
      <c r="E774">
        <v>88.666666666666657</v>
      </c>
      <c r="F774" s="2">
        <v>44705</v>
      </c>
      <c r="H774" t="s">
        <v>3257</v>
      </c>
    </row>
    <row r="775" spans="1:8" x14ac:dyDescent="0.25">
      <c r="A775">
        <v>9711</v>
      </c>
      <c r="B775" s="4" t="s">
        <v>1550</v>
      </c>
      <c r="C775">
        <v>0</v>
      </c>
      <c r="D775">
        <v>53.199999999999996</v>
      </c>
      <c r="E775">
        <v>88.666666666666657</v>
      </c>
      <c r="F775" s="2">
        <v>44705</v>
      </c>
      <c r="H775" t="s">
        <v>3257</v>
      </c>
    </row>
    <row r="776" spans="1:8" x14ac:dyDescent="0.25">
      <c r="A776">
        <v>9715</v>
      </c>
      <c r="B776" s="4" t="s">
        <v>1546</v>
      </c>
      <c r="C776">
        <v>0</v>
      </c>
      <c r="D776">
        <v>31.499999999999996</v>
      </c>
      <c r="E776">
        <v>52.499999999999993</v>
      </c>
      <c r="F776" s="2">
        <v>44705</v>
      </c>
      <c r="H776" t="s">
        <v>3257</v>
      </c>
    </row>
    <row r="777" spans="1:8" x14ac:dyDescent="0.25">
      <c r="A777">
        <v>9718</v>
      </c>
      <c r="B777" s="4" t="s">
        <v>1537</v>
      </c>
      <c r="C777">
        <v>0</v>
      </c>
      <c r="D777">
        <v>55.3</v>
      </c>
      <c r="E777">
        <v>92.166666666666671</v>
      </c>
      <c r="F777" s="2">
        <v>44705</v>
      </c>
      <c r="H777" t="s">
        <v>3257</v>
      </c>
    </row>
    <row r="778" spans="1:8" x14ac:dyDescent="0.25">
      <c r="A778">
        <v>9719</v>
      </c>
      <c r="B778" s="4" t="s">
        <v>1547</v>
      </c>
      <c r="C778">
        <v>0</v>
      </c>
      <c r="D778">
        <v>29.4</v>
      </c>
      <c r="E778">
        <v>49</v>
      </c>
      <c r="F778" s="2">
        <v>44705</v>
      </c>
      <c r="H778" t="s">
        <v>3257</v>
      </c>
    </row>
    <row r="779" spans="1:8" x14ac:dyDescent="0.25">
      <c r="A779">
        <v>9722</v>
      </c>
      <c r="B779" s="4" t="s">
        <v>1543</v>
      </c>
      <c r="C779">
        <v>0</v>
      </c>
      <c r="D779">
        <v>42.699999999999996</v>
      </c>
      <c r="E779">
        <v>71.166666666666657</v>
      </c>
      <c r="F779" s="2">
        <v>44705</v>
      </c>
      <c r="H779" t="s">
        <v>3257</v>
      </c>
    </row>
    <row r="780" spans="1:8" x14ac:dyDescent="0.25">
      <c r="A780">
        <v>9730</v>
      </c>
      <c r="B780" s="4" t="s">
        <v>1544</v>
      </c>
      <c r="C780">
        <v>0</v>
      </c>
      <c r="D780">
        <v>67.199999999999989</v>
      </c>
      <c r="E780">
        <v>111.99999999999999</v>
      </c>
      <c r="F780" s="2">
        <v>44705</v>
      </c>
      <c r="H780" t="s">
        <v>3257</v>
      </c>
    </row>
    <row r="781" spans="1:8" x14ac:dyDescent="0.25">
      <c r="A781" t="s">
        <v>1541</v>
      </c>
      <c r="B781" s="4" t="s">
        <v>1542</v>
      </c>
      <c r="C781">
        <v>0</v>
      </c>
      <c r="D781">
        <v>218.39999999999998</v>
      </c>
      <c r="E781">
        <v>364</v>
      </c>
      <c r="F781" s="2">
        <v>44705</v>
      </c>
      <c r="H781" t="s">
        <v>3257</v>
      </c>
    </row>
    <row r="782" spans="1:8" x14ac:dyDescent="0.25">
      <c r="A782">
        <v>4021</v>
      </c>
      <c r="B782" s="4" t="s">
        <v>1539</v>
      </c>
      <c r="C782">
        <v>0</v>
      </c>
      <c r="D782">
        <v>42.699999999999996</v>
      </c>
      <c r="E782">
        <v>71.166666666666657</v>
      </c>
      <c r="F782" s="2">
        <v>44705</v>
      </c>
      <c r="H782" t="s">
        <v>3257</v>
      </c>
    </row>
    <row r="783" spans="1:8" x14ac:dyDescent="0.25">
      <c r="A783">
        <v>51351571</v>
      </c>
      <c r="B783" s="4" t="s">
        <v>1573</v>
      </c>
      <c r="C783">
        <v>0</v>
      </c>
      <c r="D783">
        <v>40.599999999999994</v>
      </c>
      <c r="E783">
        <v>67.666666666666657</v>
      </c>
      <c r="F783" s="2">
        <v>44705</v>
      </c>
      <c r="H783" t="s">
        <v>3257</v>
      </c>
    </row>
    <row r="784" spans="1:8" x14ac:dyDescent="0.25">
      <c r="A784">
        <v>9729</v>
      </c>
      <c r="B784" s="4" t="s">
        <v>1554</v>
      </c>
      <c r="C784">
        <v>0</v>
      </c>
      <c r="D784">
        <v>121.1</v>
      </c>
      <c r="E784">
        <v>201.83333333333334</v>
      </c>
      <c r="F784" s="2">
        <v>44705</v>
      </c>
      <c r="H784" t="s">
        <v>3257</v>
      </c>
    </row>
    <row r="785" spans="1:8" x14ac:dyDescent="0.25">
      <c r="A785">
        <v>9731</v>
      </c>
      <c r="B785" s="4" t="s">
        <v>1563</v>
      </c>
      <c r="C785">
        <v>0</v>
      </c>
      <c r="D785">
        <v>67.199999999999989</v>
      </c>
      <c r="E785">
        <v>111.99999999999999</v>
      </c>
      <c r="F785" s="2">
        <v>44705</v>
      </c>
      <c r="H785" t="s">
        <v>3257</v>
      </c>
    </row>
    <row r="786" spans="1:8" x14ac:dyDescent="0.25">
      <c r="A786">
        <v>369447</v>
      </c>
      <c r="B786" s="4" t="s">
        <v>1560</v>
      </c>
      <c r="C786">
        <v>0</v>
      </c>
      <c r="D786">
        <v>4.8999999999999995</v>
      </c>
      <c r="E786">
        <v>8.1666666666666661</v>
      </c>
      <c r="F786" s="2">
        <v>44705</v>
      </c>
      <c r="H786" t="s">
        <v>3257</v>
      </c>
    </row>
    <row r="787" spans="1:8" x14ac:dyDescent="0.25">
      <c r="A787">
        <v>9734</v>
      </c>
      <c r="B787" s="4" t="s">
        <v>1476</v>
      </c>
      <c r="C787">
        <v>0</v>
      </c>
      <c r="D787">
        <v>133.69999999999999</v>
      </c>
      <c r="E787">
        <v>222.83333333333331</v>
      </c>
      <c r="F787" s="2">
        <v>44705</v>
      </c>
      <c r="H787" t="s">
        <v>3257</v>
      </c>
    </row>
    <row r="788" spans="1:8" x14ac:dyDescent="0.25">
      <c r="A788" t="s">
        <v>1477</v>
      </c>
      <c r="B788" s="4" t="s">
        <v>1478</v>
      </c>
      <c r="C788">
        <v>0</v>
      </c>
      <c r="D788">
        <v>41.3</v>
      </c>
      <c r="E788">
        <v>68.833333333333329</v>
      </c>
      <c r="F788" s="2">
        <v>44705</v>
      </c>
      <c r="H788" t="s">
        <v>3257</v>
      </c>
    </row>
    <row r="789" spans="1:8" x14ac:dyDescent="0.25">
      <c r="A789">
        <v>9733</v>
      </c>
      <c r="B789" s="4" t="s">
        <v>1474</v>
      </c>
      <c r="C789">
        <v>0</v>
      </c>
      <c r="D789">
        <v>48.3</v>
      </c>
      <c r="E789">
        <v>80.5</v>
      </c>
      <c r="F789" s="2">
        <v>44705</v>
      </c>
      <c r="H789" t="s">
        <v>3257</v>
      </c>
    </row>
    <row r="790" spans="1:8" x14ac:dyDescent="0.25">
      <c r="A790">
        <v>9732</v>
      </c>
      <c r="B790" s="4" t="s">
        <v>1469</v>
      </c>
      <c r="C790">
        <v>0</v>
      </c>
      <c r="D790">
        <v>34.299999999999997</v>
      </c>
      <c r="E790">
        <v>57.166666666666664</v>
      </c>
      <c r="F790" s="2">
        <v>44705</v>
      </c>
      <c r="H790" t="s">
        <v>3257</v>
      </c>
    </row>
    <row r="791" spans="1:8" x14ac:dyDescent="0.25">
      <c r="A791" t="s">
        <v>1470</v>
      </c>
      <c r="B791" s="4" t="s">
        <v>1471</v>
      </c>
      <c r="C791">
        <v>0</v>
      </c>
      <c r="D791">
        <v>63.699999999999996</v>
      </c>
      <c r="E791">
        <v>106.16666666666666</v>
      </c>
      <c r="F791" s="2">
        <v>44705</v>
      </c>
      <c r="H791" t="s">
        <v>3257</v>
      </c>
    </row>
    <row r="792" spans="1:8" x14ac:dyDescent="0.25">
      <c r="A792" t="s">
        <v>1472</v>
      </c>
      <c r="B792" s="4" t="s">
        <v>1473</v>
      </c>
      <c r="C792">
        <v>0</v>
      </c>
      <c r="D792">
        <v>32.9</v>
      </c>
      <c r="E792">
        <v>54.833333333333336</v>
      </c>
      <c r="F792" s="2">
        <v>44705</v>
      </c>
      <c r="H792" t="s">
        <v>3257</v>
      </c>
    </row>
    <row r="793" spans="1:8" x14ac:dyDescent="0.25">
      <c r="A793" t="s">
        <v>1479</v>
      </c>
      <c r="B793" s="4" t="s">
        <v>1480</v>
      </c>
      <c r="C793">
        <v>0</v>
      </c>
      <c r="D793">
        <v>66.5</v>
      </c>
      <c r="E793">
        <v>110.83333333333334</v>
      </c>
      <c r="F793" s="2">
        <v>44705</v>
      </c>
      <c r="H793" t="s">
        <v>3257</v>
      </c>
    </row>
    <row r="794" spans="1:8" x14ac:dyDescent="0.25">
      <c r="A794" t="s">
        <v>1487</v>
      </c>
      <c r="B794" s="4" t="s">
        <v>1488</v>
      </c>
      <c r="C794">
        <v>0</v>
      </c>
      <c r="D794">
        <v>34.299999999999997</v>
      </c>
      <c r="E794">
        <v>57.166666666666664</v>
      </c>
      <c r="F794" s="2">
        <v>44705</v>
      </c>
      <c r="H794" t="s">
        <v>3257</v>
      </c>
    </row>
    <row r="795" spans="1:8" x14ac:dyDescent="0.25">
      <c r="A795" t="s">
        <v>1489</v>
      </c>
      <c r="B795" s="4" t="s">
        <v>1490</v>
      </c>
      <c r="C795">
        <v>0</v>
      </c>
      <c r="D795">
        <v>61.599999999999994</v>
      </c>
      <c r="E795">
        <v>102.66666666666666</v>
      </c>
      <c r="F795" s="2">
        <v>44705</v>
      </c>
      <c r="H795" t="s">
        <v>3257</v>
      </c>
    </row>
    <row r="796" spans="1:8" x14ac:dyDescent="0.25">
      <c r="A796" t="s">
        <v>1491</v>
      </c>
      <c r="B796" s="4" t="s">
        <v>1492</v>
      </c>
      <c r="C796">
        <v>0</v>
      </c>
      <c r="D796">
        <v>37.099999999999994</v>
      </c>
      <c r="E796">
        <v>61.833333333333329</v>
      </c>
      <c r="F796" s="2">
        <v>44705</v>
      </c>
      <c r="H796" t="s">
        <v>3257</v>
      </c>
    </row>
    <row r="797" spans="1:8" x14ac:dyDescent="0.25">
      <c r="A797" t="s">
        <v>1485</v>
      </c>
      <c r="B797" s="4" t="s">
        <v>1486</v>
      </c>
      <c r="C797">
        <v>0</v>
      </c>
      <c r="D797">
        <v>96.6</v>
      </c>
      <c r="E797">
        <v>161</v>
      </c>
      <c r="F797" s="2">
        <v>44705</v>
      </c>
      <c r="H797" t="s">
        <v>3257</v>
      </c>
    </row>
    <row r="798" spans="1:8" x14ac:dyDescent="0.25">
      <c r="A798" t="s">
        <v>1481</v>
      </c>
      <c r="B798" s="4" t="s">
        <v>1482</v>
      </c>
      <c r="C798">
        <v>0</v>
      </c>
      <c r="D798">
        <v>37.099999999999994</v>
      </c>
      <c r="E798">
        <v>61.833333333333329</v>
      </c>
      <c r="F798" s="2">
        <v>44705</v>
      </c>
      <c r="H798" t="s">
        <v>3257</v>
      </c>
    </row>
    <row r="799" spans="1:8" x14ac:dyDescent="0.25">
      <c r="A799">
        <v>214346</v>
      </c>
      <c r="B799" s="4" t="s">
        <v>1484</v>
      </c>
      <c r="C799">
        <v>0</v>
      </c>
      <c r="D799">
        <v>68.599999999999994</v>
      </c>
      <c r="E799">
        <v>114.33333333333333</v>
      </c>
      <c r="F799" s="2">
        <v>44705</v>
      </c>
      <c r="H799" t="s">
        <v>3257</v>
      </c>
    </row>
    <row r="800" spans="1:8" x14ac:dyDescent="0.25">
      <c r="A800" t="s">
        <v>1455</v>
      </c>
      <c r="B800" s="4" t="s">
        <v>1456</v>
      </c>
      <c r="C800">
        <v>0</v>
      </c>
      <c r="D800">
        <v>38.5</v>
      </c>
      <c r="E800">
        <v>64.166666666666671</v>
      </c>
      <c r="F800" s="2">
        <v>44705</v>
      </c>
      <c r="H800" t="s">
        <v>3257</v>
      </c>
    </row>
    <row r="801" spans="1:8" x14ac:dyDescent="0.25">
      <c r="A801">
        <v>20</v>
      </c>
      <c r="B801" s="4" t="s">
        <v>1457</v>
      </c>
      <c r="C801">
        <v>0</v>
      </c>
      <c r="D801">
        <v>51.099999999999994</v>
      </c>
      <c r="E801">
        <v>85.166666666666657</v>
      </c>
      <c r="F801" s="2">
        <v>44705</v>
      </c>
      <c r="H801" t="s">
        <v>3257</v>
      </c>
    </row>
    <row r="802" spans="1:8" x14ac:dyDescent="0.25">
      <c r="A802">
        <v>98156</v>
      </c>
      <c r="B802" s="4" t="s">
        <v>1454</v>
      </c>
      <c r="C802">
        <v>0</v>
      </c>
      <c r="D802">
        <v>53.199999999999996</v>
      </c>
      <c r="E802">
        <v>88.666666666666657</v>
      </c>
      <c r="F802" s="2">
        <v>44705</v>
      </c>
      <c r="H802" t="s">
        <v>3257</v>
      </c>
    </row>
    <row r="803" spans="1:8" x14ac:dyDescent="0.25">
      <c r="A803" t="s">
        <v>1465</v>
      </c>
      <c r="B803" s="4" t="s">
        <v>1466</v>
      </c>
      <c r="C803">
        <v>0</v>
      </c>
      <c r="D803">
        <v>49.699999999999996</v>
      </c>
      <c r="E803">
        <v>82.833333333333329</v>
      </c>
      <c r="F803" s="2">
        <v>44705</v>
      </c>
      <c r="H803" t="s">
        <v>3257</v>
      </c>
    </row>
    <row r="804" spans="1:8" x14ac:dyDescent="0.25">
      <c r="A804" t="s">
        <v>1467</v>
      </c>
      <c r="B804" s="4" t="s">
        <v>1468</v>
      </c>
      <c r="C804">
        <v>0</v>
      </c>
      <c r="D804">
        <v>49.699999999999996</v>
      </c>
      <c r="E804">
        <v>82.833333333333329</v>
      </c>
      <c r="F804" s="2">
        <v>44705</v>
      </c>
      <c r="H804" t="s">
        <v>3257</v>
      </c>
    </row>
    <row r="805" spans="1:8" x14ac:dyDescent="0.25">
      <c r="A805">
        <v>9735</v>
      </c>
      <c r="B805" s="4" t="s">
        <v>1463</v>
      </c>
      <c r="C805">
        <v>0</v>
      </c>
      <c r="D805">
        <v>42</v>
      </c>
      <c r="E805">
        <v>70</v>
      </c>
      <c r="F805" s="2">
        <v>44705</v>
      </c>
      <c r="H805" t="s">
        <v>3257</v>
      </c>
    </row>
    <row r="806" spans="1:8" x14ac:dyDescent="0.25">
      <c r="A806">
        <v>9736</v>
      </c>
      <c r="B806" s="4" t="s">
        <v>1460</v>
      </c>
      <c r="C806">
        <v>0</v>
      </c>
      <c r="D806">
        <v>42</v>
      </c>
      <c r="E806">
        <v>70</v>
      </c>
      <c r="F806" s="2">
        <v>44705</v>
      </c>
      <c r="H806" t="s">
        <v>3257</v>
      </c>
    </row>
    <row r="807" spans="1:8" x14ac:dyDescent="0.25">
      <c r="A807">
        <v>9737</v>
      </c>
      <c r="B807" s="4" t="s">
        <v>1461</v>
      </c>
      <c r="C807">
        <v>0</v>
      </c>
      <c r="D807">
        <v>23.099999999999998</v>
      </c>
      <c r="E807">
        <v>38.5</v>
      </c>
      <c r="F807" s="2">
        <v>44705</v>
      </c>
      <c r="H807" t="s">
        <v>3257</v>
      </c>
    </row>
    <row r="808" spans="1:8" x14ac:dyDescent="0.25">
      <c r="A808">
        <v>9743</v>
      </c>
      <c r="B808" s="4" t="s">
        <v>1462</v>
      </c>
      <c r="C808">
        <v>0</v>
      </c>
      <c r="D808">
        <v>42</v>
      </c>
      <c r="E808">
        <v>70</v>
      </c>
      <c r="F808" s="2">
        <v>44705</v>
      </c>
      <c r="H808" t="s">
        <v>3257</v>
      </c>
    </row>
    <row r="809" spans="1:8" x14ac:dyDescent="0.25">
      <c r="A809" t="s">
        <v>1493</v>
      </c>
      <c r="B809" s="4" t="s">
        <v>1494</v>
      </c>
      <c r="C809">
        <v>0</v>
      </c>
      <c r="D809">
        <v>42</v>
      </c>
      <c r="E809">
        <v>70</v>
      </c>
      <c r="F809" s="2">
        <v>44705</v>
      </c>
      <c r="H809" t="s">
        <v>3257</v>
      </c>
    </row>
    <row r="810" spans="1:8" x14ac:dyDescent="0.25">
      <c r="A810">
        <v>9744</v>
      </c>
      <c r="B810" s="4" t="s">
        <v>1516</v>
      </c>
      <c r="C810">
        <v>0</v>
      </c>
      <c r="D810">
        <v>28.7</v>
      </c>
      <c r="E810">
        <v>47.833333333333336</v>
      </c>
      <c r="F810" s="2">
        <v>44705</v>
      </c>
      <c r="H810" t="s">
        <v>3257</v>
      </c>
    </row>
    <row r="811" spans="1:8" x14ac:dyDescent="0.25">
      <c r="A811">
        <v>9759</v>
      </c>
      <c r="B811" s="4" t="s">
        <v>1517</v>
      </c>
      <c r="C811">
        <v>0</v>
      </c>
      <c r="D811">
        <v>48.3</v>
      </c>
      <c r="E811">
        <v>80.5</v>
      </c>
      <c r="F811" s="2">
        <v>44705</v>
      </c>
      <c r="H811" t="s">
        <v>3257</v>
      </c>
    </row>
    <row r="812" spans="1:8" x14ac:dyDescent="0.25">
      <c r="A812">
        <v>45198</v>
      </c>
      <c r="B812" s="4" t="s">
        <v>1518</v>
      </c>
      <c r="C812">
        <v>0</v>
      </c>
      <c r="D812">
        <v>42</v>
      </c>
      <c r="E812">
        <v>70</v>
      </c>
      <c r="F812" s="2">
        <v>44705</v>
      </c>
      <c r="H812" t="s">
        <v>3257</v>
      </c>
    </row>
    <row r="813" spans="1:8" x14ac:dyDescent="0.25">
      <c r="A813">
        <v>50984</v>
      </c>
      <c r="B813" s="4" t="s">
        <v>1515</v>
      </c>
      <c r="C813">
        <v>0</v>
      </c>
      <c r="D813">
        <v>42</v>
      </c>
      <c r="E813">
        <v>70</v>
      </c>
      <c r="F813" s="2">
        <v>44705</v>
      </c>
      <c r="H813" t="s">
        <v>3257</v>
      </c>
    </row>
    <row r="814" spans="1:8" x14ac:dyDescent="0.25">
      <c r="A814">
        <v>9745</v>
      </c>
      <c r="B814" s="4" t="s">
        <v>1512</v>
      </c>
      <c r="C814">
        <v>0</v>
      </c>
      <c r="D814">
        <v>24.5</v>
      </c>
      <c r="E814">
        <v>40.833333333333336</v>
      </c>
      <c r="F814" s="2">
        <v>44705</v>
      </c>
      <c r="H814" t="s">
        <v>3257</v>
      </c>
    </row>
    <row r="815" spans="1:8" x14ac:dyDescent="0.25">
      <c r="A815">
        <v>9746</v>
      </c>
      <c r="B815" s="4" t="s">
        <v>1513</v>
      </c>
      <c r="C815">
        <v>0</v>
      </c>
      <c r="D815">
        <v>48.3</v>
      </c>
      <c r="E815">
        <v>80.5</v>
      </c>
      <c r="F815" s="2">
        <v>44705</v>
      </c>
      <c r="H815" t="s">
        <v>3257</v>
      </c>
    </row>
    <row r="816" spans="1:8" x14ac:dyDescent="0.25">
      <c r="A816">
        <v>9740</v>
      </c>
      <c r="B816" s="4" t="s">
        <v>1514</v>
      </c>
      <c r="C816">
        <v>0</v>
      </c>
      <c r="D816">
        <v>42</v>
      </c>
      <c r="E816">
        <v>70</v>
      </c>
      <c r="F816" s="2">
        <v>44705</v>
      </c>
      <c r="H816" t="s">
        <v>3257</v>
      </c>
    </row>
    <row r="817" spans="1:8" x14ac:dyDescent="0.25">
      <c r="A817">
        <v>9752</v>
      </c>
      <c r="B817" s="4" t="s">
        <v>1519</v>
      </c>
      <c r="C817">
        <v>0</v>
      </c>
      <c r="D817">
        <v>42</v>
      </c>
      <c r="E817">
        <v>70</v>
      </c>
      <c r="F817" s="2">
        <v>44705</v>
      </c>
      <c r="H817" t="s">
        <v>3257</v>
      </c>
    </row>
    <row r="818" spans="1:8" x14ac:dyDescent="0.25">
      <c r="A818">
        <v>9756</v>
      </c>
      <c r="B818" s="4" t="s">
        <v>1525</v>
      </c>
      <c r="C818">
        <v>0</v>
      </c>
      <c r="D818">
        <v>42</v>
      </c>
      <c r="E818">
        <v>70</v>
      </c>
      <c r="F818" s="2">
        <v>44705</v>
      </c>
      <c r="H818" t="s">
        <v>3257</v>
      </c>
    </row>
    <row r="819" spans="1:8" x14ac:dyDescent="0.25">
      <c r="A819">
        <v>9758</v>
      </c>
      <c r="B819" s="4" t="s">
        <v>1528</v>
      </c>
      <c r="C819">
        <v>0</v>
      </c>
      <c r="D819">
        <v>42</v>
      </c>
      <c r="E819">
        <v>70</v>
      </c>
      <c r="F819" s="2">
        <v>44705</v>
      </c>
      <c r="H819" t="s">
        <v>3257</v>
      </c>
    </row>
    <row r="820" spans="1:8" x14ac:dyDescent="0.25">
      <c r="A820" t="s">
        <v>1523</v>
      </c>
      <c r="B820" s="4" t="s">
        <v>1524</v>
      </c>
      <c r="C820">
        <v>0</v>
      </c>
      <c r="D820">
        <v>42</v>
      </c>
      <c r="E820">
        <v>70</v>
      </c>
      <c r="F820" s="2">
        <v>44705</v>
      </c>
      <c r="H820" t="s">
        <v>3257</v>
      </c>
    </row>
    <row r="821" spans="1:8" x14ac:dyDescent="0.25">
      <c r="A821">
        <v>9764</v>
      </c>
      <c r="B821" s="4" t="s">
        <v>1521</v>
      </c>
      <c r="C821">
        <v>0</v>
      </c>
      <c r="D821">
        <v>42</v>
      </c>
      <c r="E821">
        <v>70</v>
      </c>
      <c r="F821" s="2">
        <v>44705</v>
      </c>
      <c r="H821" t="s">
        <v>3257</v>
      </c>
    </row>
    <row r="822" spans="1:8" x14ac:dyDescent="0.25">
      <c r="A822">
        <v>9763</v>
      </c>
      <c r="B822" s="4" t="s">
        <v>1522</v>
      </c>
      <c r="C822">
        <v>0</v>
      </c>
      <c r="D822">
        <v>42</v>
      </c>
      <c r="E822">
        <v>70</v>
      </c>
      <c r="F822" s="2">
        <v>44705</v>
      </c>
      <c r="H822" t="s">
        <v>3257</v>
      </c>
    </row>
    <row r="823" spans="1:8" x14ac:dyDescent="0.25">
      <c r="A823">
        <v>9762</v>
      </c>
      <c r="B823" s="4" t="s">
        <v>1498</v>
      </c>
      <c r="C823">
        <v>0</v>
      </c>
      <c r="D823">
        <v>42</v>
      </c>
      <c r="E823">
        <v>70</v>
      </c>
      <c r="F823" s="2">
        <v>44705</v>
      </c>
      <c r="H823" t="s">
        <v>3257</v>
      </c>
    </row>
    <row r="824" spans="1:8" x14ac:dyDescent="0.25">
      <c r="A824">
        <v>9761</v>
      </c>
      <c r="B824" s="4" t="s">
        <v>1499</v>
      </c>
      <c r="C824">
        <v>0</v>
      </c>
      <c r="D824">
        <v>48.3</v>
      </c>
      <c r="E824">
        <v>80.5</v>
      </c>
      <c r="F824" s="2">
        <v>44705</v>
      </c>
      <c r="H824" t="s">
        <v>3257</v>
      </c>
    </row>
    <row r="825" spans="1:8" x14ac:dyDescent="0.25">
      <c r="A825">
        <v>9766</v>
      </c>
      <c r="B825" s="4" t="s">
        <v>1500</v>
      </c>
      <c r="C825">
        <v>0</v>
      </c>
      <c r="D825">
        <v>42</v>
      </c>
      <c r="E825">
        <v>70</v>
      </c>
      <c r="F825" s="2">
        <v>44705</v>
      </c>
      <c r="H825" t="s">
        <v>3257</v>
      </c>
    </row>
    <row r="826" spans="1:8" x14ac:dyDescent="0.25">
      <c r="A826">
        <v>9768</v>
      </c>
      <c r="B826" s="4" t="s">
        <v>1497</v>
      </c>
      <c r="C826">
        <v>0</v>
      </c>
      <c r="D826">
        <v>46.199999999999996</v>
      </c>
      <c r="E826">
        <v>77</v>
      </c>
      <c r="F826" s="2">
        <v>44705</v>
      </c>
      <c r="H826" t="s">
        <v>3257</v>
      </c>
    </row>
    <row r="827" spans="1:8" x14ac:dyDescent="0.25">
      <c r="A827">
        <v>9770</v>
      </c>
      <c r="B827" s="4" t="s">
        <v>1496</v>
      </c>
      <c r="C827">
        <v>0</v>
      </c>
      <c r="D827">
        <v>42</v>
      </c>
      <c r="E827">
        <v>70</v>
      </c>
      <c r="F827" s="2">
        <v>44705</v>
      </c>
      <c r="H827" t="s">
        <v>3257</v>
      </c>
    </row>
    <row r="828" spans="1:8" x14ac:dyDescent="0.25">
      <c r="A828">
        <v>9772</v>
      </c>
      <c r="B828" s="4" t="s">
        <v>1507</v>
      </c>
      <c r="C828">
        <v>0</v>
      </c>
      <c r="D828">
        <v>42</v>
      </c>
      <c r="E828">
        <v>70</v>
      </c>
      <c r="F828" s="2">
        <v>44705</v>
      </c>
      <c r="H828" t="s">
        <v>3257</v>
      </c>
    </row>
    <row r="829" spans="1:8" x14ac:dyDescent="0.25">
      <c r="A829">
        <v>9774</v>
      </c>
      <c r="B829" s="4" t="s">
        <v>1505</v>
      </c>
      <c r="C829">
        <v>0</v>
      </c>
      <c r="D829">
        <v>48.3</v>
      </c>
      <c r="E829">
        <v>80.5</v>
      </c>
      <c r="F829" s="2">
        <v>44705</v>
      </c>
      <c r="H829" t="s">
        <v>3257</v>
      </c>
    </row>
    <row r="830" spans="1:8" x14ac:dyDescent="0.25">
      <c r="A830">
        <v>9775</v>
      </c>
      <c r="B830" s="4" t="s">
        <v>1506</v>
      </c>
      <c r="C830">
        <v>0</v>
      </c>
      <c r="D830">
        <v>49.699999999999996</v>
      </c>
      <c r="E830">
        <v>82.833333333333329</v>
      </c>
      <c r="F830" s="2">
        <v>44705</v>
      </c>
      <c r="H830" t="s">
        <v>3257</v>
      </c>
    </row>
    <row r="831" spans="1:8" x14ac:dyDescent="0.25">
      <c r="A831" t="s">
        <v>1503</v>
      </c>
      <c r="B831" s="4" t="s">
        <v>1504</v>
      </c>
      <c r="C831">
        <v>0</v>
      </c>
      <c r="D831">
        <v>25.2</v>
      </c>
      <c r="E831">
        <v>42</v>
      </c>
      <c r="F831" s="2">
        <v>44705</v>
      </c>
      <c r="H831" t="s">
        <v>3257</v>
      </c>
    </row>
    <row r="832" spans="1:8" x14ac:dyDescent="0.25">
      <c r="A832">
        <v>9778</v>
      </c>
      <c r="B832" s="4" t="s">
        <v>1511</v>
      </c>
      <c r="C832">
        <v>0</v>
      </c>
      <c r="D832">
        <v>46.199999999999996</v>
      </c>
      <c r="E832">
        <v>77</v>
      </c>
      <c r="F832" s="2">
        <v>44705</v>
      </c>
      <c r="H832" t="s">
        <v>3257</v>
      </c>
    </row>
    <row r="833" spans="1:8" x14ac:dyDescent="0.25">
      <c r="A833">
        <v>9779</v>
      </c>
      <c r="B833" s="4" t="s">
        <v>1510</v>
      </c>
      <c r="C833">
        <v>0</v>
      </c>
      <c r="D833">
        <v>89.6</v>
      </c>
      <c r="E833">
        <v>149.33333333333334</v>
      </c>
      <c r="F833" s="2">
        <v>44705</v>
      </c>
      <c r="H833" t="s">
        <v>3257</v>
      </c>
    </row>
    <row r="834" spans="1:8" x14ac:dyDescent="0.25">
      <c r="A834" t="s">
        <v>1508</v>
      </c>
      <c r="B834" s="4" t="s">
        <v>1509</v>
      </c>
      <c r="C834">
        <v>0</v>
      </c>
      <c r="D834">
        <v>36.4</v>
      </c>
      <c r="E834">
        <v>60.666666666666664</v>
      </c>
      <c r="F834" s="2">
        <v>44705</v>
      </c>
      <c r="H834" t="s">
        <v>3257</v>
      </c>
    </row>
    <row r="835" spans="1:8" x14ac:dyDescent="0.25">
      <c r="A835" t="s">
        <v>1501</v>
      </c>
      <c r="B835" s="4" t="s">
        <v>1502</v>
      </c>
      <c r="C835">
        <v>0</v>
      </c>
      <c r="D835">
        <v>58.099999999999994</v>
      </c>
      <c r="E835">
        <v>96.833333333333329</v>
      </c>
      <c r="F835" s="2">
        <v>44705</v>
      </c>
      <c r="H835" t="s">
        <v>3257</v>
      </c>
    </row>
    <row r="836" spans="1:8" x14ac:dyDescent="0.25">
      <c r="A836" t="s">
        <v>2102</v>
      </c>
      <c r="B836" s="4" t="s">
        <v>1495</v>
      </c>
      <c r="C836">
        <v>0</v>
      </c>
      <c r="D836">
        <v>38.5</v>
      </c>
      <c r="E836">
        <v>64.166666666666671</v>
      </c>
      <c r="F836" s="2">
        <v>44705</v>
      </c>
      <c r="H836" t="s">
        <v>3257</v>
      </c>
    </row>
    <row r="837" spans="1:8" x14ac:dyDescent="0.25">
      <c r="A837" t="s">
        <v>2102</v>
      </c>
      <c r="B837" s="4" t="s">
        <v>1495</v>
      </c>
      <c r="C837">
        <v>0</v>
      </c>
      <c r="D837">
        <v>38.5</v>
      </c>
      <c r="E837">
        <v>64.166666666666671</v>
      </c>
      <c r="F837" s="2">
        <v>44705</v>
      </c>
      <c r="H837" t="s">
        <v>3257</v>
      </c>
    </row>
    <row r="838" spans="1:8" x14ac:dyDescent="0.25">
      <c r="A838">
        <v>9776</v>
      </c>
      <c r="B838" s="4" t="s">
        <v>1520</v>
      </c>
      <c r="C838">
        <v>0</v>
      </c>
      <c r="D838">
        <v>41.3</v>
      </c>
      <c r="E838">
        <v>68.833333333333329</v>
      </c>
      <c r="F838" s="2">
        <v>44705</v>
      </c>
      <c r="H838" t="s">
        <v>3257</v>
      </c>
    </row>
    <row r="839" spans="1:8" x14ac:dyDescent="0.25">
      <c r="A839" t="s">
        <v>1526</v>
      </c>
      <c r="B839" s="4" t="s">
        <v>1527</v>
      </c>
      <c r="C839">
        <v>0</v>
      </c>
      <c r="D839">
        <v>48.3</v>
      </c>
      <c r="E839">
        <v>80.5</v>
      </c>
      <c r="F839" s="2">
        <v>44705</v>
      </c>
      <c r="H839" t="s">
        <v>3257</v>
      </c>
    </row>
    <row r="840" spans="1:8" x14ac:dyDescent="0.25">
      <c r="A840" t="s">
        <v>1444</v>
      </c>
      <c r="B840" s="4" t="s">
        <v>1445</v>
      </c>
      <c r="C840">
        <v>0</v>
      </c>
      <c r="D840">
        <v>42</v>
      </c>
      <c r="E840">
        <v>70</v>
      </c>
      <c r="F840" s="2">
        <v>44705</v>
      </c>
      <c r="H840" t="s">
        <v>3257</v>
      </c>
    </row>
    <row r="841" spans="1:8" x14ac:dyDescent="0.25">
      <c r="A841">
        <v>9791</v>
      </c>
      <c r="B841" s="4" t="s">
        <v>1458</v>
      </c>
      <c r="C841">
        <v>0</v>
      </c>
      <c r="D841">
        <v>48.3</v>
      </c>
      <c r="E841">
        <v>80.5</v>
      </c>
      <c r="F841" s="2">
        <v>44705</v>
      </c>
      <c r="H841" t="s">
        <v>3257</v>
      </c>
    </row>
    <row r="842" spans="1:8" x14ac:dyDescent="0.25">
      <c r="A842">
        <v>9792</v>
      </c>
      <c r="B842" s="4" t="s">
        <v>1483</v>
      </c>
      <c r="C842">
        <v>0</v>
      </c>
      <c r="D842">
        <v>133</v>
      </c>
      <c r="E842">
        <v>221.66666666666669</v>
      </c>
      <c r="F842" s="2">
        <v>44705</v>
      </c>
      <c r="H842" t="s">
        <v>3257</v>
      </c>
    </row>
    <row r="843" spans="1:8" x14ac:dyDescent="0.25">
      <c r="A843">
        <v>702383</v>
      </c>
      <c r="B843" s="4" t="s">
        <v>1438</v>
      </c>
      <c r="C843">
        <v>0</v>
      </c>
      <c r="D843">
        <v>64.399999999999991</v>
      </c>
      <c r="E843">
        <v>107.33333333333333</v>
      </c>
      <c r="F843" s="2">
        <v>44705</v>
      </c>
      <c r="H843" t="s">
        <v>3257</v>
      </c>
    </row>
    <row r="844" spans="1:8" x14ac:dyDescent="0.25">
      <c r="A844" t="s">
        <v>1439</v>
      </c>
      <c r="B844" s="4" t="s">
        <v>1440</v>
      </c>
      <c r="C844">
        <v>0</v>
      </c>
      <c r="D844">
        <v>64.399999999999991</v>
      </c>
      <c r="E844">
        <v>107.33333333333333</v>
      </c>
      <c r="F844" s="2">
        <v>44705</v>
      </c>
      <c r="H844" t="s">
        <v>3257</v>
      </c>
    </row>
    <row r="845" spans="1:8" x14ac:dyDescent="0.25">
      <c r="A845" t="s">
        <v>1441</v>
      </c>
      <c r="B845" s="4" t="s">
        <v>1442</v>
      </c>
      <c r="C845">
        <v>0</v>
      </c>
      <c r="D845">
        <v>1635.1999999999998</v>
      </c>
      <c r="E845">
        <v>2725.333333333333</v>
      </c>
      <c r="F845" s="2">
        <v>44705</v>
      </c>
      <c r="H845" t="s">
        <v>3257</v>
      </c>
    </row>
    <row r="846" spans="1:8" x14ac:dyDescent="0.25">
      <c r="A846" t="s">
        <v>1611</v>
      </c>
      <c r="B846" s="4" t="s">
        <v>1612</v>
      </c>
      <c r="C846">
        <v>0</v>
      </c>
      <c r="D846">
        <v>37.099999999999994</v>
      </c>
      <c r="E846">
        <v>61.833333333333329</v>
      </c>
      <c r="F846" s="2">
        <v>44706</v>
      </c>
      <c r="H846" t="s">
        <v>3257</v>
      </c>
    </row>
    <row r="847" spans="1:8" x14ac:dyDescent="0.25">
      <c r="A847" t="s">
        <v>1608</v>
      </c>
      <c r="B847" s="4" t="s">
        <v>1609</v>
      </c>
      <c r="C847">
        <v>0</v>
      </c>
      <c r="D847">
        <v>77</v>
      </c>
      <c r="E847">
        <v>128.33333333333334</v>
      </c>
      <c r="F847" s="2">
        <v>44706</v>
      </c>
      <c r="H847" t="s">
        <v>3257</v>
      </c>
    </row>
    <row r="848" spans="1:8" x14ac:dyDescent="0.25">
      <c r="A848" t="s">
        <v>1606</v>
      </c>
      <c r="B848" s="4" t="s">
        <v>1607</v>
      </c>
      <c r="C848">
        <v>0</v>
      </c>
      <c r="D848">
        <v>141.39999999999998</v>
      </c>
      <c r="E848">
        <v>235.66666666666663</v>
      </c>
      <c r="F848" s="2">
        <v>44706</v>
      </c>
      <c r="H848" t="s">
        <v>3257</v>
      </c>
    </row>
    <row r="849" spans="1:8" x14ac:dyDescent="0.25">
      <c r="A849" t="s">
        <v>1625</v>
      </c>
      <c r="B849" s="4" t="s">
        <v>1626</v>
      </c>
      <c r="C849">
        <v>0</v>
      </c>
      <c r="D849">
        <v>85.399999999999991</v>
      </c>
      <c r="E849">
        <v>142.33333333333331</v>
      </c>
      <c r="F849" s="2">
        <v>44706</v>
      </c>
      <c r="H849" t="s">
        <v>3257</v>
      </c>
    </row>
    <row r="850" spans="1:8" x14ac:dyDescent="0.25">
      <c r="A850" t="s">
        <v>1631</v>
      </c>
      <c r="B850" s="4" t="s">
        <v>1632</v>
      </c>
      <c r="C850">
        <v>0</v>
      </c>
      <c r="D850">
        <v>193.2</v>
      </c>
      <c r="E850">
        <v>322</v>
      </c>
      <c r="F850" s="2">
        <v>44706</v>
      </c>
      <c r="H850" t="s">
        <v>3257</v>
      </c>
    </row>
    <row r="851" spans="1:8" x14ac:dyDescent="0.25">
      <c r="A851" t="s">
        <v>1617</v>
      </c>
      <c r="B851" s="4" t="s">
        <v>1618</v>
      </c>
      <c r="C851">
        <v>0</v>
      </c>
      <c r="D851">
        <v>106.39999999999999</v>
      </c>
      <c r="E851">
        <v>177.33333333333331</v>
      </c>
      <c r="F851" s="2">
        <v>44706</v>
      </c>
      <c r="H851" t="s">
        <v>3257</v>
      </c>
    </row>
    <row r="852" spans="1:8" x14ac:dyDescent="0.25">
      <c r="A852" t="s">
        <v>1623</v>
      </c>
      <c r="B852" s="4" t="s">
        <v>1624</v>
      </c>
      <c r="C852">
        <v>0</v>
      </c>
      <c r="D852">
        <v>187.6</v>
      </c>
      <c r="E852">
        <v>312.66666666666669</v>
      </c>
      <c r="F852" s="2">
        <v>44706</v>
      </c>
      <c r="H852" t="s">
        <v>3257</v>
      </c>
    </row>
    <row r="853" spans="1:8" x14ac:dyDescent="0.25">
      <c r="A853" t="s">
        <v>1621</v>
      </c>
      <c r="B853" s="4" t="s">
        <v>1622</v>
      </c>
      <c r="C853">
        <v>0</v>
      </c>
      <c r="D853">
        <v>79.646000000000001</v>
      </c>
      <c r="E853">
        <v>132.74333333333334</v>
      </c>
      <c r="F853" s="2">
        <v>44706</v>
      </c>
      <c r="H853" t="s">
        <v>3257</v>
      </c>
    </row>
    <row r="854" spans="1:8" x14ac:dyDescent="0.25">
      <c r="A854" t="s">
        <v>1665</v>
      </c>
      <c r="B854" s="4" t="s">
        <v>1666</v>
      </c>
      <c r="C854">
        <v>0</v>
      </c>
      <c r="D854">
        <v>139.29999999999998</v>
      </c>
      <c r="E854">
        <v>232.16666666666666</v>
      </c>
      <c r="F854" s="2">
        <v>44706</v>
      </c>
      <c r="H854" t="s">
        <v>3257</v>
      </c>
    </row>
    <row r="855" spans="1:8" x14ac:dyDescent="0.25">
      <c r="A855" t="s">
        <v>1828</v>
      </c>
      <c r="B855" s="4" t="s">
        <v>1829</v>
      </c>
      <c r="C855">
        <v>0</v>
      </c>
      <c r="D855">
        <v>104.3</v>
      </c>
      <c r="E855">
        <v>173.83333333333334</v>
      </c>
      <c r="F855" s="2">
        <v>44706</v>
      </c>
      <c r="H855" t="s">
        <v>3257</v>
      </c>
    </row>
    <row r="856" spans="1:8" x14ac:dyDescent="0.25">
      <c r="A856" t="s">
        <v>1820</v>
      </c>
      <c r="B856" s="4" t="s">
        <v>1821</v>
      </c>
      <c r="C856">
        <v>0</v>
      </c>
      <c r="D856">
        <v>99.399999999999991</v>
      </c>
      <c r="E856">
        <v>165.66666666666666</v>
      </c>
      <c r="F856" s="2">
        <v>44706</v>
      </c>
      <c r="H856" t="s">
        <v>3257</v>
      </c>
    </row>
    <row r="857" spans="1:8" x14ac:dyDescent="0.25">
      <c r="A857" t="s">
        <v>1818</v>
      </c>
      <c r="B857" s="4" t="s">
        <v>1819</v>
      </c>
      <c r="C857">
        <v>0</v>
      </c>
      <c r="D857">
        <v>90.3</v>
      </c>
      <c r="E857">
        <v>150.5</v>
      </c>
      <c r="F857" s="2">
        <v>44706</v>
      </c>
      <c r="H857" t="s">
        <v>3257</v>
      </c>
    </row>
    <row r="858" spans="1:8" x14ac:dyDescent="0.25">
      <c r="A858" t="s">
        <v>1812</v>
      </c>
      <c r="B858" s="4" t="s">
        <v>1813</v>
      </c>
      <c r="C858">
        <v>0</v>
      </c>
      <c r="D858">
        <v>90.3</v>
      </c>
      <c r="E858">
        <v>150.5</v>
      </c>
      <c r="F858" s="2">
        <v>44706</v>
      </c>
      <c r="H858" t="s">
        <v>3257</v>
      </c>
    </row>
    <row r="859" spans="1:8" x14ac:dyDescent="0.25">
      <c r="A859" t="s">
        <v>1822</v>
      </c>
      <c r="B859" s="4" t="s">
        <v>1823</v>
      </c>
      <c r="C859">
        <v>0</v>
      </c>
      <c r="D859">
        <v>83.3</v>
      </c>
      <c r="E859">
        <v>138.83333333333334</v>
      </c>
      <c r="F859" s="2">
        <v>44706</v>
      </c>
      <c r="H859" t="s">
        <v>3257</v>
      </c>
    </row>
    <row r="860" spans="1:8" x14ac:dyDescent="0.25">
      <c r="A860" t="s">
        <v>1764</v>
      </c>
      <c r="B860" s="4" t="s">
        <v>1765</v>
      </c>
      <c r="C860">
        <v>0</v>
      </c>
      <c r="D860">
        <v>109.19999999999999</v>
      </c>
      <c r="E860">
        <v>182</v>
      </c>
      <c r="F860" s="2">
        <v>44706</v>
      </c>
      <c r="H860" t="s">
        <v>3257</v>
      </c>
    </row>
    <row r="861" spans="1:8" x14ac:dyDescent="0.25">
      <c r="A861" t="s">
        <v>1762</v>
      </c>
      <c r="B861" s="4" t="s">
        <v>1763</v>
      </c>
      <c r="C861">
        <v>0</v>
      </c>
      <c r="D861">
        <v>75.599999999999994</v>
      </c>
      <c r="E861">
        <v>126</v>
      </c>
      <c r="F861" s="2">
        <v>44706</v>
      </c>
      <c r="H861" t="s">
        <v>3257</v>
      </c>
    </row>
    <row r="862" spans="1:8" x14ac:dyDescent="0.25">
      <c r="A862" t="s">
        <v>1768</v>
      </c>
      <c r="B862" s="4" t="s">
        <v>1769</v>
      </c>
      <c r="C862">
        <v>0</v>
      </c>
      <c r="D862">
        <v>128.1</v>
      </c>
      <c r="E862">
        <v>213.5</v>
      </c>
      <c r="F862" s="2">
        <v>44706</v>
      </c>
      <c r="H862" t="s">
        <v>3257</v>
      </c>
    </row>
    <row r="863" spans="1:8" x14ac:dyDescent="0.25">
      <c r="A863" t="s">
        <v>1802</v>
      </c>
      <c r="B863" s="4" t="s">
        <v>1803</v>
      </c>
      <c r="C863">
        <v>0</v>
      </c>
      <c r="D863">
        <v>81.199999999999989</v>
      </c>
      <c r="E863">
        <v>135.33333333333331</v>
      </c>
      <c r="F863" s="2">
        <v>44706</v>
      </c>
      <c r="H863" t="s">
        <v>3257</v>
      </c>
    </row>
    <row r="864" spans="1:8" x14ac:dyDescent="0.25">
      <c r="A864" t="s">
        <v>1798</v>
      </c>
      <c r="B864" s="4" t="s">
        <v>1799</v>
      </c>
      <c r="C864">
        <v>0</v>
      </c>
      <c r="D864">
        <v>137.19999999999999</v>
      </c>
      <c r="E864">
        <v>228.66666666666666</v>
      </c>
      <c r="F864" s="2">
        <v>44706</v>
      </c>
      <c r="H864" t="s">
        <v>3257</v>
      </c>
    </row>
    <row r="865" spans="1:8" x14ac:dyDescent="0.25">
      <c r="A865" t="s">
        <v>1794</v>
      </c>
      <c r="B865" s="4" t="s">
        <v>1795</v>
      </c>
      <c r="C865">
        <v>0</v>
      </c>
      <c r="D865">
        <v>289.79999999999995</v>
      </c>
      <c r="E865">
        <v>482.99999999999994</v>
      </c>
      <c r="F865" s="2">
        <v>44706</v>
      </c>
      <c r="H865" t="s">
        <v>3257</v>
      </c>
    </row>
    <row r="866" spans="1:8" x14ac:dyDescent="0.25">
      <c r="A866" t="s">
        <v>1792</v>
      </c>
      <c r="B866" s="4" t="s">
        <v>1793</v>
      </c>
      <c r="C866">
        <v>0</v>
      </c>
      <c r="D866">
        <v>194.6</v>
      </c>
      <c r="E866">
        <v>324.33333333333331</v>
      </c>
      <c r="F866" s="2">
        <v>44706</v>
      </c>
      <c r="H866" t="s">
        <v>3257</v>
      </c>
    </row>
    <row r="867" spans="1:8" x14ac:dyDescent="0.25">
      <c r="A867" t="s">
        <v>1788</v>
      </c>
      <c r="B867" s="4" t="s">
        <v>1789</v>
      </c>
      <c r="C867">
        <v>0</v>
      </c>
      <c r="D867">
        <v>178.5</v>
      </c>
      <c r="E867">
        <v>297.5</v>
      </c>
      <c r="F867" s="2">
        <v>44706</v>
      </c>
      <c r="H867" t="s">
        <v>3257</v>
      </c>
    </row>
    <row r="868" spans="1:8" x14ac:dyDescent="0.25">
      <c r="A868" t="s">
        <v>1800</v>
      </c>
      <c r="B868" s="4" t="s">
        <v>1801</v>
      </c>
      <c r="C868">
        <v>0</v>
      </c>
      <c r="D868">
        <v>167.29999999999998</v>
      </c>
      <c r="E868">
        <v>278.83333333333331</v>
      </c>
      <c r="F868" s="2">
        <v>44706</v>
      </c>
      <c r="H868" t="s">
        <v>3257</v>
      </c>
    </row>
    <row r="869" spans="1:8" x14ac:dyDescent="0.25">
      <c r="A869" t="s">
        <v>1770</v>
      </c>
      <c r="B869" s="4" t="s">
        <v>1771</v>
      </c>
      <c r="C869">
        <v>0</v>
      </c>
      <c r="D869">
        <v>68.599999999999994</v>
      </c>
      <c r="E869">
        <v>114.33333333333333</v>
      </c>
      <c r="F869" s="2">
        <v>44706</v>
      </c>
      <c r="H869" t="s">
        <v>3257</v>
      </c>
    </row>
    <row r="870" spans="1:8" x14ac:dyDescent="0.25">
      <c r="A870" t="s">
        <v>1772</v>
      </c>
      <c r="B870" s="4" t="s">
        <v>1773</v>
      </c>
      <c r="C870">
        <v>0</v>
      </c>
      <c r="D870">
        <v>3929.1</v>
      </c>
      <c r="E870">
        <v>6548.5</v>
      </c>
      <c r="F870" s="2">
        <v>44706</v>
      </c>
      <c r="H870" t="s">
        <v>3257</v>
      </c>
    </row>
    <row r="871" spans="1:8" x14ac:dyDescent="0.25">
      <c r="A871" t="s">
        <v>1832</v>
      </c>
      <c r="B871" s="4" t="s">
        <v>1833</v>
      </c>
      <c r="C871">
        <v>0</v>
      </c>
      <c r="D871">
        <v>5633.5999999999995</v>
      </c>
      <c r="E871">
        <v>9389.3333333333321</v>
      </c>
      <c r="F871" s="2">
        <v>44706</v>
      </c>
      <c r="H871" t="s">
        <v>3257</v>
      </c>
    </row>
    <row r="872" spans="1:8" x14ac:dyDescent="0.25">
      <c r="A872" t="s">
        <v>1776</v>
      </c>
      <c r="B872" s="4" t="s">
        <v>1777</v>
      </c>
      <c r="C872">
        <v>0</v>
      </c>
      <c r="D872">
        <v>7079.7999999999993</v>
      </c>
      <c r="E872">
        <v>11799.666666666666</v>
      </c>
      <c r="F872" s="2">
        <v>44706</v>
      </c>
      <c r="H872" t="s">
        <v>3257</v>
      </c>
    </row>
    <row r="873" spans="1:8" x14ac:dyDescent="0.25">
      <c r="A873" t="s">
        <v>1830</v>
      </c>
      <c r="B873" s="4" t="s">
        <v>1831</v>
      </c>
      <c r="C873">
        <v>0</v>
      </c>
      <c r="D873">
        <v>6010.9</v>
      </c>
      <c r="E873">
        <v>10018.166666666666</v>
      </c>
      <c r="F873" s="2">
        <v>44706</v>
      </c>
      <c r="H873" t="s">
        <v>3257</v>
      </c>
    </row>
    <row r="874" spans="1:8" x14ac:dyDescent="0.25">
      <c r="A874" t="s">
        <v>1826</v>
      </c>
      <c r="B874" s="4" t="s">
        <v>1827</v>
      </c>
      <c r="C874">
        <v>0</v>
      </c>
      <c r="D874">
        <v>8604.4</v>
      </c>
      <c r="E874">
        <v>14340.666666666666</v>
      </c>
      <c r="F874" s="2">
        <v>44706</v>
      </c>
      <c r="H874" t="s">
        <v>3257</v>
      </c>
    </row>
    <row r="875" spans="1:8" x14ac:dyDescent="0.25">
      <c r="A875" t="s">
        <v>1824</v>
      </c>
      <c r="B875" s="4" t="s">
        <v>1825</v>
      </c>
      <c r="C875">
        <v>0</v>
      </c>
      <c r="D875">
        <v>10945.199999999999</v>
      </c>
      <c r="E875">
        <v>18242</v>
      </c>
      <c r="F875" s="2">
        <v>44706</v>
      </c>
      <c r="H875" t="s">
        <v>3257</v>
      </c>
    </row>
    <row r="876" spans="1:8" x14ac:dyDescent="0.25">
      <c r="A876" t="s">
        <v>1810</v>
      </c>
      <c r="B876" s="4" t="s">
        <v>1811</v>
      </c>
      <c r="C876">
        <v>0</v>
      </c>
      <c r="D876">
        <v>6092.7999999999993</v>
      </c>
      <c r="E876">
        <v>10154.666666666666</v>
      </c>
      <c r="F876" s="2">
        <v>44706</v>
      </c>
      <c r="H876" t="s">
        <v>3257</v>
      </c>
    </row>
    <row r="877" spans="1:8" x14ac:dyDescent="0.25">
      <c r="A877" t="s">
        <v>1816</v>
      </c>
      <c r="B877" s="4" t="s">
        <v>1817</v>
      </c>
      <c r="C877">
        <v>0</v>
      </c>
      <c r="D877">
        <v>8605.0999999999985</v>
      </c>
      <c r="E877">
        <v>14341.833333333332</v>
      </c>
      <c r="F877" s="2">
        <v>44706</v>
      </c>
      <c r="H877" t="s">
        <v>3257</v>
      </c>
    </row>
    <row r="878" spans="1:8" x14ac:dyDescent="0.25">
      <c r="A878" t="s">
        <v>1834</v>
      </c>
      <c r="B878" s="4" t="s">
        <v>1835</v>
      </c>
      <c r="C878">
        <v>0</v>
      </c>
      <c r="D878">
        <v>10659.599999999999</v>
      </c>
      <c r="E878">
        <v>17766</v>
      </c>
      <c r="F878" s="2">
        <v>44706</v>
      </c>
      <c r="H878" t="s">
        <v>3257</v>
      </c>
    </row>
    <row r="879" spans="1:8" x14ac:dyDescent="0.25">
      <c r="A879" t="s">
        <v>1697</v>
      </c>
      <c r="B879" s="4" t="s">
        <v>1698</v>
      </c>
      <c r="C879">
        <v>0</v>
      </c>
      <c r="D879">
        <v>7944.2999999999993</v>
      </c>
      <c r="E879">
        <v>13240.5</v>
      </c>
      <c r="F879" s="2">
        <v>44706</v>
      </c>
      <c r="H879" t="s">
        <v>3257</v>
      </c>
    </row>
    <row r="880" spans="1:8" x14ac:dyDescent="0.25">
      <c r="A880" t="s">
        <v>1699</v>
      </c>
      <c r="B880" s="4" t="s">
        <v>1700</v>
      </c>
      <c r="C880">
        <v>0</v>
      </c>
      <c r="D880">
        <v>9925.2999999999993</v>
      </c>
      <c r="E880">
        <v>16542.166666666668</v>
      </c>
      <c r="F880" s="2">
        <v>44706</v>
      </c>
      <c r="H880" t="s">
        <v>3257</v>
      </c>
    </row>
    <row r="881" spans="1:8" x14ac:dyDescent="0.25">
      <c r="A881" t="s">
        <v>1701</v>
      </c>
      <c r="B881" s="4" t="s">
        <v>1702</v>
      </c>
      <c r="C881">
        <v>0</v>
      </c>
      <c r="D881">
        <v>5695.9</v>
      </c>
      <c r="E881">
        <v>9493.1666666666661</v>
      </c>
      <c r="F881" s="2">
        <v>44706</v>
      </c>
      <c r="H881" t="s">
        <v>3257</v>
      </c>
    </row>
    <row r="882" spans="1:8" x14ac:dyDescent="0.25">
      <c r="A882" t="s">
        <v>1691</v>
      </c>
      <c r="B882" s="4" t="s">
        <v>1692</v>
      </c>
      <c r="C882">
        <v>0</v>
      </c>
      <c r="D882">
        <v>53.199999999999996</v>
      </c>
      <c r="E882">
        <v>88.666666666666657</v>
      </c>
      <c r="F882" s="2">
        <v>44706</v>
      </c>
      <c r="H882" t="s">
        <v>3257</v>
      </c>
    </row>
    <row r="883" spans="1:8" x14ac:dyDescent="0.25">
      <c r="A883" t="s">
        <v>1693</v>
      </c>
      <c r="B883" s="4" t="s">
        <v>1694</v>
      </c>
      <c r="C883">
        <v>0</v>
      </c>
      <c r="D883">
        <v>78.399999999999991</v>
      </c>
      <c r="E883">
        <v>130.66666666666666</v>
      </c>
      <c r="F883" s="2">
        <v>44706</v>
      </c>
      <c r="H883" t="s">
        <v>3257</v>
      </c>
    </row>
    <row r="884" spans="1:8" x14ac:dyDescent="0.25">
      <c r="A884" t="s">
        <v>1695</v>
      </c>
      <c r="B884" s="4" t="s">
        <v>1696</v>
      </c>
      <c r="C884">
        <v>0</v>
      </c>
      <c r="D884">
        <v>39.073999999999998</v>
      </c>
      <c r="E884">
        <v>65.123333333333335</v>
      </c>
      <c r="F884" s="2">
        <v>44706</v>
      </c>
      <c r="H884" t="s">
        <v>3257</v>
      </c>
    </row>
    <row r="885" spans="1:8" x14ac:dyDescent="0.25">
      <c r="A885" t="s">
        <v>1709</v>
      </c>
      <c r="B885" s="4" t="s">
        <v>1710</v>
      </c>
      <c r="C885">
        <v>0</v>
      </c>
      <c r="D885">
        <v>46.199999999999996</v>
      </c>
      <c r="E885">
        <v>77</v>
      </c>
      <c r="F885" s="2">
        <v>44706</v>
      </c>
      <c r="H885" t="s">
        <v>3257</v>
      </c>
    </row>
    <row r="886" spans="1:8" x14ac:dyDescent="0.25">
      <c r="A886" t="s">
        <v>1711</v>
      </c>
      <c r="B886" s="4" t="s">
        <v>1712</v>
      </c>
      <c r="C886">
        <v>0</v>
      </c>
      <c r="D886">
        <v>39.9</v>
      </c>
      <c r="E886">
        <v>66.5</v>
      </c>
      <c r="F886" s="2">
        <v>44706</v>
      </c>
      <c r="H886" t="s">
        <v>3257</v>
      </c>
    </row>
    <row r="887" spans="1:8" x14ac:dyDescent="0.25">
      <c r="A887" t="s">
        <v>1713</v>
      </c>
      <c r="B887" s="4" t="s">
        <v>1714</v>
      </c>
      <c r="C887">
        <v>0</v>
      </c>
      <c r="D887">
        <v>26.599999999999998</v>
      </c>
      <c r="E887">
        <v>44.333333333333329</v>
      </c>
      <c r="F887" s="2">
        <v>44706</v>
      </c>
      <c r="H887" t="s">
        <v>3257</v>
      </c>
    </row>
    <row r="888" spans="1:8" x14ac:dyDescent="0.25">
      <c r="A888" t="s">
        <v>1703</v>
      </c>
      <c r="B888" s="4" t="s">
        <v>1704</v>
      </c>
      <c r="C888">
        <v>0</v>
      </c>
      <c r="D888">
        <v>47.599999999999994</v>
      </c>
      <c r="E888">
        <v>79.333333333333329</v>
      </c>
      <c r="F888" s="2">
        <v>44706</v>
      </c>
      <c r="H888" t="s">
        <v>3257</v>
      </c>
    </row>
    <row r="889" spans="1:8" x14ac:dyDescent="0.25">
      <c r="A889" t="s">
        <v>1705</v>
      </c>
      <c r="B889" s="4" t="s">
        <v>1706</v>
      </c>
      <c r="C889">
        <v>0</v>
      </c>
      <c r="D889">
        <v>49.699999999999996</v>
      </c>
      <c r="E889">
        <v>82.833333333333329</v>
      </c>
      <c r="F889" s="2">
        <v>44706</v>
      </c>
      <c r="H889" t="s">
        <v>3257</v>
      </c>
    </row>
    <row r="890" spans="1:8" x14ac:dyDescent="0.25">
      <c r="A890" t="s">
        <v>1707</v>
      </c>
      <c r="B890" s="4" t="s">
        <v>1708</v>
      </c>
      <c r="C890">
        <v>0</v>
      </c>
      <c r="D890">
        <v>33.599999999999994</v>
      </c>
      <c r="E890">
        <v>55.999999999999993</v>
      </c>
      <c r="F890" s="2">
        <v>44706</v>
      </c>
      <c r="H890" t="s">
        <v>3257</v>
      </c>
    </row>
    <row r="891" spans="1:8" x14ac:dyDescent="0.25">
      <c r="A891" t="s">
        <v>1673</v>
      </c>
      <c r="B891" s="4" t="s">
        <v>1674</v>
      </c>
      <c r="C891">
        <v>0</v>
      </c>
      <c r="D891">
        <v>73.5</v>
      </c>
      <c r="E891">
        <v>122.5</v>
      </c>
      <c r="F891" s="2">
        <v>44706</v>
      </c>
      <c r="H891" t="s">
        <v>3257</v>
      </c>
    </row>
    <row r="892" spans="1:8" x14ac:dyDescent="0.25">
      <c r="A892" t="s">
        <v>1675</v>
      </c>
      <c r="B892" s="4" t="s">
        <v>1676</v>
      </c>
      <c r="C892">
        <v>0</v>
      </c>
      <c r="D892">
        <v>309.39999999999998</v>
      </c>
      <c r="E892">
        <v>515.66666666666663</v>
      </c>
      <c r="F892" s="2">
        <v>44706</v>
      </c>
      <c r="H892" t="s">
        <v>3257</v>
      </c>
    </row>
    <row r="893" spans="1:8" x14ac:dyDescent="0.25">
      <c r="A893" t="s">
        <v>1667</v>
      </c>
      <c r="B893" s="4" t="s">
        <v>1668</v>
      </c>
      <c r="C893">
        <v>0</v>
      </c>
      <c r="D893">
        <v>70</v>
      </c>
      <c r="E893">
        <v>116.66666666666667</v>
      </c>
      <c r="F893" s="2">
        <v>44706</v>
      </c>
      <c r="H893" t="s">
        <v>3257</v>
      </c>
    </row>
    <row r="894" spans="1:8" x14ac:dyDescent="0.25">
      <c r="A894" t="s">
        <v>1669</v>
      </c>
      <c r="B894" s="4" t="s">
        <v>1670</v>
      </c>
      <c r="C894">
        <v>0</v>
      </c>
      <c r="D894">
        <v>198.1</v>
      </c>
      <c r="E894">
        <v>330.16666666666669</v>
      </c>
      <c r="F894" s="2">
        <v>44706</v>
      </c>
      <c r="H894" t="s">
        <v>3257</v>
      </c>
    </row>
    <row r="895" spans="1:8" x14ac:dyDescent="0.25">
      <c r="A895" t="s">
        <v>1671</v>
      </c>
      <c r="B895" s="4" t="s">
        <v>1672</v>
      </c>
      <c r="C895">
        <v>0</v>
      </c>
      <c r="D895">
        <v>632.09999999999991</v>
      </c>
      <c r="E895">
        <v>1053.5</v>
      </c>
      <c r="F895" s="2">
        <v>44706</v>
      </c>
      <c r="H895" t="s">
        <v>3257</v>
      </c>
    </row>
    <row r="896" spans="1:8" x14ac:dyDescent="0.25">
      <c r="A896" t="s">
        <v>1685</v>
      </c>
      <c r="B896" s="4" t="s">
        <v>1686</v>
      </c>
      <c r="C896">
        <v>0</v>
      </c>
      <c r="D896">
        <v>1251.5999999999999</v>
      </c>
      <c r="E896">
        <v>2086</v>
      </c>
      <c r="F896" s="2">
        <v>44706</v>
      </c>
      <c r="H896" t="s">
        <v>3257</v>
      </c>
    </row>
    <row r="897" spans="1:8" x14ac:dyDescent="0.25">
      <c r="A897" t="s">
        <v>1749</v>
      </c>
      <c r="B897" s="4" t="s">
        <v>1750</v>
      </c>
      <c r="C897">
        <v>0</v>
      </c>
      <c r="D897">
        <v>96.6</v>
      </c>
      <c r="E897">
        <v>161</v>
      </c>
      <c r="F897" s="2">
        <v>44706</v>
      </c>
      <c r="H897" t="s">
        <v>3257</v>
      </c>
    </row>
    <row r="898" spans="1:8" x14ac:dyDescent="0.25">
      <c r="A898" t="s">
        <v>1739</v>
      </c>
      <c r="B898" s="4" t="s">
        <v>1740</v>
      </c>
      <c r="C898">
        <v>0</v>
      </c>
      <c r="D898">
        <v>42</v>
      </c>
      <c r="E898">
        <v>70</v>
      </c>
      <c r="F898" s="2">
        <v>44706</v>
      </c>
      <c r="H898" t="s">
        <v>3257</v>
      </c>
    </row>
    <row r="899" spans="1:8" x14ac:dyDescent="0.25">
      <c r="A899">
        <v>756453</v>
      </c>
      <c r="B899" s="4" t="s">
        <v>1759</v>
      </c>
      <c r="C899">
        <v>0</v>
      </c>
      <c r="D899">
        <v>32.9</v>
      </c>
      <c r="E899">
        <v>54.833333333333336</v>
      </c>
      <c r="F899" s="2">
        <v>44706</v>
      </c>
      <c r="H899" t="s">
        <v>3257</v>
      </c>
    </row>
    <row r="900" spans="1:8" x14ac:dyDescent="0.25">
      <c r="A900" t="s">
        <v>1760</v>
      </c>
      <c r="B900" s="4" t="s">
        <v>1761</v>
      </c>
      <c r="C900">
        <v>0</v>
      </c>
      <c r="D900">
        <v>33.599999999999994</v>
      </c>
      <c r="E900">
        <v>55.999999999999993</v>
      </c>
      <c r="F900" s="2">
        <v>44706</v>
      </c>
      <c r="H900" t="s">
        <v>3257</v>
      </c>
    </row>
    <row r="901" spans="1:8" x14ac:dyDescent="0.25">
      <c r="A901" t="s">
        <v>1751</v>
      </c>
      <c r="B901" s="4" t="s">
        <v>1752</v>
      </c>
      <c r="C901">
        <v>0</v>
      </c>
      <c r="D901">
        <v>151.19999999999999</v>
      </c>
      <c r="E901">
        <v>252</v>
      </c>
      <c r="F901" s="2">
        <v>44706</v>
      </c>
      <c r="H901" t="s">
        <v>3257</v>
      </c>
    </row>
    <row r="902" spans="1:8" x14ac:dyDescent="0.25">
      <c r="A902" t="s">
        <v>1753</v>
      </c>
      <c r="B902" s="4" t="s">
        <v>1754</v>
      </c>
      <c r="C902">
        <v>0</v>
      </c>
      <c r="D902">
        <v>23.099999999999998</v>
      </c>
      <c r="E902">
        <v>38.5</v>
      </c>
      <c r="F902" s="2">
        <v>44706</v>
      </c>
      <c r="H902" t="s">
        <v>3257</v>
      </c>
    </row>
    <row r="903" spans="1:8" x14ac:dyDescent="0.25">
      <c r="A903" t="s">
        <v>1755</v>
      </c>
      <c r="B903" s="4" t="s">
        <v>1756</v>
      </c>
      <c r="C903">
        <v>0</v>
      </c>
      <c r="D903">
        <v>214.2</v>
      </c>
      <c r="E903">
        <v>357</v>
      </c>
      <c r="F903" s="2">
        <v>44706</v>
      </c>
      <c r="H903" t="s">
        <v>3257</v>
      </c>
    </row>
    <row r="904" spans="1:8" x14ac:dyDescent="0.25">
      <c r="A904" t="s">
        <v>1721</v>
      </c>
      <c r="B904" s="4" t="s">
        <v>1722</v>
      </c>
      <c r="C904">
        <v>0</v>
      </c>
      <c r="D904">
        <v>68.599999999999994</v>
      </c>
      <c r="E904">
        <v>114.33333333333333</v>
      </c>
      <c r="F904" s="2">
        <v>44706</v>
      </c>
      <c r="H904" t="s">
        <v>3257</v>
      </c>
    </row>
    <row r="905" spans="1:8" x14ac:dyDescent="0.25">
      <c r="A905" t="s">
        <v>1723</v>
      </c>
      <c r="B905" s="4" t="s">
        <v>1724</v>
      </c>
      <c r="C905">
        <v>0</v>
      </c>
      <c r="D905">
        <v>229.6</v>
      </c>
      <c r="E905">
        <v>382.66666666666669</v>
      </c>
      <c r="F905" s="2">
        <v>44706</v>
      </c>
      <c r="H905" t="s">
        <v>3257</v>
      </c>
    </row>
    <row r="906" spans="1:8" x14ac:dyDescent="0.25">
      <c r="A906" t="s">
        <v>1725</v>
      </c>
      <c r="B906" s="4" t="s">
        <v>1726</v>
      </c>
      <c r="C906">
        <v>0</v>
      </c>
      <c r="D906">
        <v>169.39999999999998</v>
      </c>
      <c r="E906">
        <v>282.33333333333331</v>
      </c>
      <c r="F906" s="2">
        <v>44706</v>
      </c>
      <c r="H906" t="s">
        <v>3257</v>
      </c>
    </row>
    <row r="907" spans="1:8" x14ac:dyDescent="0.25">
      <c r="A907" t="s">
        <v>1715</v>
      </c>
      <c r="B907" s="4" t="s">
        <v>1716</v>
      </c>
      <c r="C907">
        <v>0</v>
      </c>
      <c r="D907">
        <v>42</v>
      </c>
      <c r="E907">
        <v>70</v>
      </c>
      <c r="F907" s="2">
        <v>44706</v>
      </c>
      <c r="H907" t="s">
        <v>3257</v>
      </c>
    </row>
    <row r="908" spans="1:8" x14ac:dyDescent="0.25">
      <c r="A908" t="s">
        <v>1735</v>
      </c>
      <c r="B908" s="4" t="s">
        <v>1736</v>
      </c>
      <c r="C908">
        <v>0</v>
      </c>
      <c r="D908">
        <v>133</v>
      </c>
      <c r="E908">
        <v>221.66666666666669</v>
      </c>
      <c r="F908" s="2">
        <v>44706</v>
      </c>
      <c r="H908" t="s">
        <v>3257</v>
      </c>
    </row>
    <row r="909" spans="1:8" x14ac:dyDescent="0.25">
      <c r="A909" t="s">
        <v>1737</v>
      </c>
      <c r="B909" s="4" t="s">
        <v>1738</v>
      </c>
      <c r="C909">
        <v>0</v>
      </c>
      <c r="D909">
        <v>36.4</v>
      </c>
      <c r="E909">
        <v>60.666666666666664</v>
      </c>
      <c r="F909" s="2">
        <v>44706</v>
      </c>
      <c r="H909" t="s">
        <v>3257</v>
      </c>
    </row>
    <row r="910" spans="1:8" x14ac:dyDescent="0.25">
      <c r="A910" t="s">
        <v>1727</v>
      </c>
      <c r="B910" s="4" t="s">
        <v>1728</v>
      </c>
      <c r="C910">
        <v>0</v>
      </c>
      <c r="D910">
        <v>111.3</v>
      </c>
      <c r="E910">
        <v>185.5</v>
      </c>
      <c r="F910" s="2">
        <v>44706</v>
      </c>
      <c r="H910" t="s">
        <v>3257</v>
      </c>
    </row>
    <row r="911" spans="1:8" x14ac:dyDescent="0.25">
      <c r="A911" t="s">
        <v>1729</v>
      </c>
      <c r="B911" s="4" t="s">
        <v>1730</v>
      </c>
      <c r="C911">
        <v>0</v>
      </c>
      <c r="D911">
        <v>51.099999999999994</v>
      </c>
      <c r="E911">
        <v>85.166666666666657</v>
      </c>
      <c r="F911" s="2">
        <v>44706</v>
      </c>
      <c r="H911" t="s">
        <v>3257</v>
      </c>
    </row>
    <row r="912" spans="1:8" x14ac:dyDescent="0.25">
      <c r="A912" t="s">
        <v>1731</v>
      </c>
      <c r="B912" s="4" t="s">
        <v>1732</v>
      </c>
      <c r="C912">
        <v>0</v>
      </c>
      <c r="D912">
        <v>29.4</v>
      </c>
      <c r="E912">
        <v>49</v>
      </c>
      <c r="F912" s="2">
        <v>44706</v>
      </c>
      <c r="H912" t="s">
        <v>3257</v>
      </c>
    </row>
    <row r="913" spans="1:8" x14ac:dyDescent="0.25">
      <c r="A913" t="s">
        <v>1733</v>
      </c>
      <c r="B913" s="4" t="s">
        <v>1734</v>
      </c>
      <c r="C913">
        <v>0</v>
      </c>
      <c r="D913">
        <v>18.899999999999999</v>
      </c>
      <c r="E913">
        <v>31.5</v>
      </c>
      <c r="F913" s="2">
        <v>44706</v>
      </c>
      <c r="H913" t="s">
        <v>3257</v>
      </c>
    </row>
    <row r="914" spans="1:8" x14ac:dyDescent="0.25">
      <c r="A914" t="s">
        <v>1719</v>
      </c>
      <c r="B914" s="4" t="s">
        <v>1720</v>
      </c>
      <c r="C914">
        <v>0</v>
      </c>
      <c r="D914">
        <v>36.4</v>
      </c>
      <c r="E914">
        <v>60.666666666666664</v>
      </c>
      <c r="F914" s="2">
        <v>44706</v>
      </c>
      <c r="H914" t="s">
        <v>3257</v>
      </c>
    </row>
    <row r="915" spans="1:8" x14ac:dyDescent="0.25">
      <c r="A915" t="s">
        <v>1717</v>
      </c>
      <c r="B915" s="4" t="s">
        <v>1718</v>
      </c>
      <c r="C915">
        <v>0</v>
      </c>
      <c r="D915">
        <v>23.799999999999997</v>
      </c>
      <c r="E915">
        <v>39.666666666666664</v>
      </c>
      <c r="F915" s="2">
        <v>44706</v>
      </c>
      <c r="H915" t="s">
        <v>3257</v>
      </c>
    </row>
    <row r="916" spans="1:8" x14ac:dyDescent="0.25">
      <c r="A916" t="s">
        <v>1757</v>
      </c>
      <c r="B916" s="4" t="s">
        <v>1758</v>
      </c>
      <c r="C916">
        <v>0</v>
      </c>
      <c r="D916">
        <v>33.599999999999994</v>
      </c>
      <c r="E916">
        <v>55.999999999999993</v>
      </c>
      <c r="F916" s="2">
        <v>44706</v>
      </c>
      <c r="H916" t="s">
        <v>3257</v>
      </c>
    </row>
    <row r="917" spans="1:8" x14ac:dyDescent="0.25">
      <c r="A917" t="s">
        <v>1743</v>
      </c>
      <c r="B917" s="4" t="s">
        <v>1744</v>
      </c>
      <c r="C917">
        <v>0</v>
      </c>
      <c r="D917">
        <v>66.5</v>
      </c>
      <c r="E917">
        <v>110.83333333333334</v>
      </c>
      <c r="F917" s="2">
        <v>44706</v>
      </c>
      <c r="H917" t="s">
        <v>3257</v>
      </c>
    </row>
    <row r="918" spans="1:8" x14ac:dyDescent="0.25">
      <c r="A918" t="s">
        <v>1741</v>
      </c>
      <c r="B918" s="4" t="s">
        <v>1742</v>
      </c>
      <c r="C918">
        <v>0</v>
      </c>
      <c r="D918">
        <v>211.39999999999998</v>
      </c>
      <c r="E918">
        <v>352.33333333333331</v>
      </c>
      <c r="F918" s="2">
        <v>44706</v>
      </c>
      <c r="H918" t="s">
        <v>3257</v>
      </c>
    </row>
    <row r="919" spans="1:8" x14ac:dyDescent="0.25">
      <c r="A919" t="s">
        <v>1790</v>
      </c>
      <c r="B919" s="4" t="s">
        <v>1791</v>
      </c>
      <c r="C919">
        <v>0</v>
      </c>
      <c r="D919">
        <v>30.099999999999998</v>
      </c>
      <c r="E919">
        <v>50.166666666666664</v>
      </c>
      <c r="F919" s="2">
        <v>44706</v>
      </c>
      <c r="H919" t="s">
        <v>3257</v>
      </c>
    </row>
    <row r="920" spans="1:8" x14ac:dyDescent="0.25">
      <c r="A920" t="s">
        <v>1804</v>
      </c>
      <c r="B920" s="4" t="s">
        <v>1805</v>
      </c>
      <c r="C920">
        <v>0</v>
      </c>
      <c r="D920">
        <v>14.7</v>
      </c>
      <c r="E920">
        <v>24.5</v>
      </c>
      <c r="F920" s="2">
        <v>44706</v>
      </c>
      <c r="H920" t="s">
        <v>3257</v>
      </c>
    </row>
    <row r="921" spans="1:8" x14ac:dyDescent="0.25">
      <c r="A921" t="s">
        <v>1806</v>
      </c>
      <c r="B921" s="4" t="s">
        <v>1807</v>
      </c>
      <c r="C921">
        <v>0</v>
      </c>
      <c r="D921">
        <v>36.4</v>
      </c>
      <c r="E921">
        <v>60.666666666666664</v>
      </c>
      <c r="F921" s="2">
        <v>44706</v>
      </c>
      <c r="H921" t="s">
        <v>3257</v>
      </c>
    </row>
    <row r="922" spans="1:8" x14ac:dyDescent="0.25">
      <c r="A922" t="s">
        <v>1639</v>
      </c>
      <c r="B922" s="4" t="s">
        <v>1640</v>
      </c>
      <c r="C922">
        <v>0</v>
      </c>
      <c r="D922">
        <v>36.4</v>
      </c>
      <c r="E922">
        <v>60.666666666666664</v>
      </c>
      <c r="F922" s="2">
        <v>44706</v>
      </c>
      <c r="H922" t="s">
        <v>3257</v>
      </c>
    </row>
    <row r="923" spans="1:8" x14ac:dyDescent="0.25">
      <c r="A923" t="s">
        <v>1645</v>
      </c>
      <c r="B923" s="4" t="s">
        <v>1646</v>
      </c>
      <c r="C923">
        <v>0</v>
      </c>
      <c r="D923">
        <v>58.099999999999994</v>
      </c>
      <c r="E923">
        <v>96.833333333333329</v>
      </c>
      <c r="F923" s="2">
        <v>44706</v>
      </c>
      <c r="H923" t="s">
        <v>3257</v>
      </c>
    </row>
    <row r="924" spans="1:8" x14ac:dyDescent="0.25">
      <c r="A924" t="s">
        <v>1615</v>
      </c>
      <c r="B924" s="4" t="s">
        <v>1616</v>
      </c>
      <c r="C924">
        <v>0</v>
      </c>
      <c r="D924">
        <v>82.6</v>
      </c>
      <c r="E924">
        <v>137.66666666666666</v>
      </c>
      <c r="F924" s="2">
        <v>44706</v>
      </c>
      <c r="H924" t="s">
        <v>3257</v>
      </c>
    </row>
    <row r="925" spans="1:8" x14ac:dyDescent="0.25">
      <c r="A925">
        <v>421321</v>
      </c>
      <c r="B925" s="4" t="s">
        <v>1610</v>
      </c>
      <c r="C925">
        <v>0</v>
      </c>
      <c r="D925">
        <v>121.1</v>
      </c>
      <c r="E925">
        <v>201.83333333333334</v>
      </c>
      <c r="F925" s="2">
        <v>44706</v>
      </c>
      <c r="H925" t="s">
        <v>3257</v>
      </c>
    </row>
    <row r="926" spans="1:8" x14ac:dyDescent="0.25">
      <c r="A926" t="s">
        <v>1633</v>
      </c>
      <c r="B926" s="4" t="s">
        <v>1634</v>
      </c>
      <c r="C926">
        <v>0</v>
      </c>
      <c r="D926">
        <v>162.39999999999998</v>
      </c>
      <c r="E926">
        <v>270.66666666666663</v>
      </c>
      <c r="F926" s="2">
        <v>44706</v>
      </c>
      <c r="H926" t="s">
        <v>3257</v>
      </c>
    </row>
    <row r="927" spans="1:8" x14ac:dyDescent="0.25">
      <c r="A927" t="s">
        <v>1655</v>
      </c>
      <c r="B927" s="4" t="s">
        <v>1656</v>
      </c>
      <c r="C927">
        <v>0</v>
      </c>
      <c r="D927">
        <v>319.89999999999998</v>
      </c>
      <c r="E927">
        <v>533.16666666666663</v>
      </c>
      <c r="F927" s="2">
        <v>44706</v>
      </c>
      <c r="H927" t="s">
        <v>3257</v>
      </c>
    </row>
    <row r="928" spans="1:8" x14ac:dyDescent="0.25">
      <c r="A928" t="s">
        <v>1663</v>
      </c>
      <c r="B928" s="4" t="s">
        <v>1664</v>
      </c>
      <c r="C928">
        <v>0</v>
      </c>
      <c r="D928">
        <v>29.4</v>
      </c>
      <c r="E928">
        <v>49</v>
      </c>
      <c r="F928" s="2">
        <v>44706</v>
      </c>
      <c r="H928" t="s">
        <v>3257</v>
      </c>
    </row>
    <row r="929" spans="1:8" x14ac:dyDescent="0.25">
      <c r="A929" t="s">
        <v>1659</v>
      </c>
      <c r="B929" s="4" t="s">
        <v>1660</v>
      </c>
      <c r="C929">
        <v>0</v>
      </c>
      <c r="D929">
        <v>36.4</v>
      </c>
      <c r="E929">
        <v>60.666666666666664</v>
      </c>
      <c r="F929" s="2">
        <v>44706</v>
      </c>
      <c r="H929" t="s">
        <v>3257</v>
      </c>
    </row>
    <row r="930" spans="1:8" x14ac:dyDescent="0.25">
      <c r="A930" t="s">
        <v>1649</v>
      </c>
      <c r="B930" s="4" t="s">
        <v>1650</v>
      </c>
      <c r="C930">
        <v>0</v>
      </c>
      <c r="D930">
        <v>13.299999999999999</v>
      </c>
      <c r="E930">
        <v>22.166666666666664</v>
      </c>
      <c r="F930" s="2">
        <v>44706</v>
      </c>
      <c r="H930" t="s">
        <v>3257</v>
      </c>
    </row>
    <row r="931" spans="1:8" x14ac:dyDescent="0.25">
      <c r="A931" t="s">
        <v>1647</v>
      </c>
      <c r="B931" s="4" t="s">
        <v>1648</v>
      </c>
      <c r="C931">
        <v>0</v>
      </c>
      <c r="D931">
        <v>12.6</v>
      </c>
      <c r="E931">
        <v>21</v>
      </c>
      <c r="F931" s="2">
        <v>44706</v>
      </c>
      <c r="H931" t="s">
        <v>3257</v>
      </c>
    </row>
    <row r="932" spans="1:8" x14ac:dyDescent="0.25">
      <c r="A932" t="s">
        <v>1641</v>
      </c>
      <c r="B932" s="4" t="s">
        <v>1642</v>
      </c>
      <c r="C932">
        <v>0</v>
      </c>
      <c r="D932">
        <v>16.099999999999998</v>
      </c>
      <c r="E932">
        <v>26.833333333333332</v>
      </c>
      <c r="F932" s="2">
        <v>44706</v>
      </c>
      <c r="H932" t="s">
        <v>3257</v>
      </c>
    </row>
    <row r="933" spans="1:8" x14ac:dyDescent="0.25">
      <c r="A933" t="s">
        <v>1635</v>
      </c>
      <c r="B933" s="4" t="s">
        <v>1636</v>
      </c>
      <c r="C933">
        <v>0</v>
      </c>
      <c r="D933">
        <v>20.299999999999997</v>
      </c>
      <c r="E933">
        <v>33.833333333333329</v>
      </c>
      <c r="F933" s="2">
        <v>44706</v>
      </c>
      <c r="H933" t="s">
        <v>3257</v>
      </c>
    </row>
    <row r="934" spans="1:8" x14ac:dyDescent="0.25">
      <c r="A934" t="s">
        <v>1637</v>
      </c>
      <c r="B934" s="4" t="s">
        <v>1638</v>
      </c>
      <c r="C934">
        <v>0</v>
      </c>
      <c r="D934">
        <v>33.18</v>
      </c>
      <c r="E934">
        <v>55.300000000000004</v>
      </c>
      <c r="F934" s="2">
        <v>44706</v>
      </c>
      <c r="H934" t="s">
        <v>3257</v>
      </c>
    </row>
    <row r="935" spans="1:8" x14ac:dyDescent="0.25">
      <c r="A935" t="s">
        <v>1661</v>
      </c>
      <c r="B935" s="4" t="s">
        <v>1662</v>
      </c>
      <c r="C935">
        <v>0</v>
      </c>
      <c r="D935">
        <v>36.4</v>
      </c>
      <c r="E935">
        <v>60.666666666666664</v>
      </c>
      <c r="F935" s="2">
        <v>44706</v>
      </c>
      <c r="H935" t="s">
        <v>3257</v>
      </c>
    </row>
    <row r="936" spans="1:8" x14ac:dyDescent="0.25">
      <c r="A936" t="s">
        <v>1780</v>
      </c>
      <c r="B936" s="4" t="s">
        <v>1781</v>
      </c>
      <c r="C936">
        <v>0</v>
      </c>
      <c r="D936">
        <v>1068.2</v>
      </c>
      <c r="E936">
        <v>1780.3333333333335</v>
      </c>
      <c r="F936" s="2">
        <v>44706</v>
      </c>
      <c r="H936" t="s">
        <v>3257</v>
      </c>
    </row>
    <row r="937" spans="1:8" x14ac:dyDescent="0.25">
      <c r="A937" t="s">
        <v>1782</v>
      </c>
      <c r="B937" s="4" t="s">
        <v>1783</v>
      </c>
      <c r="C937">
        <v>0</v>
      </c>
      <c r="D937">
        <v>627.19999999999993</v>
      </c>
      <c r="E937">
        <v>1045.3333333333333</v>
      </c>
      <c r="F937" s="2">
        <v>44706</v>
      </c>
      <c r="H937" t="s">
        <v>3257</v>
      </c>
    </row>
    <row r="938" spans="1:8" x14ac:dyDescent="0.25">
      <c r="A938" t="s">
        <v>1784</v>
      </c>
      <c r="B938" s="4" t="s">
        <v>1785</v>
      </c>
      <c r="C938">
        <v>0</v>
      </c>
      <c r="D938">
        <v>1721.3</v>
      </c>
      <c r="E938">
        <v>2868.8333333333335</v>
      </c>
      <c r="F938" s="2">
        <v>44706</v>
      </c>
      <c r="H938" t="s">
        <v>3257</v>
      </c>
    </row>
    <row r="939" spans="1:8" x14ac:dyDescent="0.25">
      <c r="A939" t="s">
        <v>1774</v>
      </c>
      <c r="B939" s="4" t="s">
        <v>1775</v>
      </c>
      <c r="C939">
        <v>0</v>
      </c>
      <c r="D939">
        <v>3159.1</v>
      </c>
      <c r="E939">
        <v>5265.166666666667</v>
      </c>
      <c r="F939" s="2">
        <v>44706</v>
      </c>
      <c r="H939" t="s">
        <v>3257</v>
      </c>
    </row>
    <row r="940" spans="1:8" x14ac:dyDescent="0.25">
      <c r="A940" t="s">
        <v>1778</v>
      </c>
      <c r="B940" s="4" t="s">
        <v>1779</v>
      </c>
      <c r="C940">
        <v>0</v>
      </c>
      <c r="D940">
        <v>263.2</v>
      </c>
      <c r="E940">
        <v>438.66666666666669</v>
      </c>
      <c r="F940" s="2">
        <v>44706</v>
      </c>
      <c r="H940" t="s">
        <v>3257</v>
      </c>
    </row>
    <row r="941" spans="1:8" x14ac:dyDescent="0.25">
      <c r="A941" t="s">
        <v>1814</v>
      </c>
      <c r="B941" s="4" t="s">
        <v>1815</v>
      </c>
      <c r="C941">
        <v>0</v>
      </c>
      <c r="D941">
        <v>25.346999999999998</v>
      </c>
      <c r="E941">
        <v>42.244999999999997</v>
      </c>
      <c r="F941" s="2">
        <v>44706</v>
      </c>
      <c r="H941" t="s">
        <v>3257</v>
      </c>
    </row>
    <row r="942" spans="1:8" x14ac:dyDescent="0.25">
      <c r="A942" t="s">
        <v>1745</v>
      </c>
      <c r="B942" s="4" t="s">
        <v>1746</v>
      </c>
      <c r="C942">
        <v>0</v>
      </c>
      <c r="D942">
        <v>16.799999999999997</v>
      </c>
      <c r="E942">
        <v>27.999999999999996</v>
      </c>
      <c r="F942" s="2">
        <v>44706</v>
      </c>
      <c r="H942" t="s">
        <v>3257</v>
      </c>
    </row>
    <row r="943" spans="1:8" x14ac:dyDescent="0.25">
      <c r="A943" t="s">
        <v>1683</v>
      </c>
      <c r="B943" s="4" t="s">
        <v>1684</v>
      </c>
      <c r="C943">
        <v>0</v>
      </c>
      <c r="D943">
        <v>24.5</v>
      </c>
      <c r="E943">
        <v>40.833333333333336</v>
      </c>
      <c r="F943" s="2">
        <v>44706</v>
      </c>
      <c r="H943" t="s">
        <v>3257</v>
      </c>
    </row>
    <row r="944" spans="1:8" x14ac:dyDescent="0.25">
      <c r="A944" t="s">
        <v>1681</v>
      </c>
      <c r="B944" s="4" t="s">
        <v>1682</v>
      </c>
      <c r="C944">
        <v>0</v>
      </c>
      <c r="D944">
        <v>16.799999999999997</v>
      </c>
      <c r="E944">
        <v>27.999999999999996</v>
      </c>
      <c r="F944" s="2">
        <v>44706</v>
      </c>
      <c r="H944" t="s">
        <v>3257</v>
      </c>
    </row>
    <row r="945" spans="1:8" x14ac:dyDescent="0.25">
      <c r="A945" t="s">
        <v>1679</v>
      </c>
      <c r="B945" s="4" t="s">
        <v>1680</v>
      </c>
      <c r="C945">
        <v>0</v>
      </c>
      <c r="D945">
        <v>24.5</v>
      </c>
      <c r="E945">
        <v>40.833333333333336</v>
      </c>
      <c r="F945" s="2">
        <v>44706</v>
      </c>
      <c r="H945" t="s">
        <v>3257</v>
      </c>
    </row>
    <row r="946" spans="1:8" x14ac:dyDescent="0.25">
      <c r="A946" t="s">
        <v>1689</v>
      </c>
      <c r="B946" s="4" t="s">
        <v>1690</v>
      </c>
      <c r="C946">
        <v>0</v>
      </c>
      <c r="D946">
        <v>24.5</v>
      </c>
      <c r="E946">
        <v>40.833333333333336</v>
      </c>
      <c r="F946" s="2">
        <v>44706</v>
      </c>
      <c r="H946" t="s">
        <v>3257</v>
      </c>
    </row>
    <row r="947" spans="1:8" x14ac:dyDescent="0.25">
      <c r="A947" t="s">
        <v>1687</v>
      </c>
      <c r="B947" s="4" t="s">
        <v>1688</v>
      </c>
      <c r="C947">
        <v>0</v>
      </c>
      <c r="D947">
        <v>16.799999999999997</v>
      </c>
      <c r="E947">
        <v>27.999999999999996</v>
      </c>
      <c r="F947" s="2">
        <v>44706</v>
      </c>
      <c r="H947" t="s">
        <v>3257</v>
      </c>
    </row>
    <row r="948" spans="1:8" x14ac:dyDescent="0.25">
      <c r="A948" t="s">
        <v>1677</v>
      </c>
      <c r="B948" s="4" t="s">
        <v>1678</v>
      </c>
      <c r="C948">
        <v>0</v>
      </c>
      <c r="D948">
        <v>24.5</v>
      </c>
      <c r="E948">
        <v>40.833333333333336</v>
      </c>
      <c r="F948" s="2">
        <v>44706</v>
      </c>
      <c r="H948" t="s">
        <v>3257</v>
      </c>
    </row>
    <row r="949" spans="1:8" x14ac:dyDescent="0.25">
      <c r="A949" t="s">
        <v>1808</v>
      </c>
      <c r="B949" s="4" t="s">
        <v>1809</v>
      </c>
      <c r="C949">
        <v>0</v>
      </c>
      <c r="D949">
        <v>48.3</v>
      </c>
      <c r="E949">
        <v>80.5</v>
      </c>
      <c r="F949" s="2">
        <v>44706</v>
      </c>
      <c r="H949" t="s">
        <v>3257</v>
      </c>
    </row>
    <row r="950" spans="1:8" x14ac:dyDescent="0.25">
      <c r="A950" t="s">
        <v>1786</v>
      </c>
      <c r="B950" s="4" t="s">
        <v>1787</v>
      </c>
      <c r="C950">
        <v>0</v>
      </c>
      <c r="D950">
        <v>9.7999999999999989</v>
      </c>
      <c r="E950">
        <v>16.333333333333332</v>
      </c>
      <c r="F950" s="2">
        <v>44706</v>
      </c>
      <c r="H950" t="s">
        <v>3257</v>
      </c>
    </row>
    <row r="951" spans="1:8" x14ac:dyDescent="0.25">
      <c r="A951" t="s">
        <v>1766</v>
      </c>
      <c r="B951" s="4" t="s">
        <v>1767</v>
      </c>
      <c r="C951">
        <v>0</v>
      </c>
      <c r="D951">
        <v>16.099999999999998</v>
      </c>
      <c r="E951">
        <v>26.833333333333332</v>
      </c>
      <c r="F951" s="2">
        <v>44706</v>
      </c>
      <c r="H951" t="s">
        <v>3257</v>
      </c>
    </row>
    <row r="952" spans="1:8" x14ac:dyDescent="0.25">
      <c r="A952" t="s">
        <v>1796</v>
      </c>
      <c r="B952" s="4" t="s">
        <v>1797</v>
      </c>
      <c r="C952">
        <v>0</v>
      </c>
      <c r="D952">
        <v>16.799999999999997</v>
      </c>
      <c r="E952">
        <v>27.999999999999996</v>
      </c>
      <c r="F952" s="2">
        <v>44706</v>
      </c>
      <c r="H952" t="s">
        <v>3257</v>
      </c>
    </row>
    <row r="953" spans="1:8" x14ac:dyDescent="0.25">
      <c r="A953" t="s">
        <v>1619</v>
      </c>
      <c r="B953" s="4" t="s">
        <v>1620</v>
      </c>
      <c r="C953">
        <v>0</v>
      </c>
      <c r="D953">
        <v>26.599999999999998</v>
      </c>
      <c r="E953">
        <v>44.333333333333329</v>
      </c>
      <c r="F953" s="2">
        <v>44706</v>
      </c>
      <c r="H953" t="s">
        <v>3257</v>
      </c>
    </row>
    <row r="954" spans="1:8" x14ac:dyDescent="0.25">
      <c r="A954" t="s">
        <v>1627</v>
      </c>
      <c r="B954" s="4" t="s">
        <v>1628</v>
      </c>
      <c r="C954">
        <v>0</v>
      </c>
      <c r="D954">
        <v>32.9</v>
      </c>
      <c r="E954">
        <v>54.833333333333336</v>
      </c>
      <c r="F954" s="2">
        <v>44706</v>
      </c>
      <c r="H954" t="s">
        <v>3257</v>
      </c>
    </row>
    <row r="955" spans="1:8" x14ac:dyDescent="0.25">
      <c r="A955" t="s">
        <v>1604</v>
      </c>
      <c r="B955" s="4" t="s">
        <v>1605</v>
      </c>
      <c r="C955">
        <v>0</v>
      </c>
      <c r="D955">
        <v>16.099999999999998</v>
      </c>
      <c r="E955">
        <v>26.833333333333332</v>
      </c>
      <c r="F955" s="2">
        <v>44706</v>
      </c>
      <c r="H955" t="s">
        <v>3257</v>
      </c>
    </row>
    <row r="956" spans="1:8" x14ac:dyDescent="0.25">
      <c r="A956" t="s">
        <v>1651</v>
      </c>
      <c r="B956" s="4" t="s">
        <v>1652</v>
      </c>
      <c r="C956">
        <v>0</v>
      </c>
      <c r="D956">
        <v>26.599999999999998</v>
      </c>
      <c r="E956">
        <v>44.333333333333329</v>
      </c>
      <c r="F956" s="2">
        <v>44706</v>
      </c>
      <c r="H956" t="s">
        <v>3257</v>
      </c>
    </row>
    <row r="957" spans="1:8" x14ac:dyDescent="0.25">
      <c r="A957" t="s">
        <v>1629</v>
      </c>
      <c r="B957" s="4" t="s">
        <v>1630</v>
      </c>
      <c r="C957">
        <v>0</v>
      </c>
      <c r="D957">
        <v>16.099999999999998</v>
      </c>
      <c r="E957">
        <v>26.833333333333332</v>
      </c>
      <c r="F957" s="2">
        <v>44706</v>
      </c>
      <c r="H957" t="s">
        <v>3257</v>
      </c>
    </row>
    <row r="958" spans="1:8" x14ac:dyDescent="0.25">
      <c r="A958" t="s">
        <v>1613</v>
      </c>
      <c r="B958" s="4" t="s">
        <v>1614</v>
      </c>
      <c r="C958">
        <v>0</v>
      </c>
      <c r="D958">
        <v>37.799999999999997</v>
      </c>
      <c r="E958">
        <v>63</v>
      </c>
      <c r="F958" s="2">
        <v>44706</v>
      </c>
      <c r="H958" t="s">
        <v>3257</v>
      </c>
    </row>
    <row r="959" spans="1:8" x14ac:dyDescent="0.25">
      <c r="A959" t="s">
        <v>1747</v>
      </c>
      <c r="B959" s="4" t="s">
        <v>1748</v>
      </c>
      <c r="C959">
        <v>0</v>
      </c>
      <c r="D959">
        <v>13.299999999999999</v>
      </c>
      <c r="E959">
        <v>22.166666666666664</v>
      </c>
      <c r="F959" s="2">
        <v>44706</v>
      </c>
      <c r="H959" t="s">
        <v>3257</v>
      </c>
    </row>
    <row r="960" spans="1:8" x14ac:dyDescent="0.25">
      <c r="A960" t="s">
        <v>1653</v>
      </c>
      <c r="B960" s="4" t="s">
        <v>1654</v>
      </c>
      <c r="C960">
        <v>0</v>
      </c>
      <c r="D960">
        <v>53.199999999999996</v>
      </c>
      <c r="E960">
        <v>88.666666666666657</v>
      </c>
      <c r="F960" s="2">
        <v>44706</v>
      </c>
      <c r="H960" t="s">
        <v>3257</v>
      </c>
    </row>
    <row r="961" spans="1:8" x14ac:dyDescent="0.25">
      <c r="A961" t="s">
        <v>1657</v>
      </c>
      <c r="B961" s="4" t="s">
        <v>1658</v>
      </c>
      <c r="C961">
        <v>0</v>
      </c>
      <c r="D961">
        <v>8.3999999999999986</v>
      </c>
      <c r="E961">
        <v>13.999999999999998</v>
      </c>
      <c r="F961" s="2">
        <v>44706</v>
      </c>
      <c r="H961" t="s">
        <v>3257</v>
      </c>
    </row>
    <row r="962" spans="1:8" x14ac:dyDescent="0.25">
      <c r="A962" t="s">
        <v>1643</v>
      </c>
      <c r="B962" s="4" t="s">
        <v>1644</v>
      </c>
      <c r="C962">
        <v>0</v>
      </c>
      <c r="D962">
        <v>278.59999999999997</v>
      </c>
      <c r="E962">
        <v>464.33333333333331</v>
      </c>
      <c r="F962" s="2">
        <v>44706</v>
      </c>
      <c r="H962" t="s">
        <v>3257</v>
      </c>
    </row>
    <row r="963" spans="1:8" x14ac:dyDescent="0.25">
      <c r="A963" t="s">
        <v>1861</v>
      </c>
      <c r="B963" s="4" t="s">
        <v>1862</v>
      </c>
      <c r="C963">
        <v>0</v>
      </c>
      <c r="D963">
        <v>3721.8999999999996</v>
      </c>
      <c r="E963">
        <v>6203.1666666666661</v>
      </c>
      <c r="F963" s="2">
        <v>44708</v>
      </c>
      <c r="H963" t="s">
        <v>3257</v>
      </c>
    </row>
    <row r="964" spans="1:8" x14ac:dyDescent="0.25">
      <c r="A964">
        <v>28976</v>
      </c>
      <c r="B964" s="4" t="s">
        <v>1863</v>
      </c>
      <c r="C964">
        <v>0</v>
      </c>
      <c r="D964">
        <v>16.799999999999997</v>
      </c>
      <c r="E964">
        <v>27.999999999999996</v>
      </c>
      <c r="F964" s="2">
        <v>44708</v>
      </c>
      <c r="H964" t="s">
        <v>3257</v>
      </c>
    </row>
    <row r="965" spans="1:8" x14ac:dyDescent="0.25">
      <c r="A965">
        <v>98201</v>
      </c>
      <c r="B965" s="4" t="s">
        <v>1864</v>
      </c>
      <c r="C965">
        <v>0</v>
      </c>
      <c r="D965">
        <v>79.8</v>
      </c>
      <c r="E965">
        <v>133</v>
      </c>
      <c r="F965" s="2">
        <v>44708</v>
      </c>
      <c r="H965" t="s">
        <v>3257</v>
      </c>
    </row>
    <row r="966" spans="1:8" x14ac:dyDescent="0.25">
      <c r="A966" t="s">
        <v>2041</v>
      </c>
      <c r="B966" s="4" t="s">
        <v>2042</v>
      </c>
      <c r="C966">
        <v>0</v>
      </c>
      <c r="D966">
        <v>36.4</v>
      </c>
      <c r="E966">
        <v>60.666666666666664</v>
      </c>
      <c r="F966" s="2">
        <v>44711</v>
      </c>
      <c r="H966" t="s">
        <v>3257</v>
      </c>
    </row>
    <row r="967" spans="1:8" x14ac:dyDescent="0.25">
      <c r="A967" t="s">
        <v>2043</v>
      </c>
      <c r="B967" s="4" t="s">
        <v>2044</v>
      </c>
      <c r="C967">
        <v>0</v>
      </c>
      <c r="D967">
        <v>3427.2</v>
      </c>
      <c r="E967">
        <v>5712</v>
      </c>
      <c r="F967" s="2">
        <v>44711</v>
      </c>
      <c r="H967" t="s">
        <v>3257</v>
      </c>
    </row>
    <row r="968" spans="1:8" x14ac:dyDescent="0.25">
      <c r="A968" t="s">
        <v>2039</v>
      </c>
      <c r="B968" s="4" t="s">
        <v>2040</v>
      </c>
      <c r="C968">
        <v>0</v>
      </c>
      <c r="D968">
        <v>88.199999999999989</v>
      </c>
      <c r="E968">
        <v>147</v>
      </c>
      <c r="F968" s="2">
        <v>44711</v>
      </c>
      <c r="H968" t="s">
        <v>3257</v>
      </c>
    </row>
    <row r="969" spans="1:8" x14ac:dyDescent="0.25">
      <c r="A969" t="s">
        <v>2092</v>
      </c>
      <c r="B969" s="4" t="s">
        <v>2093</v>
      </c>
      <c r="C969">
        <v>0</v>
      </c>
      <c r="D969">
        <v>25.2</v>
      </c>
      <c r="E969">
        <v>42</v>
      </c>
      <c r="F969" s="2">
        <v>44712</v>
      </c>
      <c r="H969" t="s">
        <v>3257</v>
      </c>
    </row>
    <row r="970" spans="1:8" x14ac:dyDescent="0.25">
      <c r="A970" t="s">
        <v>2090</v>
      </c>
      <c r="B970" s="4" t="s">
        <v>2091</v>
      </c>
      <c r="C970">
        <v>0</v>
      </c>
      <c r="D970">
        <v>72.8</v>
      </c>
      <c r="E970">
        <v>121.33333333333333</v>
      </c>
      <c r="F970" s="2">
        <v>44712</v>
      </c>
      <c r="H970" t="s">
        <v>3257</v>
      </c>
    </row>
    <row r="971" spans="1:8" x14ac:dyDescent="0.25">
      <c r="A971" t="s">
        <v>2084</v>
      </c>
      <c r="B971" s="4" t="s">
        <v>2085</v>
      </c>
      <c r="C971">
        <v>0</v>
      </c>
      <c r="D971">
        <v>130.19999999999999</v>
      </c>
      <c r="E971">
        <v>217</v>
      </c>
      <c r="F971" s="2">
        <v>44712</v>
      </c>
      <c r="H971" t="s">
        <v>3257</v>
      </c>
    </row>
    <row r="972" spans="1:8" x14ac:dyDescent="0.25">
      <c r="A972" t="s">
        <v>2088</v>
      </c>
      <c r="B972" s="4" t="s">
        <v>2089</v>
      </c>
      <c r="C972">
        <v>0</v>
      </c>
      <c r="D972">
        <v>132.29999999999998</v>
      </c>
      <c r="E972">
        <v>220.49999999999997</v>
      </c>
      <c r="F972" s="2">
        <v>44712</v>
      </c>
      <c r="H972" t="s">
        <v>3257</v>
      </c>
    </row>
    <row r="973" spans="1:8" x14ac:dyDescent="0.25">
      <c r="A973" t="s">
        <v>2086</v>
      </c>
      <c r="B973" s="4" t="s">
        <v>2087</v>
      </c>
      <c r="C973">
        <v>0</v>
      </c>
      <c r="D973">
        <v>162.39999999999998</v>
      </c>
      <c r="E973">
        <v>270.66666666666663</v>
      </c>
      <c r="F973" s="2">
        <v>44712</v>
      </c>
      <c r="H973" t="s">
        <v>3257</v>
      </c>
    </row>
    <row r="974" spans="1:8" x14ac:dyDescent="0.25">
      <c r="A974" t="s">
        <v>2096</v>
      </c>
      <c r="B974" s="4" t="s">
        <v>2097</v>
      </c>
      <c r="C974">
        <v>0</v>
      </c>
      <c r="D974">
        <v>82.6</v>
      </c>
      <c r="E974">
        <v>137.66666666666666</v>
      </c>
      <c r="F974" s="2">
        <v>44712</v>
      </c>
      <c r="H974" t="s">
        <v>3257</v>
      </c>
    </row>
    <row r="975" spans="1:8" x14ac:dyDescent="0.25">
      <c r="A975" t="s">
        <v>2094</v>
      </c>
      <c r="B975" s="4" t="s">
        <v>2095</v>
      </c>
      <c r="C975">
        <v>0</v>
      </c>
      <c r="D975">
        <v>8.3999999999999986</v>
      </c>
      <c r="E975">
        <v>13.999999999999998</v>
      </c>
      <c r="F975" s="2">
        <v>44712</v>
      </c>
      <c r="H975" t="s">
        <v>3257</v>
      </c>
    </row>
    <row r="976" spans="1:8" x14ac:dyDescent="0.25">
      <c r="A976">
        <v>9767851234</v>
      </c>
      <c r="B976" s="4" t="s">
        <v>2098</v>
      </c>
      <c r="C976">
        <v>0</v>
      </c>
      <c r="D976">
        <v>74.899999999999991</v>
      </c>
      <c r="E976">
        <v>124.83333333333333</v>
      </c>
      <c r="F976" s="2">
        <v>44712</v>
      </c>
      <c r="H976" t="s">
        <v>3257</v>
      </c>
    </row>
    <row r="977" spans="1:8" x14ac:dyDescent="0.25">
      <c r="A977" t="s">
        <v>6</v>
      </c>
      <c r="B977" s="4" t="s">
        <v>7</v>
      </c>
      <c r="C977">
        <v>0</v>
      </c>
      <c r="D977">
        <v>151.89999999999998</v>
      </c>
      <c r="E977">
        <v>253.16666666666663</v>
      </c>
      <c r="F977" s="2">
        <v>44713</v>
      </c>
      <c r="H977" t="s">
        <v>3257</v>
      </c>
    </row>
    <row r="978" spans="1:8" x14ac:dyDescent="0.25">
      <c r="A978" t="s">
        <v>53</v>
      </c>
      <c r="B978" s="4" t="s">
        <v>54</v>
      </c>
      <c r="C978">
        <v>0</v>
      </c>
      <c r="D978">
        <v>22.4</v>
      </c>
      <c r="E978">
        <v>37.333333333333336</v>
      </c>
      <c r="F978" s="2">
        <v>44714</v>
      </c>
      <c r="H978" t="s">
        <v>3257</v>
      </c>
    </row>
    <row r="979" spans="1:8" x14ac:dyDescent="0.25">
      <c r="A979">
        <v>0</v>
      </c>
      <c r="B979" s="4" t="s">
        <v>47</v>
      </c>
      <c r="C979">
        <v>0</v>
      </c>
      <c r="D979">
        <v>46.199999999999996</v>
      </c>
      <c r="E979">
        <v>77</v>
      </c>
      <c r="F979" s="2">
        <v>44714</v>
      </c>
      <c r="H979" t="s">
        <v>3257</v>
      </c>
    </row>
    <row r="980" spans="1:8" x14ac:dyDescent="0.25">
      <c r="A980">
        <v>0</v>
      </c>
      <c r="B980" s="4" t="s">
        <v>48</v>
      </c>
      <c r="C980">
        <v>0</v>
      </c>
      <c r="D980">
        <v>55.3</v>
      </c>
      <c r="E980">
        <v>92.166666666666671</v>
      </c>
      <c r="F980" s="2">
        <v>44714</v>
      </c>
      <c r="H980" t="s">
        <v>3257</v>
      </c>
    </row>
    <row r="981" spans="1:8" x14ac:dyDescent="0.25">
      <c r="A981" t="s">
        <v>51</v>
      </c>
      <c r="B981" s="4" t="s">
        <v>52</v>
      </c>
      <c r="C981">
        <v>0</v>
      </c>
      <c r="D981">
        <v>172.2</v>
      </c>
      <c r="E981">
        <v>287</v>
      </c>
      <c r="F981" s="2">
        <v>44714</v>
      </c>
      <c r="H981" t="s">
        <v>3257</v>
      </c>
    </row>
    <row r="982" spans="1:8" x14ac:dyDescent="0.25">
      <c r="A982" t="s">
        <v>57</v>
      </c>
      <c r="B982" s="4" t="s">
        <v>58</v>
      </c>
      <c r="C982">
        <v>0</v>
      </c>
      <c r="D982">
        <v>317.79999999999995</v>
      </c>
      <c r="E982">
        <v>529.66666666666663</v>
      </c>
      <c r="F982" s="2">
        <v>44714</v>
      </c>
      <c r="H982" t="s">
        <v>3257</v>
      </c>
    </row>
    <row r="983" spans="1:8" x14ac:dyDescent="0.25">
      <c r="A983" t="s">
        <v>45</v>
      </c>
      <c r="B983" s="4" t="s">
        <v>46</v>
      </c>
      <c r="C983">
        <v>0</v>
      </c>
      <c r="D983">
        <v>18.2</v>
      </c>
      <c r="E983">
        <v>30.333333333333332</v>
      </c>
      <c r="F983" s="2">
        <v>44714</v>
      </c>
      <c r="H983" t="s">
        <v>3257</v>
      </c>
    </row>
    <row r="984" spans="1:8" x14ac:dyDescent="0.25">
      <c r="A984" t="s">
        <v>49</v>
      </c>
      <c r="B984" s="4" t="s">
        <v>50</v>
      </c>
      <c r="C984">
        <v>0</v>
      </c>
      <c r="D984">
        <v>8.3999999999999986</v>
      </c>
      <c r="E984">
        <v>13.999999999999998</v>
      </c>
      <c r="F984" s="2">
        <v>44714</v>
      </c>
      <c r="H984" t="s">
        <v>3257</v>
      </c>
    </row>
    <row r="985" spans="1:8" x14ac:dyDescent="0.25">
      <c r="A985" t="s">
        <v>55</v>
      </c>
      <c r="B985" s="4" t="s">
        <v>56</v>
      </c>
      <c r="C985">
        <v>0</v>
      </c>
      <c r="D985">
        <v>18.899999999999999</v>
      </c>
      <c r="E985">
        <v>31.5</v>
      </c>
      <c r="F985" s="2">
        <v>44714</v>
      </c>
      <c r="H985" t="s">
        <v>3257</v>
      </c>
    </row>
    <row r="986" spans="1:8" x14ac:dyDescent="0.25">
      <c r="A986">
        <v>460262</v>
      </c>
      <c r="B986" s="4" t="s">
        <v>111</v>
      </c>
      <c r="C986">
        <v>0</v>
      </c>
      <c r="D986">
        <v>60.199999999999996</v>
      </c>
      <c r="E986">
        <v>100.33333333333333</v>
      </c>
      <c r="F986" s="2">
        <v>44715</v>
      </c>
      <c r="H986" t="s">
        <v>3257</v>
      </c>
    </row>
    <row r="987" spans="1:8" x14ac:dyDescent="0.25">
      <c r="A987" t="s">
        <v>109</v>
      </c>
      <c r="B987" s="4" t="s">
        <v>110</v>
      </c>
      <c r="C987">
        <v>0</v>
      </c>
      <c r="D987">
        <v>60.199999999999996</v>
      </c>
      <c r="E987">
        <v>100.33333333333333</v>
      </c>
      <c r="F987" s="2">
        <v>44715</v>
      </c>
      <c r="H987" t="s">
        <v>3257</v>
      </c>
    </row>
    <row r="988" spans="1:8" x14ac:dyDescent="0.25">
      <c r="A988">
        <v>94981</v>
      </c>
      <c r="B988" s="4" t="s">
        <v>106</v>
      </c>
      <c r="C988">
        <v>0</v>
      </c>
      <c r="D988">
        <v>51.8</v>
      </c>
      <c r="E988">
        <v>86.333333333333329</v>
      </c>
      <c r="F988" s="2">
        <v>44715</v>
      </c>
      <c r="H988" t="s">
        <v>3257</v>
      </c>
    </row>
    <row r="989" spans="1:8" x14ac:dyDescent="0.25">
      <c r="A989">
        <v>9853</v>
      </c>
      <c r="B989" s="4" t="s">
        <v>105</v>
      </c>
      <c r="C989">
        <v>0</v>
      </c>
      <c r="D989">
        <v>223.29999999999998</v>
      </c>
      <c r="E989">
        <v>372.16666666666663</v>
      </c>
      <c r="F989" s="2">
        <v>44715</v>
      </c>
      <c r="H989" t="s">
        <v>3257</v>
      </c>
    </row>
    <row r="990" spans="1:8" x14ac:dyDescent="0.25">
      <c r="A990" t="s">
        <v>107</v>
      </c>
      <c r="B990" s="4" t="s">
        <v>108</v>
      </c>
      <c r="C990">
        <v>0</v>
      </c>
      <c r="D990">
        <v>68.599999999999994</v>
      </c>
      <c r="E990">
        <v>114.33333333333333</v>
      </c>
      <c r="F990" s="2">
        <v>44715</v>
      </c>
      <c r="H990" t="s">
        <v>3257</v>
      </c>
    </row>
    <row r="991" spans="1:8" x14ac:dyDescent="0.25">
      <c r="A991" t="s">
        <v>304</v>
      </c>
      <c r="B991" s="4" t="s">
        <v>305</v>
      </c>
      <c r="C991">
        <v>0</v>
      </c>
      <c r="D991">
        <v>8.3999999999999986</v>
      </c>
      <c r="E991">
        <v>13.999999999999998</v>
      </c>
      <c r="F991" s="2">
        <v>44719</v>
      </c>
      <c r="H991" t="s">
        <v>3257</v>
      </c>
    </row>
    <row r="992" spans="1:8" x14ac:dyDescent="0.25">
      <c r="A992" t="s">
        <v>445</v>
      </c>
      <c r="B992" s="4" t="s">
        <v>446</v>
      </c>
      <c r="C992">
        <v>0</v>
      </c>
      <c r="D992">
        <v>1532.3</v>
      </c>
      <c r="E992">
        <v>2553.8333333333335</v>
      </c>
      <c r="F992" s="2">
        <v>44722</v>
      </c>
      <c r="H992" t="s">
        <v>3257</v>
      </c>
    </row>
    <row r="993" spans="1:8" x14ac:dyDescent="0.25">
      <c r="A993" t="s">
        <v>441</v>
      </c>
      <c r="B993" s="4" t="s">
        <v>442</v>
      </c>
      <c r="C993">
        <v>0</v>
      </c>
      <c r="D993">
        <v>524.29999999999995</v>
      </c>
      <c r="E993">
        <v>873.83333333333326</v>
      </c>
      <c r="F993" s="2">
        <v>44722</v>
      </c>
      <c r="H993" t="s">
        <v>3257</v>
      </c>
    </row>
    <row r="994" spans="1:8" x14ac:dyDescent="0.25">
      <c r="A994" t="s">
        <v>447</v>
      </c>
      <c r="B994" s="4" t="s">
        <v>448</v>
      </c>
      <c r="C994">
        <v>0</v>
      </c>
      <c r="D994">
        <v>532</v>
      </c>
      <c r="E994">
        <v>886.66666666666674</v>
      </c>
      <c r="F994" s="2">
        <v>44722</v>
      </c>
      <c r="H994" t="s">
        <v>3257</v>
      </c>
    </row>
    <row r="995" spans="1:8" x14ac:dyDescent="0.25">
      <c r="A995" t="s">
        <v>443</v>
      </c>
      <c r="B995" s="4" t="s">
        <v>444</v>
      </c>
      <c r="C995">
        <v>0</v>
      </c>
      <c r="D995">
        <v>50.4</v>
      </c>
      <c r="E995">
        <v>84</v>
      </c>
      <c r="F995" s="2">
        <v>44722</v>
      </c>
      <c r="H995" t="s">
        <v>3257</v>
      </c>
    </row>
    <row r="996" spans="1:8" x14ac:dyDescent="0.25">
      <c r="A996" t="s">
        <v>449</v>
      </c>
      <c r="B996" s="4" t="s">
        <v>450</v>
      </c>
      <c r="C996">
        <v>0</v>
      </c>
      <c r="D996">
        <v>92.399999999999991</v>
      </c>
      <c r="E996">
        <v>154</v>
      </c>
      <c r="F996" s="2">
        <v>44722</v>
      </c>
      <c r="H996" t="s">
        <v>3257</v>
      </c>
    </row>
    <row r="997" spans="1:8" x14ac:dyDescent="0.25">
      <c r="A997" t="s">
        <v>634</v>
      </c>
      <c r="B997" s="4" t="s">
        <v>635</v>
      </c>
      <c r="C997">
        <v>0</v>
      </c>
      <c r="D997">
        <v>19.599999999999998</v>
      </c>
      <c r="E997">
        <v>32.666666666666664</v>
      </c>
      <c r="F997" s="2">
        <v>44726</v>
      </c>
      <c r="H997" t="s">
        <v>3257</v>
      </c>
    </row>
    <row r="998" spans="1:8" x14ac:dyDescent="0.25">
      <c r="A998" t="s">
        <v>638</v>
      </c>
      <c r="B998" s="4" t="s">
        <v>639</v>
      </c>
      <c r="C998">
        <v>0</v>
      </c>
      <c r="D998">
        <v>571.19999999999993</v>
      </c>
      <c r="E998">
        <v>951.99999999999989</v>
      </c>
      <c r="F998" s="2">
        <v>44726</v>
      </c>
      <c r="H998" t="s">
        <v>3257</v>
      </c>
    </row>
    <row r="999" spans="1:8" x14ac:dyDescent="0.25">
      <c r="A999" t="s">
        <v>636</v>
      </c>
      <c r="B999" s="4" t="s">
        <v>637</v>
      </c>
      <c r="C999">
        <v>0</v>
      </c>
      <c r="D999">
        <v>2516.5</v>
      </c>
      <c r="E999">
        <v>4194.166666666667</v>
      </c>
      <c r="F999" s="2">
        <v>44726</v>
      </c>
      <c r="H999" t="s">
        <v>3257</v>
      </c>
    </row>
    <row r="1000" spans="1:8" x14ac:dyDescent="0.25">
      <c r="A1000" t="s">
        <v>1021</v>
      </c>
      <c r="B1000" s="4" t="s">
        <v>1022</v>
      </c>
      <c r="C1000">
        <v>0</v>
      </c>
      <c r="D1000">
        <v>74.199999999999989</v>
      </c>
      <c r="E1000">
        <v>123.66666666666666</v>
      </c>
      <c r="F1000" s="2">
        <v>44732</v>
      </c>
      <c r="H1000" t="s">
        <v>3257</v>
      </c>
    </row>
    <row r="1001" spans="1:8" x14ac:dyDescent="0.25">
      <c r="A1001" t="s">
        <v>1006</v>
      </c>
      <c r="B1001" s="4" t="s">
        <v>1007</v>
      </c>
      <c r="C1001">
        <v>0</v>
      </c>
      <c r="D1001">
        <v>16.799999999999997</v>
      </c>
      <c r="E1001">
        <v>27.999999999999996</v>
      </c>
      <c r="F1001" s="2">
        <v>44732</v>
      </c>
      <c r="H1001" t="s">
        <v>3257</v>
      </c>
    </row>
    <row r="1002" spans="1:8" x14ac:dyDescent="0.25">
      <c r="A1002" t="s">
        <v>1054</v>
      </c>
      <c r="B1002" s="4" t="s">
        <v>1055</v>
      </c>
      <c r="C1002">
        <v>0</v>
      </c>
      <c r="D1002">
        <v>11.2</v>
      </c>
      <c r="E1002">
        <v>18.666666666666668</v>
      </c>
      <c r="F1002" s="2">
        <v>44732</v>
      </c>
      <c r="H1002" t="s">
        <v>3257</v>
      </c>
    </row>
    <row r="1003" spans="1:8" x14ac:dyDescent="0.25">
      <c r="A1003" t="s">
        <v>988</v>
      </c>
      <c r="B1003" s="4" t="s">
        <v>989</v>
      </c>
      <c r="C1003">
        <v>0</v>
      </c>
      <c r="D1003">
        <v>74.199999999999989</v>
      </c>
      <c r="E1003">
        <v>123.66666666666666</v>
      </c>
      <c r="F1003" s="2">
        <v>44732</v>
      </c>
      <c r="H1003" t="s">
        <v>3257</v>
      </c>
    </row>
    <row r="1004" spans="1:8" x14ac:dyDescent="0.25">
      <c r="A1004" t="s">
        <v>1046</v>
      </c>
      <c r="B1004" s="4" t="s">
        <v>1047</v>
      </c>
      <c r="C1004">
        <v>0</v>
      </c>
      <c r="D1004">
        <v>85.399999999999991</v>
      </c>
      <c r="E1004">
        <v>142.33333333333331</v>
      </c>
      <c r="F1004" s="2">
        <v>44732</v>
      </c>
      <c r="H1004" t="s">
        <v>3257</v>
      </c>
    </row>
    <row r="1005" spans="1:8" x14ac:dyDescent="0.25">
      <c r="A1005" t="s">
        <v>977</v>
      </c>
      <c r="B1005" s="4" t="s">
        <v>978</v>
      </c>
      <c r="C1005">
        <v>0</v>
      </c>
      <c r="D1005">
        <v>47.599999999999994</v>
      </c>
      <c r="E1005">
        <v>79.333333333333329</v>
      </c>
      <c r="F1005" s="2">
        <v>44732</v>
      </c>
      <c r="H1005" t="s">
        <v>3257</v>
      </c>
    </row>
    <row r="1006" spans="1:8" x14ac:dyDescent="0.25">
      <c r="A1006" t="s">
        <v>973</v>
      </c>
      <c r="B1006" s="4" t="s">
        <v>974</v>
      </c>
      <c r="C1006">
        <v>0</v>
      </c>
      <c r="D1006">
        <v>11.2</v>
      </c>
      <c r="E1006">
        <v>18.666666666666668</v>
      </c>
      <c r="F1006" s="2">
        <v>44732</v>
      </c>
      <c r="H1006" t="s">
        <v>3257</v>
      </c>
    </row>
    <row r="1007" spans="1:8" x14ac:dyDescent="0.25">
      <c r="A1007" t="s">
        <v>1048</v>
      </c>
      <c r="B1007" s="4" t="s">
        <v>1049</v>
      </c>
      <c r="C1007">
        <v>0</v>
      </c>
      <c r="D1007">
        <v>39.199999999999996</v>
      </c>
      <c r="E1007">
        <v>65.333333333333329</v>
      </c>
      <c r="F1007" s="2">
        <v>44732</v>
      </c>
      <c r="H1007" t="s">
        <v>3257</v>
      </c>
    </row>
    <row r="1008" spans="1:8" x14ac:dyDescent="0.25">
      <c r="A1008" t="s">
        <v>982</v>
      </c>
      <c r="B1008" s="4" t="s">
        <v>983</v>
      </c>
      <c r="C1008">
        <v>0</v>
      </c>
      <c r="D1008">
        <v>14.7</v>
      </c>
      <c r="E1008">
        <v>24.5</v>
      </c>
      <c r="F1008" s="2">
        <v>44732</v>
      </c>
      <c r="H1008" t="s">
        <v>3257</v>
      </c>
    </row>
    <row r="1009" spans="1:8" x14ac:dyDescent="0.25">
      <c r="A1009" t="s">
        <v>1050</v>
      </c>
      <c r="B1009" s="4" t="s">
        <v>1051</v>
      </c>
      <c r="C1009">
        <v>0</v>
      </c>
      <c r="D1009">
        <v>235.2</v>
      </c>
      <c r="E1009">
        <v>392</v>
      </c>
      <c r="F1009" s="2">
        <v>44732</v>
      </c>
      <c r="H1009" t="s">
        <v>3257</v>
      </c>
    </row>
    <row r="1010" spans="1:8" x14ac:dyDescent="0.25">
      <c r="A1010" t="s">
        <v>1014</v>
      </c>
      <c r="B1010" s="4" t="s">
        <v>1015</v>
      </c>
      <c r="C1010">
        <v>0</v>
      </c>
      <c r="D1010">
        <v>22.4</v>
      </c>
      <c r="E1010">
        <v>37.333333333333336</v>
      </c>
      <c r="F1010" s="2">
        <v>44732</v>
      </c>
      <c r="H1010" t="s">
        <v>3257</v>
      </c>
    </row>
    <row r="1011" spans="1:8" x14ac:dyDescent="0.25">
      <c r="A1011" t="s">
        <v>1032</v>
      </c>
      <c r="B1011" s="4" t="s">
        <v>1033</v>
      </c>
      <c r="C1011">
        <v>0</v>
      </c>
      <c r="D1011">
        <v>140</v>
      </c>
      <c r="E1011">
        <v>233.33333333333334</v>
      </c>
      <c r="F1011" s="2">
        <v>44732</v>
      </c>
      <c r="H1011" t="s">
        <v>3257</v>
      </c>
    </row>
    <row r="1012" spans="1:8" x14ac:dyDescent="0.25">
      <c r="A1012">
        <v>49115</v>
      </c>
      <c r="B1012" s="4" t="s">
        <v>1029</v>
      </c>
      <c r="C1012">
        <v>0</v>
      </c>
      <c r="D1012">
        <v>2.8</v>
      </c>
      <c r="E1012">
        <v>4.666666666666667</v>
      </c>
      <c r="F1012" s="2">
        <v>44732</v>
      </c>
      <c r="H1012" t="s">
        <v>3257</v>
      </c>
    </row>
    <row r="1013" spans="1:8" x14ac:dyDescent="0.25">
      <c r="A1013" t="s">
        <v>969</v>
      </c>
      <c r="B1013" s="4" t="s">
        <v>970</v>
      </c>
      <c r="C1013">
        <v>0</v>
      </c>
      <c r="D1013">
        <v>187.6</v>
      </c>
      <c r="E1013">
        <v>312.66666666666669</v>
      </c>
      <c r="F1013" s="2">
        <v>44732</v>
      </c>
      <c r="H1013" t="s">
        <v>3257</v>
      </c>
    </row>
    <row r="1014" spans="1:8" x14ac:dyDescent="0.25">
      <c r="A1014" t="s">
        <v>967</v>
      </c>
      <c r="B1014" s="4" t="s">
        <v>968</v>
      </c>
      <c r="C1014">
        <v>0</v>
      </c>
      <c r="D1014">
        <v>13.299999999999999</v>
      </c>
      <c r="E1014">
        <v>22.166666666666664</v>
      </c>
      <c r="F1014" s="2">
        <v>44732</v>
      </c>
      <c r="H1014" t="s">
        <v>3257</v>
      </c>
    </row>
    <row r="1015" spans="1:8" x14ac:dyDescent="0.25">
      <c r="A1015" t="s">
        <v>984</v>
      </c>
      <c r="B1015" s="4" t="s">
        <v>985</v>
      </c>
      <c r="C1015">
        <v>0</v>
      </c>
      <c r="D1015">
        <v>33.599999999999994</v>
      </c>
      <c r="E1015">
        <v>55.999999999999993</v>
      </c>
      <c r="F1015" s="2">
        <v>44732</v>
      </c>
      <c r="H1015" t="s">
        <v>3257</v>
      </c>
    </row>
    <row r="1016" spans="1:8" x14ac:dyDescent="0.25">
      <c r="A1016" t="s">
        <v>992</v>
      </c>
      <c r="B1016" s="4" t="s">
        <v>993</v>
      </c>
      <c r="C1016">
        <v>0</v>
      </c>
      <c r="D1016">
        <v>33.599999999999994</v>
      </c>
      <c r="E1016">
        <v>55.999999999999993</v>
      </c>
      <c r="F1016" s="2">
        <v>44732</v>
      </c>
      <c r="H1016" t="s">
        <v>3257</v>
      </c>
    </row>
    <row r="1017" spans="1:8" x14ac:dyDescent="0.25">
      <c r="A1017" t="s">
        <v>975</v>
      </c>
      <c r="B1017" s="4" t="s">
        <v>976</v>
      </c>
      <c r="C1017">
        <v>0</v>
      </c>
      <c r="D1017">
        <v>6.3</v>
      </c>
      <c r="E1017">
        <v>10.5</v>
      </c>
      <c r="F1017" s="2">
        <v>44732</v>
      </c>
      <c r="H1017" t="s">
        <v>3257</v>
      </c>
    </row>
    <row r="1018" spans="1:8" x14ac:dyDescent="0.25">
      <c r="A1018">
        <v>1695</v>
      </c>
      <c r="B1018" s="4" t="s">
        <v>979</v>
      </c>
      <c r="C1018">
        <v>0</v>
      </c>
      <c r="D1018">
        <v>60.199999999999996</v>
      </c>
      <c r="E1018">
        <v>100.33333333333333</v>
      </c>
      <c r="F1018" s="2">
        <v>44732</v>
      </c>
      <c r="H1018" t="s">
        <v>3257</v>
      </c>
    </row>
    <row r="1019" spans="1:8" x14ac:dyDescent="0.25">
      <c r="A1019">
        <v>300321</v>
      </c>
      <c r="B1019" s="4" t="s">
        <v>1020</v>
      </c>
      <c r="C1019">
        <v>0</v>
      </c>
      <c r="D1019">
        <v>18.899999999999999</v>
      </c>
      <c r="E1019">
        <v>31.5</v>
      </c>
      <c r="F1019" s="2">
        <v>44732</v>
      </c>
      <c r="H1019" t="s">
        <v>3257</v>
      </c>
    </row>
    <row r="1020" spans="1:8" x14ac:dyDescent="0.25">
      <c r="A1020" t="s">
        <v>1052</v>
      </c>
      <c r="B1020" s="4" t="s">
        <v>1053</v>
      </c>
      <c r="C1020">
        <v>0</v>
      </c>
      <c r="D1020">
        <v>32.199999999999996</v>
      </c>
      <c r="E1020">
        <v>53.666666666666664</v>
      </c>
      <c r="F1020" s="2">
        <v>44732</v>
      </c>
      <c r="H1020" t="s">
        <v>3257</v>
      </c>
    </row>
    <row r="1021" spans="1:8" x14ac:dyDescent="0.25">
      <c r="A1021">
        <v>9478</v>
      </c>
      <c r="B1021" s="4" t="s">
        <v>1044</v>
      </c>
      <c r="C1021">
        <v>0</v>
      </c>
      <c r="D1021">
        <v>33.599999999999994</v>
      </c>
      <c r="E1021">
        <v>55.999999999999993</v>
      </c>
      <c r="F1021" s="2">
        <v>44732</v>
      </c>
      <c r="H1021" t="s">
        <v>3257</v>
      </c>
    </row>
    <row r="1022" spans="1:8" x14ac:dyDescent="0.25">
      <c r="A1022" t="s">
        <v>971</v>
      </c>
      <c r="B1022" s="4" t="s">
        <v>972</v>
      </c>
      <c r="C1022">
        <v>0</v>
      </c>
      <c r="D1022">
        <v>10.5</v>
      </c>
      <c r="E1022">
        <v>17.5</v>
      </c>
      <c r="F1022" s="2">
        <v>44732</v>
      </c>
      <c r="H1022" t="s">
        <v>3257</v>
      </c>
    </row>
    <row r="1023" spans="1:8" x14ac:dyDescent="0.25">
      <c r="A1023" t="s">
        <v>1025</v>
      </c>
      <c r="B1023" s="4" t="s">
        <v>1026</v>
      </c>
      <c r="C1023">
        <v>0</v>
      </c>
      <c r="D1023">
        <v>16.099999999999998</v>
      </c>
      <c r="E1023">
        <v>26.833333333333332</v>
      </c>
      <c r="F1023" s="2">
        <v>44732</v>
      </c>
      <c r="H1023" t="s">
        <v>3257</v>
      </c>
    </row>
    <row r="1024" spans="1:8" x14ac:dyDescent="0.25">
      <c r="A1024" t="s">
        <v>1036</v>
      </c>
      <c r="B1024" s="4" t="s">
        <v>1037</v>
      </c>
      <c r="C1024">
        <v>0</v>
      </c>
      <c r="D1024">
        <v>136.5</v>
      </c>
      <c r="E1024">
        <v>227.5</v>
      </c>
      <c r="F1024" s="2">
        <v>44732</v>
      </c>
      <c r="H1024" t="s">
        <v>3257</v>
      </c>
    </row>
    <row r="1025" spans="1:8" x14ac:dyDescent="0.25">
      <c r="A1025" t="s">
        <v>1018</v>
      </c>
      <c r="B1025" s="4" t="s">
        <v>1019</v>
      </c>
      <c r="C1025">
        <v>0</v>
      </c>
      <c r="D1025">
        <v>34.299999999999997</v>
      </c>
      <c r="E1025">
        <v>57.166666666666664</v>
      </c>
      <c r="F1025" s="2">
        <v>44732</v>
      </c>
      <c r="H1025" t="s">
        <v>3257</v>
      </c>
    </row>
    <row r="1026" spans="1:8" x14ac:dyDescent="0.25">
      <c r="A1026" t="s">
        <v>1016</v>
      </c>
      <c r="B1026" s="4" t="s">
        <v>1017</v>
      </c>
      <c r="C1026">
        <v>0</v>
      </c>
      <c r="D1026">
        <v>34.299999999999997</v>
      </c>
      <c r="E1026">
        <v>57.166666666666664</v>
      </c>
      <c r="F1026" s="2">
        <v>44732</v>
      </c>
      <c r="H1026" t="s">
        <v>3257</v>
      </c>
    </row>
    <row r="1027" spans="1:8" x14ac:dyDescent="0.25">
      <c r="A1027" t="s">
        <v>1002</v>
      </c>
      <c r="B1027" s="4" t="s">
        <v>1003</v>
      </c>
      <c r="C1027">
        <v>0</v>
      </c>
      <c r="D1027">
        <v>37.799999999999997</v>
      </c>
      <c r="E1027">
        <v>63</v>
      </c>
      <c r="F1027" s="2">
        <v>44732</v>
      </c>
      <c r="H1027" t="s">
        <v>3257</v>
      </c>
    </row>
    <row r="1028" spans="1:8" x14ac:dyDescent="0.25">
      <c r="A1028">
        <v>1947</v>
      </c>
      <c r="B1028" s="4" t="s">
        <v>999</v>
      </c>
      <c r="C1028">
        <v>0</v>
      </c>
      <c r="D1028">
        <v>41.3</v>
      </c>
      <c r="E1028">
        <v>68.833333333333329</v>
      </c>
      <c r="F1028" s="2">
        <v>44732</v>
      </c>
      <c r="H1028" t="s">
        <v>3257</v>
      </c>
    </row>
    <row r="1029" spans="1:8" x14ac:dyDescent="0.25">
      <c r="A1029" t="s">
        <v>1023</v>
      </c>
      <c r="B1029" s="4" t="s">
        <v>1024</v>
      </c>
      <c r="C1029">
        <v>0</v>
      </c>
      <c r="D1029">
        <v>39.199999999999996</v>
      </c>
      <c r="E1029">
        <v>65.333333333333329</v>
      </c>
      <c r="F1029" s="2">
        <v>44732</v>
      </c>
      <c r="H1029" t="s">
        <v>3257</v>
      </c>
    </row>
    <row r="1030" spans="1:8" x14ac:dyDescent="0.25">
      <c r="A1030" t="s">
        <v>1042</v>
      </c>
      <c r="B1030" s="4" t="s">
        <v>1043</v>
      </c>
      <c r="C1030">
        <v>0</v>
      </c>
      <c r="D1030">
        <v>34.93</v>
      </c>
      <c r="E1030">
        <v>58.216666666666669</v>
      </c>
      <c r="F1030" s="2">
        <v>44732</v>
      </c>
      <c r="H1030" t="s">
        <v>3257</v>
      </c>
    </row>
    <row r="1031" spans="1:8" x14ac:dyDescent="0.25">
      <c r="A1031" t="s">
        <v>1010</v>
      </c>
      <c r="B1031" s="4" t="s">
        <v>1011</v>
      </c>
      <c r="C1031">
        <v>0</v>
      </c>
      <c r="D1031">
        <v>5.6</v>
      </c>
      <c r="E1031">
        <v>9.3333333333333339</v>
      </c>
      <c r="F1031" s="2">
        <v>44732</v>
      </c>
      <c r="H1031" t="s">
        <v>3257</v>
      </c>
    </row>
    <row r="1032" spans="1:8" x14ac:dyDescent="0.25">
      <c r="A1032" t="s">
        <v>1004</v>
      </c>
      <c r="B1032" s="4" t="s">
        <v>1005</v>
      </c>
      <c r="C1032">
        <v>0</v>
      </c>
      <c r="D1032">
        <v>4.8999999999999995</v>
      </c>
      <c r="E1032">
        <v>8.1666666666666661</v>
      </c>
      <c r="F1032" s="2">
        <v>44732</v>
      </c>
      <c r="H1032" t="s">
        <v>3257</v>
      </c>
    </row>
    <row r="1033" spans="1:8" x14ac:dyDescent="0.25">
      <c r="A1033">
        <v>134</v>
      </c>
      <c r="B1033" s="4" t="s">
        <v>994</v>
      </c>
      <c r="C1033">
        <v>0</v>
      </c>
      <c r="D1033">
        <v>44.8</v>
      </c>
      <c r="E1033">
        <v>74.666666666666671</v>
      </c>
      <c r="F1033" s="2">
        <v>44732</v>
      </c>
      <c r="H1033" t="s">
        <v>3257</v>
      </c>
    </row>
    <row r="1034" spans="1:8" x14ac:dyDescent="0.25">
      <c r="A1034" t="s">
        <v>990</v>
      </c>
      <c r="B1034" s="4" t="s">
        <v>991</v>
      </c>
      <c r="C1034">
        <v>0</v>
      </c>
      <c r="D1034">
        <v>28.7</v>
      </c>
      <c r="E1034">
        <v>47.833333333333336</v>
      </c>
      <c r="F1034" s="2">
        <v>44732</v>
      </c>
      <c r="H1034" t="s">
        <v>3257</v>
      </c>
    </row>
    <row r="1035" spans="1:8" x14ac:dyDescent="0.25">
      <c r="A1035" t="s">
        <v>1034</v>
      </c>
      <c r="B1035" s="4" t="s">
        <v>1035</v>
      </c>
      <c r="C1035">
        <v>0</v>
      </c>
      <c r="D1035">
        <v>26.599999999999998</v>
      </c>
      <c r="E1035">
        <v>44.333333333333329</v>
      </c>
      <c r="F1035" s="2">
        <v>44732</v>
      </c>
      <c r="H1035" t="s">
        <v>3257</v>
      </c>
    </row>
    <row r="1036" spans="1:8" x14ac:dyDescent="0.25">
      <c r="A1036" t="s">
        <v>980</v>
      </c>
      <c r="B1036" s="4" t="s">
        <v>981</v>
      </c>
      <c r="C1036">
        <v>0</v>
      </c>
      <c r="D1036">
        <v>32.199999999999996</v>
      </c>
      <c r="E1036">
        <v>53.666666666666664</v>
      </c>
      <c r="F1036" s="2">
        <v>44732</v>
      </c>
      <c r="H1036" t="s">
        <v>3257</v>
      </c>
    </row>
    <row r="1037" spans="1:8" x14ac:dyDescent="0.25">
      <c r="A1037" t="s">
        <v>995</v>
      </c>
      <c r="B1037" s="4" t="s">
        <v>996</v>
      </c>
      <c r="C1037">
        <v>0</v>
      </c>
      <c r="D1037">
        <v>20.299999999999997</v>
      </c>
      <c r="E1037">
        <v>33.833333333333329</v>
      </c>
      <c r="F1037" s="2">
        <v>44732</v>
      </c>
      <c r="H1037" t="s">
        <v>3257</v>
      </c>
    </row>
    <row r="1038" spans="1:8" x14ac:dyDescent="0.25">
      <c r="A1038" t="s">
        <v>1012</v>
      </c>
      <c r="B1038" s="4" t="s">
        <v>1013</v>
      </c>
      <c r="C1038">
        <v>0</v>
      </c>
      <c r="D1038">
        <v>29.4</v>
      </c>
      <c r="E1038">
        <v>49</v>
      </c>
      <c r="F1038" s="2">
        <v>44732</v>
      </c>
      <c r="H1038" t="s">
        <v>3257</v>
      </c>
    </row>
    <row r="1039" spans="1:8" x14ac:dyDescent="0.25">
      <c r="A1039" t="s">
        <v>997</v>
      </c>
      <c r="B1039" s="4" t="s">
        <v>998</v>
      </c>
      <c r="C1039">
        <v>0</v>
      </c>
      <c r="D1039">
        <v>54.599999999999994</v>
      </c>
      <c r="E1039">
        <v>91</v>
      </c>
      <c r="F1039" s="2">
        <v>44732</v>
      </c>
      <c r="H1039" t="s">
        <v>3257</v>
      </c>
    </row>
    <row r="1040" spans="1:8" x14ac:dyDescent="0.25">
      <c r="A1040" t="s">
        <v>986</v>
      </c>
      <c r="B1040" s="4" t="s">
        <v>987</v>
      </c>
      <c r="C1040">
        <v>0</v>
      </c>
      <c r="D1040">
        <v>44.8</v>
      </c>
      <c r="E1040">
        <v>74.666666666666671</v>
      </c>
      <c r="F1040" s="2">
        <v>44732</v>
      </c>
      <c r="H1040" t="s">
        <v>3257</v>
      </c>
    </row>
    <row r="1041" spans="1:8" x14ac:dyDescent="0.25">
      <c r="A1041" t="s">
        <v>1008</v>
      </c>
      <c r="B1041" s="4" t="s">
        <v>1009</v>
      </c>
      <c r="C1041">
        <v>0</v>
      </c>
      <c r="D1041">
        <v>198.79999999999998</v>
      </c>
      <c r="E1041">
        <v>331.33333333333331</v>
      </c>
      <c r="F1041" s="2">
        <v>44732</v>
      </c>
      <c r="H1041" t="s">
        <v>3257</v>
      </c>
    </row>
    <row r="1042" spans="1:8" x14ac:dyDescent="0.25">
      <c r="A1042" t="s">
        <v>1040</v>
      </c>
      <c r="B1042" s="4" t="s">
        <v>1041</v>
      </c>
      <c r="C1042">
        <v>0</v>
      </c>
      <c r="D1042">
        <v>35</v>
      </c>
      <c r="E1042">
        <v>58.333333333333336</v>
      </c>
      <c r="F1042" s="2">
        <v>44732</v>
      </c>
      <c r="H1042" t="s">
        <v>3257</v>
      </c>
    </row>
    <row r="1043" spans="1:8" x14ac:dyDescent="0.25">
      <c r="A1043" t="s">
        <v>1038</v>
      </c>
      <c r="B1043" s="4" t="s">
        <v>1039</v>
      </c>
      <c r="C1043">
        <v>0</v>
      </c>
      <c r="D1043">
        <v>69.3</v>
      </c>
      <c r="E1043">
        <v>115.5</v>
      </c>
      <c r="F1043" s="2">
        <v>44732</v>
      </c>
      <c r="H1043" t="s">
        <v>3257</v>
      </c>
    </row>
    <row r="1044" spans="1:8" x14ac:dyDescent="0.25">
      <c r="A1044" t="s">
        <v>1027</v>
      </c>
      <c r="B1044" s="4" t="s">
        <v>1028</v>
      </c>
      <c r="C1044">
        <v>0</v>
      </c>
      <c r="D1044">
        <v>6.3</v>
      </c>
      <c r="E1044">
        <v>10.5</v>
      </c>
      <c r="F1044" s="2">
        <v>44732</v>
      </c>
      <c r="H1044" t="s">
        <v>3257</v>
      </c>
    </row>
    <row r="1045" spans="1:8" x14ac:dyDescent="0.25">
      <c r="A1045" t="s">
        <v>1030</v>
      </c>
      <c r="B1045" s="4" t="s">
        <v>1031</v>
      </c>
      <c r="C1045">
        <v>0</v>
      </c>
      <c r="D1045">
        <v>11.2</v>
      </c>
      <c r="E1045">
        <v>18.666666666666668</v>
      </c>
      <c r="F1045" s="2">
        <v>44732</v>
      </c>
      <c r="H1045" t="s">
        <v>3257</v>
      </c>
    </row>
    <row r="1046" spans="1:8" x14ac:dyDescent="0.25">
      <c r="A1046">
        <v>4123111</v>
      </c>
      <c r="B1046" s="4" t="s">
        <v>1045</v>
      </c>
      <c r="C1046">
        <v>0</v>
      </c>
      <c r="D1046">
        <v>102.19999999999999</v>
      </c>
      <c r="E1046">
        <v>170.33333333333331</v>
      </c>
      <c r="F1046" s="2">
        <v>44732</v>
      </c>
      <c r="H1046" t="s">
        <v>3257</v>
      </c>
    </row>
    <row r="1047" spans="1:8" x14ac:dyDescent="0.25">
      <c r="A1047" t="s">
        <v>1000</v>
      </c>
      <c r="B1047" s="4" t="s">
        <v>1001</v>
      </c>
      <c r="C1047">
        <v>0</v>
      </c>
      <c r="D1047">
        <v>27.299999999999997</v>
      </c>
      <c r="E1047">
        <v>45.5</v>
      </c>
      <c r="F1047" s="2">
        <v>44732</v>
      </c>
      <c r="H1047" t="s">
        <v>3257</v>
      </c>
    </row>
    <row r="1048" spans="1:8" x14ac:dyDescent="0.25">
      <c r="A1048" t="s">
        <v>1260</v>
      </c>
      <c r="B1048" s="4" t="s">
        <v>1261</v>
      </c>
      <c r="C1048">
        <v>0</v>
      </c>
      <c r="D1048">
        <v>69.929999999999993</v>
      </c>
      <c r="E1048">
        <v>116.55</v>
      </c>
      <c r="F1048" s="2">
        <v>44733</v>
      </c>
      <c r="H1048" t="s">
        <v>3257</v>
      </c>
    </row>
    <row r="1049" spans="1:8" x14ac:dyDescent="0.25">
      <c r="A1049" t="s">
        <v>1235</v>
      </c>
      <c r="B1049" s="4" t="s">
        <v>1236</v>
      </c>
      <c r="C1049">
        <v>0</v>
      </c>
      <c r="D1049">
        <v>26.599999999999998</v>
      </c>
      <c r="E1049">
        <v>44.333333333333329</v>
      </c>
      <c r="F1049" s="2">
        <v>44733</v>
      </c>
      <c r="H1049" t="s">
        <v>3257</v>
      </c>
    </row>
    <row r="1050" spans="1:8" x14ac:dyDescent="0.25">
      <c r="A1050" t="s">
        <v>1245</v>
      </c>
      <c r="B1050" s="4" t="s">
        <v>1246</v>
      </c>
      <c r="C1050">
        <v>0</v>
      </c>
      <c r="D1050">
        <v>9.7999999999999989</v>
      </c>
      <c r="E1050">
        <v>16.333333333333332</v>
      </c>
      <c r="F1050" s="2">
        <v>44733</v>
      </c>
      <c r="H1050" t="s">
        <v>3257</v>
      </c>
    </row>
    <row r="1051" spans="1:8" x14ac:dyDescent="0.25">
      <c r="A1051" t="s">
        <v>1243</v>
      </c>
      <c r="B1051" s="4" t="s">
        <v>1244</v>
      </c>
      <c r="C1051">
        <v>0</v>
      </c>
      <c r="D1051">
        <v>8.3999999999999986</v>
      </c>
      <c r="E1051">
        <v>13.999999999999998</v>
      </c>
      <c r="F1051" s="2">
        <v>44733</v>
      </c>
      <c r="H1051" t="s">
        <v>3257</v>
      </c>
    </row>
    <row r="1052" spans="1:8" x14ac:dyDescent="0.25">
      <c r="A1052" t="s">
        <v>1268</v>
      </c>
      <c r="B1052" s="4" t="s">
        <v>1269</v>
      </c>
      <c r="C1052">
        <v>0</v>
      </c>
      <c r="D1052">
        <v>27.299999999999997</v>
      </c>
      <c r="E1052">
        <v>45.5</v>
      </c>
      <c r="F1052" s="2">
        <v>44733</v>
      </c>
      <c r="H1052" t="s">
        <v>3257</v>
      </c>
    </row>
    <row r="1053" spans="1:8" x14ac:dyDescent="0.25">
      <c r="A1053">
        <v>140020</v>
      </c>
      <c r="B1053" s="4" t="s">
        <v>1247</v>
      </c>
      <c r="C1053">
        <v>0</v>
      </c>
      <c r="D1053">
        <v>36.4</v>
      </c>
      <c r="E1053">
        <v>60.666666666666664</v>
      </c>
      <c r="F1053" s="2">
        <v>44733</v>
      </c>
      <c r="H1053" t="s">
        <v>3257</v>
      </c>
    </row>
    <row r="1054" spans="1:8" x14ac:dyDescent="0.25">
      <c r="A1054" t="s">
        <v>1248</v>
      </c>
      <c r="B1054" s="4" t="s">
        <v>1249</v>
      </c>
      <c r="C1054">
        <v>0</v>
      </c>
      <c r="D1054">
        <v>29.4</v>
      </c>
      <c r="E1054">
        <v>49</v>
      </c>
      <c r="F1054" s="2">
        <v>44733</v>
      </c>
      <c r="H1054" t="s">
        <v>3257</v>
      </c>
    </row>
    <row r="1055" spans="1:8" x14ac:dyDescent="0.25">
      <c r="A1055" t="s">
        <v>1283</v>
      </c>
      <c r="B1055" s="4" t="s">
        <v>1284</v>
      </c>
      <c r="C1055">
        <v>0</v>
      </c>
      <c r="D1055">
        <v>16.799999999999997</v>
      </c>
      <c r="E1055">
        <v>27.999999999999996</v>
      </c>
      <c r="F1055" s="2">
        <v>44733</v>
      </c>
      <c r="H1055" t="s">
        <v>3257</v>
      </c>
    </row>
    <row r="1056" spans="1:8" x14ac:dyDescent="0.25">
      <c r="A1056" t="s">
        <v>1237</v>
      </c>
      <c r="B1056" s="4" t="s">
        <v>1238</v>
      </c>
      <c r="C1056">
        <v>0</v>
      </c>
      <c r="D1056">
        <v>2.8</v>
      </c>
      <c r="E1056">
        <v>4.666666666666667</v>
      </c>
      <c r="F1056" s="2">
        <v>44733</v>
      </c>
      <c r="H1056" t="s">
        <v>3257</v>
      </c>
    </row>
    <row r="1057" spans="1:8" x14ac:dyDescent="0.25">
      <c r="A1057" t="s">
        <v>1273</v>
      </c>
      <c r="B1057" s="4" t="s">
        <v>1274</v>
      </c>
      <c r="C1057">
        <v>0</v>
      </c>
      <c r="D1057">
        <v>3.5</v>
      </c>
      <c r="E1057">
        <v>5.8333333333333339</v>
      </c>
      <c r="F1057" s="2">
        <v>44733</v>
      </c>
      <c r="H1057" t="s">
        <v>3257</v>
      </c>
    </row>
    <row r="1058" spans="1:8" x14ac:dyDescent="0.25">
      <c r="A1058" t="s">
        <v>1241</v>
      </c>
      <c r="B1058" s="4" t="s">
        <v>1242</v>
      </c>
      <c r="C1058">
        <v>0</v>
      </c>
      <c r="D1058">
        <v>4.1999999999999993</v>
      </c>
      <c r="E1058">
        <v>6.9999999999999991</v>
      </c>
      <c r="F1058" s="2">
        <v>44733</v>
      </c>
      <c r="H1058" t="s">
        <v>3257</v>
      </c>
    </row>
    <row r="1059" spans="1:8" x14ac:dyDescent="0.25">
      <c r="A1059" t="s">
        <v>1275</v>
      </c>
      <c r="B1059" s="4" t="s">
        <v>1276</v>
      </c>
      <c r="C1059">
        <v>0</v>
      </c>
      <c r="D1059">
        <v>29.4</v>
      </c>
      <c r="E1059">
        <v>49</v>
      </c>
      <c r="F1059" s="2">
        <v>44733</v>
      </c>
      <c r="H1059" t="s">
        <v>3257</v>
      </c>
    </row>
    <row r="1060" spans="1:8" x14ac:dyDescent="0.25">
      <c r="A1060" t="s">
        <v>1258</v>
      </c>
      <c r="B1060" s="4" t="s">
        <v>1259</v>
      </c>
      <c r="C1060">
        <v>0</v>
      </c>
      <c r="D1060">
        <v>26.599999999999998</v>
      </c>
      <c r="E1060">
        <v>44.333333333333329</v>
      </c>
      <c r="F1060" s="2">
        <v>44733</v>
      </c>
      <c r="H1060" t="s">
        <v>3257</v>
      </c>
    </row>
    <row r="1061" spans="1:8" x14ac:dyDescent="0.25">
      <c r="A1061" t="s">
        <v>1252</v>
      </c>
      <c r="B1061" s="4" t="s">
        <v>1253</v>
      </c>
      <c r="C1061">
        <v>0</v>
      </c>
      <c r="D1061">
        <v>12.6</v>
      </c>
      <c r="E1061">
        <v>21</v>
      </c>
      <c r="F1061" s="2">
        <v>44733</v>
      </c>
      <c r="H1061" t="s">
        <v>3257</v>
      </c>
    </row>
    <row r="1062" spans="1:8" x14ac:dyDescent="0.25">
      <c r="A1062" t="s">
        <v>1250</v>
      </c>
      <c r="B1062" s="4" t="s">
        <v>1251</v>
      </c>
      <c r="C1062">
        <v>0</v>
      </c>
      <c r="D1062">
        <v>110.6</v>
      </c>
      <c r="E1062">
        <v>184.33333333333334</v>
      </c>
      <c r="F1062" s="2">
        <v>44733</v>
      </c>
      <c r="H1062" t="s">
        <v>3257</v>
      </c>
    </row>
    <row r="1063" spans="1:8" x14ac:dyDescent="0.25">
      <c r="A1063" t="s">
        <v>1254</v>
      </c>
      <c r="B1063" s="4" t="s">
        <v>1255</v>
      </c>
      <c r="C1063">
        <v>0</v>
      </c>
      <c r="D1063">
        <v>64.399999999999991</v>
      </c>
      <c r="E1063">
        <v>107.33333333333333</v>
      </c>
      <c r="F1063" s="2">
        <v>44733</v>
      </c>
      <c r="H1063" t="s">
        <v>3257</v>
      </c>
    </row>
    <row r="1064" spans="1:8" x14ac:dyDescent="0.25">
      <c r="A1064" t="s">
        <v>1239</v>
      </c>
      <c r="B1064" s="4" t="s">
        <v>1240</v>
      </c>
      <c r="C1064">
        <v>0</v>
      </c>
      <c r="D1064">
        <v>1383.1999999999998</v>
      </c>
      <c r="E1064">
        <v>2305.333333333333</v>
      </c>
      <c r="F1064" s="2">
        <v>44733</v>
      </c>
      <c r="H1064" t="s">
        <v>3257</v>
      </c>
    </row>
    <row r="1065" spans="1:8" x14ac:dyDescent="0.25">
      <c r="A1065" t="s">
        <v>1264</v>
      </c>
      <c r="B1065" s="4" t="s">
        <v>1265</v>
      </c>
      <c r="C1065">
        <v>0</v>
      </c>
      <c r="D1065">
        <v>5.6</v>
      </c>
      <c r="E1065">
        <v>9.3333333333333339</v>
      </c>
      <c r="F1065" s="2">
        <v>44733</v>
      </c>
      <c r="H1065" t="s">
        <v>3257</v>
      </c>
    </row>
    <row r="1066" spans="1:8" x14ac:dyDescent="0.25">
      <c r="A1066" t="s">
        <v>1270</v>
      </c>
      <c r="B1066" s="4" t="s">
        <v>1271</v>
      </c>
      <c r="C1066">
        <v>0</v>
      </c>
      <c r="D1066">
        <v>78.399999999999991</v>
      </c>
      <c r="E1066">
        <v>130.66666666666666</v>
      </c>
      <c r="F1066" s="2">
        <v>44733</v>
      </c>
      <c r="H1066" t="s">
        <v>3257</v>
      </c>
    </row>
    <row r="1067" spans="1:8" x14ac:dyDescent="0.25">
      <c r="A1067" t="s">
        <v>1281</v>
      </c>
      <c r="B1067" s="4" t="s">
        <v>1282</v>
      </c>
      <c r="C1067">
        <v>0</v>
      </c>
      <c r="D1067">
        <v>19.599999999999998</v>
      </c>
      <c r="E1067">
        <v>32.666666666666664</v>
      </c>
      <c r="F1067" s="2">
        <v>44733</v>
      </c>
      <c r="H1067" t="s">
        <v>3257</v>
      </c>
    </row>
    <row r="1068" spans="1:8" x14ac:dyDescent="0.25">
      <c r="A1068" t="s">
        <v>1277</v>
      </c>
      <c r="B1068" s="4" t="s">
        <v>1278</v>
      </c>
      <c r="C1068">
        <v>0</v>
      </c>
      <c r="D1068">
        <v>4.83</v>
      </c>
      <c r="E1068">
        <v>8.0500000000000007</v>
      </c>
      <c r="F1068" s="2">
        <v>44733</v>
      </c>
      <c r="H1068" t="s">
        <v>3257</v>
      </c>
    </row>
    <row r="1069" spans="1:8" x14ac:dyDescent="0.25">
      <c r="A1069" t="s">
        <v>1262</v>
      </c>
      <c r="B1069" s="4" t="s">
        <v>1263</v>
      </c>
      <c r="C1069">
        <v>0</v>
      </c>
      <c r="D1069">
        <v>3.08</v>
      </c>
      <c r="E1069">
        <v>5.1333333333333337</v>
      </c>
      <c r="F1069" s="2">
        <v>44733</v>
      </c>
      <c r="H1069" t="s">
        <v>3257</v>
      </c>
    </row>
    <row r="1070" spans="1:8" x14ac:dyDescent="0.25">
      <c r="A1070" t="s">
        <v>1231</v>
      </c>
      <c r="B1070" s="4" t="s">
        <v>1232</v>
      </c>
      <c r="C1070">
        <v>0</v>
      </c>
      <c r="D1070">
        <v>19.599999999999998</v>
      </c>
      <c r="E1070">
        <v>32.666666666666664</v>
      </c>
      <c r="F1070" s="2">
        <v>44733</v>
      </c>
      <c r="H1070" t="s">
        <v>3257</v>
      </c>
    </row>
    <row r="1071" spans="1:8" x14ac:dyDescent="0.25">
      <c r="A1071" t="s">
        <v>1256</v>
      </c>
      <c r="B1071" s="4" t="s">
        <v>1257</v>
      </c>
      <c r="C1071">
        <v>0</v>
      </c>
      <c r="D1071">
        <v>27.299999999999997</v>
      </c>
      <c r="E1071">
        <v>45.5</v>
      </c>
      <c r="F1071" s="2">
        <v>44733</v>
      </c>
      <c r="H1071" t="s">
        <v>3257</v>
      </c>
    </row>
    <row r="1072" spans="1:8" x14ac:dyDescent="0.25">
      <c r="A1072">
        <v>98906</v>
      </c>
      <c r="B1072" s="4" t="s">
        <v>1272</v>
      </c>
      <c r="C1072">
        <v>0</v>
      </c>
      <c r="D1072">
        <v>85.399999999999991</v>
      </c>
      <c r="E1072">
        <v>142.33333333333331</v>
      </c>
      <c r="F1072" s="2">
        <v>44733</v>
      </c>
      <c r="H1072" t="s">
        <v>3257</v>
      </c>
    </row>
    <row r="1073" spans="1:8" x14ac:dyDescent="0.25">
      <c r="A1073" t="s">
        <v>1233</v>
      </c>
      <c r="B1073" s="4" t="s">
        <v>1234</v>
      </c>
      <c r="C1073">
        <v>0</v>
      </c>
      <c r="D1073">
        <v>33.599999999999994</v>
      </c>
      <c r="E1073">
        <v>55.999999999999993</v>
      </c>
      <c r="F1073" s="2">
        <v>44733</v>
      </c>
      <c r="H1073" t="s">
        <v>3257</v>
      </c>
    </row>
    <row r="1074" spans="1:8" x14ac:dyDescent="0.25">
      <c r="A1074" t="s">
        <v>1145</v>
      </c>
      <c r="B1074" s="4" t="s">
        <v>1146</v>
      </c>
      <c r="C1074">
        <v>0</v>
      </c>
      <c r="D1074">
        <v>27.299999999999997</v>
      </c>
      <c r="E1074">
        <v>45.5</v>
      </c>
      <c r="F1074" s="2">
        <v>44733</v>
      </c>
      <c r="H1074" t="s">
        <v>3257</v>
      </c>
    </row>
    <row r="1075" spans="1:8" x14ac:dyDescent="0.25">
      <c r="A1075" t="s">
        <v>1279</v>
      </c>
      <c r="B1075" s="4" t="s">
        <v>1280</v>
      </c>
      <c r="C1075">
        <v>0</v>
      </c>
      <c r="D1075">
        <v>4.8999999999999995</v>
      </c>
      <c r="E1075">
        <v>8.1666666666666661</v>
      </c>
      <c r="F1075" s="2">
        <v>44733</v>
      </c>
      <c r="H1075" t="s">
        <v>3257</v>
      </c>
    </row>
    <row r="1076" spans="1:8" x14ac:dyDescent="0.25">
      <c r="A1076" t="s">
        <v>1266</v>
      </c>
      <c r="B1076" s="4" t="s">
        <v>1267</v>
      </c>
      <c r="C1076">
        <v>0</v>
      </c>
      <c r="D1076">
        <v>29.4</v>
      </c>
      <c r="E1076">
        <v>49</v>
      </c>
      <c r="F1076" s="2">
        <v>44733</v>
      </c>
      <c r="H1076" t="s">
        <v>3257</v>
      </c>
    </row>
    <row r="1077" spans="1:8" x14ac:dyDescent="0.25">
      <c r="A1077" t="s">
        <v>1311</v>
      </c>
      <c r="B1077" s="4" t="s">
        <v>1312</v>
      </c>
      <c r="C1077">
        <v>0</v>
      </c>
      <c r="D1077">
        <v>1879.0589999999997</v>
      </c>
      <c r="E1077">
        <v>3131.7649999999999</v>
      </c>
      <c r="F1077" s="2">
        <v>44734</v>
      </c>
      <c r="H1077" t="s">
        <v>3257</v>
      </c>
    </row>
    <row r="1078" spans="1:8" x14ac:dyDescent="0.25">
      <c r="A1078" t="s">
        <v>1315</v>
      </c>
      <c r="B1078" s="4" t="s">
        <v>1316</v>
      </c>
      <c r="C1078">
        <v>0</v>
      </c>
      <c r="D1078">
        <v>601.29999999999995</v>
      </c>
      <c r="E1078">
        <v>1002.1666666666666</v>
      </c>
      <c r="F1078" s="2">
        <v>44734</v>
      </c>
      <c r="H1078" t="s">
        <v>3257</v>
      </c>
    </row>
    <row r="1079" spans="1:8" x14ac:dyDescent="0.25">
      <c r="A1079" t="s">
        <v>1309</v>
      </c>
      <c r="B1079" s="4" t="s">
        <v>1310</v>
      </c>
      <c r="C1079">
        <v>0</v>
      </c>
      <c r="D1079">
        <v>2788.7999999999997</v>
      </c>
      <c r="E1079">
        <v>4648</v>
      </c>
      <c r="F1079" s="2">
        <v>44734</v>
      </c>
      <c r="H1079" t="s">
        <v>3257</v>
      </c>
    </row>
    <row r="1080" spans="1:8" x14ac:dyDescent="0.25">
      <c r="A1080" t="s">
        <v>1313</v>
      </c>
      <c r="B1080" s="4" t="s">
        <v>1314</v>
      </c>
      <c r="C1080">
        <v>0</v>
      </c>
      <c r="D1080">
        <v>1655.5</v>
      </c>
      <c r="E1080">
        <v>2759.166666666667</v>
      </c>
      <c r="F1080" s="2">
        <v>44734</v>
      </c>
      <c r="H1080" t="s">
        <v>3257</v>
      </c>
    </row>
    <row r="1081" spans="1:8" x14ac:dyDescent="0.25">
      <c r="A1081" t="s">
        <v>1575</v>
      </c>
      <c r="B1081" s="4" t="s">
        <v>1576</v>
      </c>
      <c r="C1081">
        <v>0</v>
      </c>
      <c r="D1081">
        <v>88.199999999999989</v>
      </c>
      <c r="E1081">
        <v>147</v>
      </c>
      <c r="F1081" s="2">
        <v>44736</v>
      </c>
      <c r="H1081" t="s">
        <v>3257</v>
      </c>
    </row>
    <row r="1082" spans="1:8" x14ac:dyDescent="0.25">
      <c r="A1082">
        <v>9503</v>
      </c>
      <c r="B1082" s="4" t="s">
        <v>1595</v>
      </c>
      <c r="C1082">
        <v>0</v>
      </c>
      <c r="D1082">
        <v>39.9</v>
      </c>
      <c r="E1082">
        <v>66.5</v>
      </c>
      <c r="F1082" s="2">
        <v>44736</v>
      </c>
      <c r="H1082" t="s">
        <v>3257</v>
      </c>
    </row>
    <row r="1083" spans="1:8" x14ac:dyDescent="0.25">
      <c r="A1083" t="s">
        <v>1581</v>
      </c>
      <c r="B1083" s="4" t="s">
        <v>1582</v>
      </c>
      <c r="C1083">
        <v>0</v>
      </c>
      <c r="D1083">
        <v>103.6</v>
      </c>
      <c r="E1083">
        <v>172.66666666666666</v>
      </c>
      <c r="F1083" s="2">
        <v>44736</v>
      </c>
      <c r="H1083" t="s">
        <v>3257</v>
      </c>
    </row>
    <row r="1084" spans="1:8" x14ac:dyDescent="0.25">
      <c r="A1084" t="s">
        <v>1593</v>
      </c>
      <c r="B1084" s="4" t="s">
        <v>1594</v>
      </c>
      <c r="C1084">
        <v>0</v>
      </c>
      <c r="D1084">
        <v>36.4</v>
      </c>
      <c r="E1084">
        <v>60.666666666666664</v>
      </c>
      <c r="F1084" s="2">
        <v>44736</v>
      </c>
      <c r="H1084" t="s">
        <v>3257</v>
      </c>
    </row>
    <row r="1085" spans="1:8" x14ac:dyDescent="0.25">
      <c r="A1085" t="s">
        <v>1579</v>
      </c>
      <c r="B1085" s="4" t="s">
        <v>1580</v>
      </c>
      <c r="C1085">
        <v>0</v>
      </c>
      <c r="D1085">
        <v>5600</v>
      </c>
      <c r="E1085">
        <v>9333.3333333333339</v>
      </c>
      <c r="F1085" s="2">
        <v>44736</v>
      </c>
      <c r="H1085" t="s">
        <v>3257</v>
      </c>
    </row>
    <row r="1086" spans="1:8" x14ac:dyDescent="0.25">
      <c r="A1086" t="s">
        <v>1589</v>
      </c>
      <c r="B1086" s="4" t="s">
        <v>1590</v>
      </c>
      <c r="C1086">
        <v>0</v>
      </c>
      <c r="D1086">
        <v>22.4</v>
      </c>
      <c r="E1086">
        <v>37.333333333333336</v>
      </c>
      <c r="F1086" s="2">
        <v>44736</v>
      </c>
      <c r="H1086" t="s">
        <v>3257</v>
      </c>
    </row>
    <row r="1087" spans="1:8" x14ac:dyDescent="0.25">
      <c r="A1087" t="s">
        <v>1591</v>
      </c>
      <c r="B1087" s="4" t="s">
        <v>1592</v>
      </c>
      <c r="C1087">
        <v>0</v>
      </c>
      <c r="D1087">
        <v>30.099999999999998</v>
      </c>
      <c r="E1087">
        <v>50.166666666666664</v>
      </c>
      <c r="F1087" s="2">
        <v>44736</v>
      </c>
      <c r="H1087" t="s">
        <v>3257</v>
      </c>
    </row>
    <row r="1088" spans="1:8" x14ac:dyDescent="0.25">
      <c r="A1088" t="s">
        <v>1585</v>
      </c>
      <c r="B1088" s="4" t="s">
        <v>1586</v>
      </c>
      <c r="C1088">
        <v>0</v>
      </c>
      <c r="D1088">
        <v>57.4</v>
      </c>
      <c r="E1088">
        <v>95.666666666666671</v>
      </c>
      <c r="F1088" s="2">
        <v>44736</v>
      </c>
      <c r="H1088" t="s">
        <v>3257</v>
      </c>
    </row>
    <row r="1089" spans="1:8" x14ac:dyDescent="0.25">
      <c r="A1089" t="s">
        <v>1583</v>
      </c>
      <c r="B1089" s="4" t="s">
        <v>1584</v>
      </c>
      <c r="C1089">
        <v>0</v>
      </c>
      <c r="D1089">
        <v>88.199999999999989</v>
      </c>
      <c r="E1089">
        <v>147</v>
      </c>
      <c r="F1089" s="2">
        <v>44736</v>
      </c>
      <c r="H1089" t="s">
        <v>3257</v>
      </c>
    </row>
    <row r="1090" spans="1:8" x14ac:dyDescent="0.25">
      <c r="A1090" t="s">
        <v>1587</v>
      </c>
      <c r="B1090" s="4" t="s">
        <v>1588</v>
      </c>
      <c r="C1090">
        <v>0</v>
      </c>
      <c r="D1090">
        <v>57.4</v>
      </c>
      <c r="E1090">
        <v>95.666666666666671</v>
      </c>
      <c r="F1090" s="2">
        <v>44736</v>
      </c>
      <c r="H1090" t="s">
        <v>3257</v>
      </c>
    </row>
    <row r="1091" spans="1:8" x14ac:dyDescent="0.25">
      <c r="A1091" t="s">
        <v>1577</v>
      </c>
      <c r="B1091" s="4" t="s">
        <v>1578</v>
      </c>
      <c r="C1091">
        <v>0</v>
      </c>
      <c r="D1091">
        <v>3735.2</v>
      </c>
      <c r="E1091">
        <v>6225.333333333333</v>
      </c>
      <c r="F1091" s="2">
        <v>44736</v>
      </c>
      <c r="H1091" t="s">
        <v>3257</v>
      </c>
    </row>
    <row r="1092" spans="1:8" x14ac:dyDescent="0.25">
      <c r="A1092">
        <v>7962001</v>
      </c>
      <c r="B1092" s="4" t="s">
        <v>320</v>
      </c>
      <c r="C1092">
        <v>0</v>
      </c>
      <c r="D1092">
        <v>2283.3999999999996</v>
      </c>
      <c r="E1092">
        <v>3805.6666666666661</v>
      </c>
      <c r="F1092" s="2">
        <v>44749</v>
      </c>
      <c r="H1092" t="s">
        <v>3257</v>
      </c>
    </row>
    <row r="1093" spans="1:8" x14ac:dyDescent="0.25">
      <c r="A1093" t="s">
        <v>308</v>
      </c>
      <c r="B1093" s="4" t="s">
        <v>309</v>
      </c>
      <c r="C1093">
        <v>0</v>
      </c>
      <c r="D1093">
        <v>103.94999999999999</v>
      </c>
      <c r="E1093">
        <v>173.25</v>
      </c>
      <c r="F1093" s="2">
        <v>44749</v>
      </c>
      <c r="H1093" t="s">
        <v>3257</v>
      </c>
    </row>
    <row r="1094" spans="1:8" x14ac:dyDescent="0.25">
      <c r="A1094" t="s">
        <v>318</v>
      </c>
      <c r="B1094" s="4" t="s">
        <v>319</v>
      </c>
      <c r="C1094">
        <v>0</v>
      </c>
      <c r="D1094">
        <v>22.4</v>
      </c>
      <c r="E1094">
        <v>37.333333333333336</v>
      </c>
      <c r="F1094" s="2">
        <v>44749</v>
      </c>
      <c r="H1094" t="s">
        <v>3257</v>
      </c>
    </row>
    <row r="1095" spans="1:8" x14ac:dyDescent="0.25">
      <c r="A1095" t="s">
        <v>306</v>
      </c>
      <c r="B1095" s="4" t="s">
        <v>307</v>
      </c>
      <c r="C1095">
        <v>0</v>
      </c>
      <c r="D1095">
        <v>102.19999999999999</v>
      </c>
      <c r="E1095">
        <v>170.33333333333331</v>
      </c>
      <c r="F1095" s="2">
        <v>44749</v>
      </c>
      <c r="H1095" t="s">
        <v>3257</v>
      </c>
    </row>
    <row r="1096" spans="1:8" x14ac:dyDescent="0.25">
      <c r="A1096" t="s">
        <v>310</v>
      </c>
      <c r="B1096" s="4" t="s">
        <v>311</v>
      </c>
      <c r="C1096">
        <v>0</v>
      </c>
      <c r="D1096">
        <v>46.199999999999996</v>
      </c>
      <c r="E1096">
        <v>77</v>
      </c>
      <c r="F1096" s="2">
        <v>44749</v>
      </c>
      <c r="H1096" t="s">
        <v>3257</v>
      </c>
    </row>
    <row r="1097" spans="1:8" x14ac:dyDescent="0.25">
      <c r="A1097" t="s">
        <v>314</v>
      </c>
      <c r="B1097" s="4" t="s">
        <v>315</v>
      </c>
      <c r="C1097">
        <v>0</v>
      </c>
      <c r="D1097">
        <v>40.599999999999994</v>
      </c>
      <c r="E1097">
        <v>67.666666666666657</v>
      </c>
      <c r="F1097" s="2">
        <v>44749</v>
      </c>
      <c r="H1097" t="s">
        <v>3257</v>
      </c>
    </row>
    <row r="1098" spans="1:8" x14ac:dyDescent="0.25">
      <c r="A1098" t="s">
        <v>312</v>
      </c>
      <c r="B1098" s="4" t="s">
        <v>313</v>
      </c>
      <c r="C1098">
        <v>0</v>
      </c>
      <c r="D1098">
        <v>205.1</v>
      </c>
      <c r="E1098">
        <v>341.83333333333331</v>
      </c>
      <c r="F1098" s="2">
        <v>44749</v>
      </c>
      <c r="H1098" t="s">
        <v>3257</v>
      </c>
    </row>
    <row r="1099" spans="1:8" x14ac:dyDescent="0.25">
      <c r="A1099" t="s">
        <v>316</v>
      </c>
      <c r="B1099" s="4" t="s">
        <v>317</v>
      </c>
      <c r="C1099">
        <v>0</v>
      </c>
      <c r="D1099">
        <v>70</v>
      </c>
      <c r="E1099">
        <v>116.66666666666667</v>
      </c>
      <c r="F1099" s="2">
        <v>44749</v>
      </c>
      <c r="H1099" t="s">
        <v>3257</v>
      </c>
    </row>
    <row r="1100" spans="1:8" x14ac:dyDescent="0.25">
      <c r="A1100" t="s">
        <v>323</v>
      </c>
      <c r="B1100" s="4" t="s">
        <v>324</v>
      </c>
      <c r="C1100">
        <v>0</v>
      </c>
      <c r="D1100">
        <v>41.3</v>
      </c>
      <c r="E1100">
        <v>68.833333333333329</v>
      </c>
      <c r="F1100" s="2">
        <v>44749</v>
      </c>
      <c r="H1100" t="s">
        <v>3257</v>
      </c>
    </row>
    <row r="1101" spans="1:8" x14ac:dyDescent="0.25">
      <c r="A1101" t="s">
        <v>327</v>
      </c>
      <c r="B1101" s="4" t="s">
        <v>328</v>
      </c>
      <c r="C1101">
        <v>0</v>
      </c>
      <c r="D1101">
        <v>16.799999999999997</v>
      </c>
      <c r="E1101">
        <v>27.999999999999996</v>
      </c>
      <c r="F1101" s="2">
        <v>44749</v>
      </c>
      <c r="H1101" t="s">
        <v>3257</v>
      </c>
    </row>
    <row r="1102" spans="1:8" x14ac:dyDescent="0.25">
      <c r="A1102" t="s">
        <v>325</v>
      </c>
      <c r="B1102" s="4" t="s">
        <v>326</v>
      </c>
      <c r="C1102">
        <v>0</v>
      </c>
      <c r="D1102">
        <v>70</v>
      </c>
      <c r="E1102">
        <v>116.66666666666667</v>
      </c>
      <c r="F1102" s="2">
        <v>44749</v>
      </c>
      <c r="H1102" t="s">
        <v>3257</v>
      </c>
    </row>
    <row r="1103" spans="1:8" x14ac:dyDescent="0.25">
      <c r="A1103" t="s">
        <v>329</v>
      </c>
      <c r="B1103" s="4" t="s">
        <v>330</v>
      </c>
      <c r="C1103">
        <v>0</v>
      </c>
      <c r="D1103">
        <v>29.4</v>
      </c>
      <c r="E1103">
        <v>49</v>
      </c>
      <c r="F1103" s="2">
        <v>44749</v>
      </c>
      <c r="H1103" t="s">
        <v>3257</v>
      </c>
    </row>
    <row r="1104" spans="1:8" x14ac:dyDescent="0.25">
      <c r="A1104" t="s">
        <v>321</v>
      </c>
      <c r="B1104" s="4" t="s">
        <v>322</v>
      </c>
      <c r="C1104">
        <v>0</v>
      </c>
      <c r="D1104">
        <v>2922.5</v>
      </c>
      <c r="E1104">
        <v>4870.8333333333339</v>
      </c>
      <c r="F1104" s="2">
        <v>44749</v>
      </c>
      <c r="H1104" t="s">
        <v>3257</v>
      </c>
    </row>
    <row r="1105" spans="1:8" x14ac:dyDescent="0.25">
      <c r="A1105" t="s">
        <v>567</v>
      </c>
      <c r="B1105" s="4" t="s">
        <v>568</v>
      </c>
      <c r="C1105">
        <v>0</v>
      </c>
      <c r="D1105">
        <v>315</v>
      </c>
      <c r="E1105">
        <v>525</v>
      </c>
      <c r="F1105" s="2">
        <v>44754</v>
      </c>
      <c r="H1105" t="s">
        <v>3257</v>
      </c>
    </row>
    <row r="1106" spans="1:8" x14ac:dyDescent="0.25">
      <c r="A1106" t="s">
        <v>657</v>
      </c>
      <c r="B1106" s="4" t="s">
        <v>658</v>
      </c>
      <c r="C1106">
        <v>0</v>
      </c>
      <c r="D1106">
        <v>2569</v>
      </c>
      <c r="E1106">
        <v>4281.666666666667</v>
      </c>
      <c r="F1106" s="2">
        <v>44757</v>
      </c>
      <c r="H1106" t="s">
        <v>3257</v>
      </c>
    </row>
    <row r="1107" spans="1:8" x14ac:dyDescent="0.25">
      <c r="A1107" t="s">
        <v>663</v>
      </c>
      <c r="B1107" s="4" t="s">
        <v>664</v>
      </c>
      <c r="C1107">
        <v>0</v>
      </c>
      <c r="D1107">
        <v>135.1</v>
      </c>
      <c r="E1107">
        <v>225.16666666666666</v>
      </c>
      <c r="F1107" s="2">
        <v>44757</v>
      </c>
      <c r="H1107" t="s">
        <v>3257</v>
      </c>
    </row>
    <row r="1108" spans="1:8" x14ac:dyDescent="0.25">
      <c r="A1108" t="s">
        <v>661</v>
      </c>
      <c r="B1108" s="4" t="s">
        <v>662</v>
      </c>
      <c r="C1108">
        <v>0</v>
      </c>
      <c r="D1108">
        <v>76.929999999999993</v>
      </c>
      <c r="E1108">
        <v>128.21666666666667</v>
      </c>
      <c r="F1108" s="2">
        <v>44757</v>
      </c>
      <c r="H1108" t="s">
        <v>3257</v>
      </c>
    </row>
    <row r="1109" spans="1:8" x14ac:dyDescent="0.25">
      <c r="A1109" t="s">
        <v>659</v>
      </c>
      <c r="B1109" s="4" t="s">
        <v>660</v>
      </c>
      <c r="C1109">
        <v>0</v>
      </c>
      <c r="D1109">
        <v>34.93</v>
      </c>
      <c r="E1109">
        <v>58.216666666666669</v>
      </c>
      <c r="F1109" s="2">
        <v>44757</v>
      </c>
      <c r="H1109" t="s">
        <v>3257</v>
      </c>
    </row>
    <row r="1110" spans="1:8" x14ac:dyDescent="0.25">
      <c r="A1110" t="s">
        <v>665</v>
      </c>
      <c r="B1110" s="4" t="s">
        <v>666</v>
      </c>
      <c r="C1110">
        <v>0</v>
      </c>
      <c r="D1110">
        <v>6.93</v>
      </c>
      <c r="E1110">
        <v>11.55</v>
      </c>
      <c r="F1110" s="2">
        <v>44757</v>
      </c>
      <c r="H1110" t="s">
        <v>3257</v>
      </c>
    </row>
    <row r="1111" spans="1:8" x14ac:dyDescent="0.25">
      <c r="A1111" t="s">
        <v>742</v>
      </c>
      <c r="B1111" s="4" t="s">
        <v>743</v>
      </c>
      <c r="C1111">
        <v>0</v>
      </c>
      <c r="D1111">
        <v>146.29999999999998</v>
      </c>
      <c r="E1111">
        <v>243.83333333333331</v>
      </c>
      <c r="F1111" s="2">
        <v>44759</v>
      </c>
      <c r="H1111" t="s">
        <v>3257</v>
      </c>
    </row>
    <row r="1112" spans="1:8" x14ac:dyDescent="0.25">
      <c r="A1112" t="s">
        <v>744</v>
      </c>
      <c r="B1112" s="4" t="s">
        <v>745</v>
      </c>
      <c r="C1112">
        <v>0</v>
      </c>
      <c r="D1112">
        <v>48.3</v>
      </c>
      <c r="E1112">
        <v>80.5</v>
      </c>
      <c r="F1112" s="2">
        <v>44759</v>
      </c>
      <c r="H1112" t="s">
        <v>3257</v>
      </c>
    </row>
    <row r="1113" spans="1:8" x14ac:dyDescent="0.25">
      <c r="A1113" t="s">
        <v>902</v>
      </c>
      <c r="B1113" s="4" t="s">
        <v>903</v>
      </c>
      <c r="C1113">
        <v>0</v>
      </c>
      <c r="D1113">
        <v>37.099999999999994</v>
      </c>
      <c r="E1113">
        <v>61.833333333333329</v>
      </c>
      <c r="F1113" s="2">
        <v>44760</v>
      </c>
      <c r="H1113" t="s">
        <v>3257</v>
      </c>
    </row>
    <row r="1114" spans="1:8" x14ac:dyDescent="0.25">
      <c r="A1114" t="s">
        <v>890</v>
      </c>
      <c r="B1114" s="4" t="s">
        <v>891</v>
      </c>
      <c r="C1114">
        <v>0</v>
      </c>
      <c r="D1114">
        <v>66.5</v>
      </c>
      <c r="E1114">
        <v>110.83333333333334</v>
      </c>
      <c r="F1114" s="2">
        <v>44760</v>
      </c>
      <c r="H1114" t="s">
        <v>3257</v>
      </c>
    </row>
    <row r="1115" spans="1:8" x14ac:dyDescent="0.25">
      <c r="A1115" t="s">
        <v>896</v>
      </c>
      <c r="B1115" s="4" t="s">
        <v>897</v>
      </c>
      <c r="C1115">
        <v>0</v>
      </c>
      <c r="D1115">
        <v>16.799999999999997</v>
      </c>
      <c r="E1115">
        <v>27.999999999999996</v>
      </c>
      <c r="F1115" s="2">
        <v>44760</v>
      </c>
      <c r="H1115" t="s">
        <v>3257</v>
      </c>
    </row>
    <row r="1116" spans="1:8" x14ac:dyDescent="0.25">
      <c r="A1116" t="s">
        <v>900</v>
      </c>
      <c r="B1116" s="4" t="s">
        <v>901</v>
      </c>
      <c r="C1116">
        <v>0</v>
      </c>
      <c r="D1116">
        <v>114.1</v>
      </c>
      <c r="E1116">
        <v>190.16666666666666</v>
      </c>
      <c r="F1116" s="2">
        <v>44760</v>
      </c>
      <c r="H1116" t="s">
        <v>3257</v>
      </c>
    </row>
    <row r="1117" spans="1:8" x14ac:dyDescent="0.25">
      <c r="A1117" t="s">
        <v>894</v>
      </c>
      <c r="B1117" s="4" t="s">
        <v>895</v>
      </c>
      <c r="C1117">
        <v>0</v>
      </c>
      <c r="D1117">
        <v>11.2</v>
      </c>
      <c r="E1117">
        <v>18.666666666666668</v>
      </c>
      <c r="F1117" s="2">
        <v>44760</v>
      </c>
      <c r="H1117" t="s">
        <v>3257</v>
      </c>
    </row>
    <row r="1118" spans="1:8" x14ac:dyDescent="0.25">
      <c r="A1118" t="s">
        <v>888</v>
      </c>
      <c r="B1118" s="4" t="s">
        <v>889</v>
      </c>
      <c r="C1118">
        <v>0</v>
      </c>
      <c r="D1118">
        <v>6790</v>
      </c>
      <c r="E1118">
        <v>11316.666666666668</v>
      </c>
      <c r="F1118" s="2">
        <v>44760</v>
      </c>
      <c r="H1118" t="s">
        <v>3257</v>
      </c>
    </row>
    <row r="1119" spans="1:8" x14ac:dyDescent="0.25">
      <c r="A1119" t="s">
        <v>898</v>
      </c>
      <c r="B1119" s="4" t="s">
        <v>899</v>
      </c>
      <c r="C1119">
        <v>0</v>
      </c>
      <c r="D1119">
        <v>437.5</v>
      </c>
      <c r="E1119">
        <v>729.16666666666674</v>
      </c>
      <c r="F1119" s="2">
        <v>44760</v>
      </c>
      <c r="H1119" t="s">
        <v>3257</v>
      </c>
    </row>
    <row r="1120" spans="1:8" x14ac:dyDescent="0.25">
      <c r="A1120" t="s">
        <v>904</v>
      </c>
      <c r="B1120" s="4" t="s">
        <v>905</v>
      </c>
      <c r="C1120">
        <v>0</v>
      </c>
      <c r="D1120">
        <v>5.6</v>
      </c>
      <c r="E1120">
        <v>9.3333333333333339</v>
      </c>
      <c r="F1120" s="2">
        <v>44760</v>
      </c>
      <c r="H1120" t="s">
        <v>3257</v>
      </c>
    </row>
    <row r="1121" spans="1:8" x14ac:dyDescent="0.25">
      <c r="A1121" t="s">
        <v>892</v>
      </c>
      <c r="B1121" s="4" t="s">
        <v>893</v>
      </c>
      <c r="C1121">
        <v>0</v>
      </c>
      <c r="D1121">
        <v>6.3</v>
      </c>
      <c r="E1121">
        <v>10.5</v>
      </c>
      <c r="F1121" s="2">
        <v>44760</v>
      </c>
      <c r="H1121" t="s">
        <v>3257</v>
      </c>
    </row>
    <row r="1122" spans="1:8" x14ac:dyDescent="0.25">
      <c r="A1122" t="s">
        <v>909</v>
      </c>
      <c r="B1122" s="4" t="s">
        <v>910</v>
      </c>
      <c r="C1122">
        <v>0</v>
      </c>
      <c r="D1122">
        <v>1012.1999999999999</v>
      </c>
      <c r="E1122">
        <v>1687</v>
      </c>
      <c r="F1122" s="2">
        <v>44761</v>
      </c>
      <c r="H1122" t="s">
        <v>3257</v>
      </c>
    </row>
    <row r="1123" spans="1:8" x14ac:dyDescent="0.25">
      <c r="A1123">
        <v>388369</v>
      </c>
      <c r="B1123" s="4" t="s">
        <v>1140</v>
      </c>
      <c r="C1123">
        <v>0</v>
      </c>
      <c r="D1123">
        <v>81.199999999999989</v>
      </c>
      <c r="E1123">
        <v>135.33333333333331</v>
      </c>
      <c r="F1123" s="2">
        <v>44762</v>
      </c>
      <c r="H1123" t="s">
        <v>3257</v>
      </c>
    </row>
    <row r="1124" spans="1:8" x14ac:dyDescent="0.25">
      <c r="A1124" t="s">
        <v>1131</v>
      </c>
      <c r="B1124" s="4" t="s">
        <v>1132</v>
      </c>
      <c r="C1124">
        <v>0</v>
      </c>
      <c r="D1124">
        <v>3.5</v>
      </c>
      <c r="E1124">
        <v>5.8333333333333339</v>
      </c>
      <c r="F1124" s="2">
        <v>44762</v>
      </c>
      <c r="H1124" t="s">
        <v>3257</v>
      </c>
    </row>
    <row r="1125" spans="1:8" x14ac:dyDescent="0.25">
      <c r="A1125" t="s">
        <v>1129</v>
      </c>
      <c r="B1125" s="4" t="s">
        <v>1130</v>
      </c>
      <c r="C1125">
        <v>0</v>
      </c>
      <c r="D1125">
        <v>20.299999999999997</v>
      </c>
      <c r="E1125">
        <v>33.833333333333329</v>
      </c>
      <c r="F1125" s="2">
        <v>44762</v>
      </c>
      <c r="H1125" t="s">
        <v>3257</v>
      </c>
    </row>
    <row r="1126" spans="1:8" x14ac:dyDescent="0.25">
      <c r="A1126" t="s">
        <v>1079</v>
      </c>
      <c r="B1126" s="4" t="s">
        <v>1080</v>
      </c>
      <c r="C1126">
        <v>0</v>
      </c>
      <c r="D1126">
        <v>20.929999999999996</v>
      </c>
      <c r="E1126">
        <v>34.883333333333326</v>
      </c>
      <c r="F1126" s="2">
        <v>44762</v>
      </c>
      <c r="H1126" t="s">
        <v>3257</v>
      </c>
    </row>
    <row r="1127" spans="1:8" x14ac:dyDescent="0.25">
      <c r="A1127" t="s">
        <v>1066</v>
      </c>
      <c r="B1127" s="4" t="s">
        <v>1067</v>
      </c>
      <c r="C1127">
        <v>0</v>
      </c>
      <c r="D1127">
        <v>25.2</v>
      </c>
      <c r="E1127">
        <v>42</v>
      </c>
      <c r="F1127" s="2">
        <v>44762</v>
      </c>
      <c r="H1127" t="s">
        <v>3257</v>
      </c>
    </row>
    <row r="1128" spans="1:8" x14ac:dyDescent="0.25">
      <c r="A1128" t="s">
        <v>1060</v>
      </c>
      <c r="B1128" s="4" t="s">
        <v>1061</v>
      </c>
      <c r="C1128">
        <v>0</v>
      </c>
      <c r="D1128">
        <v>39.9</v>
      </c>
      <c r="E1128">
        <v>66.5</v>
      </c>
      <c r="F1128" s="2">
        <v>44762</v>
      </c>
      <c r="H1128" t="s">
        <v>3257</v>
      </c>
    </row>
    <row r="1129" spans="1:8" x14ac:dyDescent="0.25">
      <c r="A1129" t="s">
        <v>1142</v>
      </c>
      <c r="B1129" s="4" t="s">
        <v>1143</v>
      </c>
      <c r="C1129">
        <v>0</v>
      </c>
      <c r="D1129">
        <v>22.4</v>
      </c>
      <c r="E1129">
        <v>37.333333333333336</v>
      </c>
      <c r="F1129" s="2">
        <v>44762</v>
      </c>
      <c r="H1129" t="s">
        <v>3257</v>
      </c>
    </row>
    <row r="1130" spans="1:8" x14ac:dyDescent="0.25">
      <c r="A1130">
        <v>3060</v>
      </c>
      <c r="B1130" s="4" t="s">
        <v>1135</v>
      </c>
      <c r="C1130">
        <v>0</v>
      </c>
      <c r="D1130">
        <v>3031.7</v>
      </c>
      <c r="E1130">
        <v>5052.833333333333</v>
      </c>
      <c r="F1130" s="2">
        <v>44762</v>
      </c>
      <c r="H1130" t="s">
        <v>3257</v>
      </c>
    </row>
    <row r="1131" spans="1:8" x14ac:dyDescent="0.25">
      <c r="A1131" t="s">
        <v>1089</v>
      </c>
      <c r="B1131" s="4" t="s">
        <v>1090</v>
      </c>
      <c r="C1131">
        <v>0</v>
      </c>
      <c r="D1131">
        <v>34.299999999999997</v>
      </c>
      <c r="E1131">
        <v>57.166666666666664</v>
      </c>
      <c r="F1131" s="2">
        <v>44762</v>
      </c>
      <c r="H1131" t="s">
        <v>3257</v>
      </c>
    </row>
    <row r="1132" spans="1:8" x14ac:dyDescent="0.25">
      <c r="A1132" t="s">
        <v>1121</v>
      </c>
      <c r="B1132" s="4" t="s">
        <v>1122</v>
      </c>
      <c r="C1132">
        <v>0</v>
      </c>
      <c r="D1132">
        <v>8.3999999999999986</v>
      </c>
      <c r="E1132">
        <v>13.999999999999998</v>
      </c>
      <c r="F1132" s="2">
        <v>44762</v>
      </c>
      <c r="H1132" t="s">
        <v>3257</v>
      </c>
    </row>
    <row r="1133" spans="1:8" x14ac:dyDescent="0.25">
      <c r="A1133" t="s">
        <v>1136</v>
      </c>
      <c r="B1133" s="4" t="s">
        <v>1137</v>
      </c>
      <c r="C1133">
        <v>0</v>
      </c>
      <c r="D1133">
        <v>41.3</v>
      </c>
      <c r="E1133">
        <v>68.833333333333329</v>
      </c>
      <c r="F1133" s="2">
        <v>44762</v>
      </c>
      <c r="H1133" t="s">
        <v>3257</v>
      </c>
    </row>
    <row r="1134" spans="1:8" x14ac:dyDescent="0.25">
      <c r="A1134" t="s">
        <v>1138</v>
      </c>
      <c r="B1134" s="4" t="s">
        <v>1139</v>
      </c>
      <c r="C1134">
        <v>0</v>
      </c>
      <c r="D1134">
        <v>23.799999999999997</v>
      </c>
      <c r="E1134">
        <v>39.666666666666664</v>
      </c>
      <c r="F1134" s="2">
        <v>44762</v>
      </c>
      <c r="H1134" t="s">
        <v>3257</v>
      </c>
    </row>
    <row r="1135" spans="1:8" x14ac:dyDescent="0.25">
      <c r="A1135" t="s">
        <v>1058</v>
      </c>
      <c r="B1135" s="4" t="s">
        <v>1059</v>
      </c>
      <c r="C1135">
        <v>0</v>
      </c>
      <c r="D1135">
        <v>16.799999999999997</v>
      </c>
      <c r="E1135">
        <v>27.999999999999996</v>
      </c>
      <c r="F1135" s="2">
        <v>44762</v>
      </c>
      <c r="H1135" t="s">
        <v>3257</v>
      </c>
    </row>
    <row r="1136" spans="1:8" x14ac:dyDescent="0.25">
      <c r="A1136" t="s">
        <v>1083</v>
      </c>
      <c r="B1136" s="4" t="s">
        <v>1084</v>
      </c>
      <c r="C1136">
        <v>0</v>
      </c>
      <c r="D1136">
        <v>72.099999999999994</v>
      </c>
      <c r="E1136">
        <v>120.16666666666666</v>
      </c>
      <c r="F1136" s="2">
        <v>44762</v>
      </c>
      <c r="H1136" t="s">
        <v>3257</v>
      </c>
    </row>
    <row r="1137" spans="1:8" x14ac:dyDescent="0.25">
      <c r="A1137" t="s">
        <v>1091</v>
      </c>
      <c r="B1137" s="4" t="s">
        <v>1092</v>
      </c>
      <c r="C1137">
        <v>0</v>
      </c>
      <c r="D1137">
        <v>36.4</v>
      </c>
      <c r="E1137">
        <v>60.666666666666664</v>
      </c>
      <c r="F1137" s="2">
        <v>44762</v>
      </c>
      <c r="H1137" t="s">
        <v>3257</v>
      </c>
    </row>
    <row r="1138" spans="1:8" x14ac:dyDescent="0.25">
      <c r="A1138" t="s">
        <v>1097</v>
      </c>
      <c r="B1138" s="4" t="s">
        <v>1098</v>
      </c>
      <c r="C1138">
        <v>0</v>
      </c>
      <c r="D1138">
        <v>32.199999999999996</v>
      </c>
      <c r="E1138">
        <v>53.666666666666664</v>
      </c>
      <c r="F1138" s="2">
        <v>44762</v>
      </c>
      <c r="H1138" t="s">
        <v>3257</v>
      </c>
    </row>
    <row r="1139" spans="1:8" x14ac:dyDescent="0.25">
      <c r="A1139" t="s">
        <v>1105</v>
      </c>
      <c r="B1139" s="4" t="s">
        <v>1106</v>
      </c>
      <c r="C1139">
        <v>0</v>
      </c>
      <c r="D1139">
        <v>32.199999999999996</v>
      </c>
      <c r="E1139">
        <v>53.666666666666664</v>
      </c>
      <c r="F1139" s="2">
        <v>44762</v>
      </c>
      <c r="H1139" t="s">
        <v>3257</v>
      </c>
    </row>
    <row r="1140" spans="1:8" x14ac:dyDescent="0.25">
      <c r="A1140" t="s">
        <v>1107</v>
      </c>
      <c r="B1140" s="4" t="s">
        <v>1108</v>
      </c>
      <c r="C1140">
        <v>0</v>
      </c>
      <c r="D1140">
        <v>60.9</v>
      </c>
      <c r="E1140">
        <v>101.5</v>
      </c>
      <c r="F1140" s="2">
        <v>44762</v>
      </c>
      <c r="H1140" t="s">
        <v>3257</v>
      </c>
    </row>
    <row r="1141" spans="1:8" x14ac:dyDescent="0.25">
      <c r="A1141" t="s">
        <v>1119</v>
      </c>
      <c r="B1141" s="4" t="s">
        <v>1120</v>
      </c>
      <c r="C1141">
        <v>0</v>
      </c>
      <c r="D1141">
        <v>60.9</v>
      </c>
      <c r="E1141">
        <v>101.5</v>
      </c>
      <c r="F1141" s="2">
        <v>44762</v>
      </c>
      <c r="H1141" t="s">
        <v>3257</v>
      </c>
    </row>
    <row r="1142" spans="1:8" x14ac:dyDescent="0.25">
      <c r="A1142" t="s">
        <v>1095</v>
      </c>
      <c r="B1142" s="4" t="s">
        <v>1096</v>
      </c>
      <c r="C1142">
        <v>0</v>
      </c>
      <c r="D1142">
        <v>9.7999999999999989</v>
      </c>
      <c r="E1142">
        <v>16.333333333333332</v>
      </c>
      <c r="F1142" s="2">
        <v>44762</v>
      </c>
      <c r="H1142" t="s">
        <v>3257</v>
      </c>
    </row>
    <row r="1143" spans="1:8" x14ac:dyDescent="0.25">
      <c r="A1143" t="s">
        <v>1103</v>
      </c>
      <c r="B1143" s="4" t="s">
        <v>1104</v>
      </c>
      <c r="C1143">
        <v>0</v>
      </c>
      <c r="D1143">
        <v>75.599999999999994</v>
      </c>
      <c r="E1143">
        <v>126</v>
      </c>
      <c r="F1143" s="2">
        <v>44762</v>
      </c>
      <c r="H1143" t="s">
        <v>3257</v>
      </c>
    </row>
    <row r="1144" spans="1:8" x14ac:dyDescent="0.25">
      <c r="A1144" t="s">
        <v>1076</v>
      </c>
      <c r="B1144" s="4" t="s">
        <v>1077</v>
      </c>
      <c r="C1144">
        <v>0</v>
      </c>
      <c r="D1144">
        <v>19.599999999999998</v>
      </c>
      <c r="E1144">
        <v>32.666666666666664</v>
      </c>
      <c r="F1144" s="2">
        <v>44762</v>
      </c>
      <c r="H1144" t="s">
        <v>3257</v>
      </c>
    </row>
    <row r="1145" spans="1:8" x14ac:dyDescent="0.25">
      <c r="A1145" t="s">
        <v>1093</v>
      </c>
      <c r="B1145" s="4" t="s">
        <v>1094</v>
      </c>
      <c r="C1145">
        <v>0</v>
      </c>
      <c r="D1145">
        <v>19.599999999999998</v>
      </c>
      <c r="E1145">
        <v>32.666666666666664</v>
      </c>
      <c r="F1145" s="2">
        <v>44762</v>
      </c>
      <c r="H1145" t="s">
        <v>3257</v>
      </c>
    </row>
    <row r="1146" spans="1:8" x14ac:dyDescent="0.25">
      <c r="A1146" t="s">
        <v>1127</v>
      </c>
      <c r="B1146" s="4" t="s">
        <v>1128</v>
      </c>
      <c r="C1146">
        <v>0</v>
      </c>
      <c r="D1146">
        <v>32.199999999999996</v>
      </c>
      <c r="E1146">
        <v>53.666666666666664</v>
      </c>
      <c r="F1146" s="2">
        <v>44762</v>
      </c>
      <c r="H1146" t="s">
        <v>3257</v>
      </c>
    </row>
    <row r="1147" spans="1:8" x14ac:dyDescent="0.25">
      <c r="A1147" t="s">
        <v>1070</v>
      </c>
      <c r="B1147" s="4" t="s">
        <v>1071</v>
      </c>
      <c r="C1147">
        <v>0</v>
      </c>
      <c r="D1147">
        <v>25.2</v>
      </c>
      <c r="E1147">
        <v>42</v>
      </c>
      <c r="F1147" s="2">
        <v>44762</v>
      </c>
      <c r="H1147" t="s">
        <v>3257</v>
      </c>
    </row>
    <row r="1148" spans="1:8" x14ac:dyDescent="0.25">
      <c r="A1148" t="s">
        <v>1072</v>
      </c>
      <c r="B1148" s="4" t="s">
        <v>1073</v>
      </c>
      <c r="C1148">
        <v>0</v>
      </c>
      <c r="D1148">
        <v>19.599999999999998</v>
      </c>
      <c r="E1148">
        <v>32.666666666666664</v>
      </c>
      <c r="F1148" s="2">
        <v>44762</v>
      </c>
      <c r="H1148" t="s">
        <v>3257</v>
      </c>
    </row>
    <row r="1149" spans="1:8" x14ac:dyDescent="0.25">
      <c r="A1149" t="s">
        <v>1085</v>
      </c>
      <c r="B1149" s="4" t="s">
        <v>1086</v>
      </c>
      <c r="C1149">
        <v>0</v>
      </c>
      <c r="D1149">
        <v>27.299999999999997</v>
      </c>
      <c r="E1149">
        <v>45.5</v>
      </c>
      <c r="F1149" s="2">
        <v>44762</v>
      </c>
      <c r="H1149" t="s">
        <v>3257</v>
      </c>
    </row>
    <row r="1150" spans="1:8" x14ac:dyDescent="0.25">
      <c r="A1150" t="s">
        <v>1113</v>
      </c>
      <c r="B1150" s="4" t="s">
        <v>1114</v>
      </c>
      <c r="C1150">
        <v>0</v>
      </c>
      <c r="D1150">
        <v>9.7999999999999989</v>
      </c>
      <c r="E1150">
        <v>16.333333333333332</v>
      </c>
      <c r="F1150" s="2">
        <v>44762</v>
      </c>
      <c r="H1150" t="s">
        <v>3257</v>
      </c>
    </row>
    <row r="1151" spans="1:8" x14ac:dyDescent="0.25">
      <c r="A1151" t="s">
        <v>1111</v>
      </c>
      <c r="B1151" s="4" t="s">
        <v>1112</v>
      </c>
      <c r="C1151">
        <v>0</v>
      </c>
      <c r="D1151">
        <v>11.2</v>
      </c>
      <c r="E1151">
        <v>18.666666666666668</v>
      </c>
      <c r="F1151" s="2">
        <v>44762</v>
      </c>
      <c r="H1151" t="s">
        <v>3257</v>
      </c>
    </row>
    <row r="1152" spans="1:8" x14ac:dyDescent="0.25">
      <c r="A1152" t="s">
        <v>1115</v>
      </c>
      <c r="B1152" s="4" t="s">
        <v>1116</v>
      </c>
      <c r="C1152">
        <v>0</v>
      </c>
      <c r="D1152">
        <v>11.2</v>
      </c>
      <c r="E1152">
        <v>18.666666666666668</v>
      </c>
      <c r="F1152" s="2">
        <v>44762</v>
      </c>
      <c r="H1152" t="s">
        <v>3257</v>
      </c>
    </row>
    <row r="1153" spans="1:8" x14ac:dyDescent="0.25">
      <c r="A1153" t="s">
        <v>1133</v>
      </c>
      <c r="B1153" s="4" t="s">
        <v>1134</v>
      </c>
      <c r="C1153">
        <v>0</v>
      </c>
      <c r="D1153">
        <v>5.6</v>
      </c>
      <c r="E1153">
        <v>9.3333333333333339</v>
      </c>
      <c r="F1153" s="2">
        <v>44762</v>
      </c>
      <c r="H1153" t="s">
        <v>3257</v>
      </c>
    </row>
    <row r="1154" spans="1:8" x14ac:dyDescent="0.25">
      <c r="A1154" t="s">
        <v>1064</v>
      </c>
      <c r="B1154" s="4" t="s">
        <v>1065</v>
      </c>
      <c r="C1154">
        <v>0</v>
      </c>
      <c r="D1154">
        <v>34.299999999999997</v>
      </c>
      <c r="E1154">
        <v>57.166666666666664</v>
      </c>
      <c r="F1154" s="2">
        <v>44762</v>
      </c>
      <c r="H1154" t="s">
        <v>3257</v>
      </c>
    </row>
    <row r="1155" spans="1:8" x14ac:dyDescent="0.25">
      <c r="A1155" t="s">
        <v>1087</v>
      </c>
      <c r="B1155" s="4" t="s">
        <v>1088</v>
      </c>
      <c r="C1155">
        <v>0</v>
      </c>
      <c r="D1155">
        <v>23.099999999999998</v>
      </c>
      <c r="E1155">
        <v>38.5</v>
      </c>
      <c r="F1155" s="2">
        <v>44762</v>
      </c>
      <c r="H1155" t="s">
        <v>3257</v>
      </c>
    </row>
    <row r="1156" spans="1:8" x14ac:dyDescent="0.25">
      <c r="A1156" t="s">
        <v>1056</v>
      </c>
      <c r="B1156" s="4" t="s">
        <v>1057</v>
      </c>
      <c r="C1156">
        <v>0</v>
      </c>
      <c r="D1156">
        <v>11.2</v>
      </c>
      <c r="E1156">
        <v>18.666666666666668</v>
      </c>
      <c r="F1156" s="2">
        <v>44762</v>
      </c>
      <c r="H1156" t="s">
        <v>3257</v>
      </c>
    </row>
    <row r="1157" spans="1:8" x14ac:dyDescent="0.25">
      <c r="A1157" t="s">
        <v>1074</v>
      </c>
      <c r="B1157" s="4" t="s">
        <v>1075</v>
      </c>
      <c r="C1157">
        <v>0</v>
      </c>
      <c r="D1157">
        <v>18.2</v>
      </c>
      <c r="E1157">
        <v>30.333333333333332</v>
      </c>
      <c r="F1157" s="2">
        <v>44762</v>
      </c>
      <c r="H1157" t="s">
        <v>3257</v>
      </c>
    </row>
    <row r="1158" spans="1:8" x14ac:dyDescent="0.25">
      <c r="A1158">
        <v>904311</v>
      </c>
      <c r="B1158" s="4" t="s">
        <v>1078</v>
      </c>
      <c r="C1158">
        <v>0</v>
      </c>
      <c r="D1158">
        <v>18.2</v>
      </c>
      <c r="E1158">
        <v>30.333333333333332</v>
      </c>
      <c r="F1158" s="2">
        <v>44762</v>
      </c>
      <c r="H1158" t="s">
        <v>3257</v>
      </c>
    </row>
    <row r="1159" spans="1:8" x14ac:dyDescent="0.25">
      <c r="A1159">
        <v>702376</v>
      </c>
      <c r="B1159" s="4" t="s">
        <v>1141</v>
      </c>
      <c r="C1159">
        <v>0</v>
      </c>
      <c r="D1159">
        <v>96.6</v>
      </c>
      <c r="E1159">
        <v>161</v>
      </c>
      <c r="F1159" s="2">
        <v>44762</v>
      </c>
      <c r="H1159" t="s">
        <v>3257</v>
      </c>
    </row>
    <row r="1160" spans="1:8" x14ac:dyDescent="0.25">
      <c r="A1160" t="s">
        <v>1099</v>
      </c>
      <c r="B1160" s="4" t="s">
        <v>1100</v>
      </c>
      <c r="C1160">
        <v>0</v>
      </c>
      <c r="D1160">
        <v>30.099999999999998</v>
      </c>
      <c r="E1160">
        <v>50.166666666666664</v>
      </c>
      <c r="F1160" s="2">
        <v>44762</v>
      </c>
      <c r="H1160" t="s">
        <v>3257</v>
      </c>
    </row>
    <row r="1161" spans="1:8" x14ac:dyDescent="0.25">
      <c r="A1161" t="s">
        <v>1125</v>
      </c>
      <c r="B1161" s="4" t="s">
        <v>1126</v>
      </c>
      <c r="C1161">
        <v>0</v>
      </c>
      <c r="D1161">
        <v>53.199999999999996</v>
      </c>
      <c r="E1161">
        <v>88.666666666666657</v>
      </c>
      <c r="F1161" s="2">
        <v>44762</v>
      </c>
      <c r="H1161" t="s">
        <v>3257</v>
      </c>
    </row>
    <row r="1162" spans="1:8" x14ac:dyDescent="0.25">
      <c r="A1162" t="s">
        <v>1117</v>
      </c>
      <c r="B1162" s="4" t="s">
        <v>1118</v>
      </c>
      <c r="C1162">
        <v>0</v>
      </c>
      <c r="D1162">
        <v>26.599999999999998</v>
      </c>
      <c r="E1162">
        <v>44.333333333333329</v>
      </c>
      <c r="F1162" s="2">
        <v>44762</v>
      </c>
      <c r="H1162" t="s">
        <v>3257</v>
      </c>
    </row>
    <row r="1163" spans="1:8" x14ac:dyDescent="0.25">
      <c r="A1163" t="s">
        <v>1123</v>
      </c>
      <c r="B1163" s="4" t="s">
        <v>1124</v>
      </c>
      <c r="C1163">
        <v>0</v>
      </c>
      <c r="D1163">
        <v>26.599999999999998</v>
      </c>
      <c r="E1163">
        <v>44.333333333333329</v>
      </c>
      <c r="F1163" s="2">
        <v>44762</v>
      </c>
      <c r="H1163" t="s">
        <v>3257</v>
      </c>
    </row>
    <row r="1164" spans="1:8" x14ac:dyDescent="0.25">
      <c r="A1164" t="s">
        <v>1081</v>
      </c>
      <c r="B1164" s="4" t="s">
        <v>1082</v>
      </c>
      <c r="C1164">
        <v>0</v>
      </c>
      <c r="D1164">
        <v>20.299999999999997</v>
      </c>
      <c r="E1164">
        <v>33.833333333333329</v>
      </c>
      <c r="F1164" s="2">
        <v>44762</v>
      </c>
      <c r="H1164" t="s">
        <v>3257</v>
      </c>
    </row>
    <row r="1165" spans="1:8" x14ac:dyDescent="0.25">
      <c r="A1165" t="s">
        <v>1109</v>
      </c>
      <c r="B1165" s="4" t="s">
        <v>1110</v>
      </c>
      <c r="C1165">
        <v>0</v>
      </c>
      <c r="D1165">
        <v>50.4</v>
      </c>
      <c r="E1165">
        <v>84</v>
      </c>
      <c r="F1165" s="2">
        <v>44762</v>
      </c>
      <c r="H1165" t="s">
        <v>3257</v>
      </c>
    </row>
    <row r="1166" spans="1:8" x14ac:dyDescent="0.25">
      <c r="A1166" t="s">
        <v>1101</v>
      </c>
      <c r="B1166" s="4" t="s">
        <v>1102</v>
      </c>
      <c r="C1166">
        <v>0</v>
      </c>
      <c r="D1166">
        <v>53.199999999999996</v>
      </c>
      <c r="E1166">
        <v>88.666666666666657</v>
      </c>
      <c r="F1166" s="2">
        <v>44762</v>
      </c>
      <c r="H1166" t="s">
        <v>3257</v>
      </c>
    </row>
    <row r="1167" spans="1:8" x14ac:dyDescent="0.25">
      <c r="A1167" t="s">
        <v>1062</v>
      </c>
      <c r="B1167" s="4" t="s">
        <v>1063</v>
      </c>
      <c r="C1167">
        <v>0</v>
      </c>
      <c r="D1167">
        <v>74.899999999999991</v>
      </c>
      <c r="E1167">
        <v>124.83333333333333</v>
      </c>
      <c r="F1167" s="2">
        <v>44762</v>
      </c>
      <c r="H1167" t="s">
        <v>3257</v>
      </c>
    </row>
    <row r="1168" spans="1:8" x14ac:dyDescent="0.25">
      <c r="A1168" t="s">
        <v>1068</v>
      </c>
      <c r="B1168" s="4" t="s">
        <v>1069</v>
      </c>
      <c r="C1168">
        <v>0</v>
      </c>
      <c r="D1168">
        <v>15.399999999999999</v>
      </c>
      <c r="E1168">
        <v>25.666666666666664</v>
      </c>
      <c r="F1168" s="2">
        <v>44762</v>
      </c>
      <c r="H1168" t="s">
        <v>3257</v>
      </c>
    </row>
    <row r="1169" spans="1:8" x14ac:dyDescent="0.25">
      <c r="A1169" t="s">
        <v>1333</v>
      </c>
      <c r="B1169" s="4" t="s">
        <v>1334</v>
      </c>
      <c r="C1169">
        <v>0</v>
      </c>
      <c r="D1169">
        <v>68.599999999999994</v>
      </c>
      <c r="E1169">
        <v>114.33333333333333</v>
      </c>
      <c r="F1169" s="2">
        <v>44764</v>
      </c>
      <c r="H1169" t="s">
        <v>3257</v>
      </c>
    </row>
    <row r="1170" spans="1:8" x14ac:dyDescent="0.25">
      <c r="A1170" t="s">
        <v>1337</v>
      </c>
      <c r="B1170" s="4" t="s">
        <v>1338</v>
      </c>
      <c r="C1170">
        <v>0</v>
      </c>
      <c r="D1170">
        <v>8.3999999999999986</v>
      </c>
      <c r="E1170">
        <v>13.999999999999998</v>
      </c>
      <c r="F1170" s="2">
        <v>44764</v>
      </c>
      <c r="H1170" t="s">
        <v>3257</v>
      </c>
    </row>
    <row r="1171" spans="1:8" x14ac:dyDescent="0.25">
      <c r="A1171" t="s">
        <v>1331</v>
      </c>
      <c r="B1171" s="4" t="s">
        <v>1332</v>
      </c>
      <c r="C1171">
        <v>0</v>
      </c>
      <c r="D1171">
        <v>78.399999999999991</v>
      </c>
      <c r="E1171">
        <v>130.66666666666666</v>
      </c>
      <c r="F1171" s="2">
        <v>44764</v>
      </c>
      <c r="H1171" t="s">
        <v>3257</v>
      </c>
    </row>
    <row r="1172" spans="1:8" x14ac:dyDescent="0.25">
      <c r="A1172" t="s">
        <v>1319</v>
      </c>
      <c r="B1172" s="4" t="s">
        <v>1320</v>
      </c>
      <c r="C1172">
        <v>0</v>
      </c>
      <c r="D1172">
        <v>18.2</v>
      </c>
      <c r="E1172">
        <v>30.333333333333332</v>
      </c>
      <c r="F1172" s="2">
        <v>44764</v>
      </c>
      <c r="H1172" t="s">
        <v>3257</v>
      </c>
    </row>
    <row r="1173" spans="1:8" x14ac:dyDescent="0.25">
      <c r="A1173" t="s">
        <v>1317</v>
      </c>
      <c r="B1173" s="4" t="s">
        <v>1318</v>
      </c>
      <c r="C1173">
        <v>0</v>
      </c>
      <c r="D1173">
        <v>211.39999999999998</v>
      </c>
      <c r="E1173">
        <v>352.33333333333331</v>
      </c>
      <c r="F1173" s="2">
        <v>44764</v>
      </c>
      <c r="H1173" t="s">
        <v>3257</v>
      </c>
    </row>
    <row r="1174" spans="1:8" x14ac:dyDescent="0.25">
      <c r="A1174" t="s">
        <v>1325</v>
      </c>
      <c r="B1174" s="4" t="s">
        <v>1326</v>
      </c>
      <c r="C1174">
        <v>0</v>
      </c>
      <c r="D1174">
        <v>242.2</v>
      </c>
      <c r="E1174">
        <v>403.66666666666669</v>
      </c>
      <c r="F1174" s="2">
        <v>44764</v>
      </c>
      <c r="H1174" t="s">
        <v>3257</v>
      </c>
    </row>
    <row r="1175" spans="1:8" x14ac:dyDescent="0.25">
      <c r="A1175" t="s">
        <v>1359</v>
      </c>
      <c r="B1175" s="4" t="s">
        <v>1360</v>
      </c>
      <c r="C1175">
        <v>0</v>
      </c>
      <c r="D1175">
        <v>44.8</v>
      </c>
      <c r="E1175">
        <v>74.666666666666671</v>
      </c>
      <c r="F1175" s="2">
        <v>44764</v>
      </c>
      <c r="H1175" t="s">
        <v>3257</v>
      </c>
    </row>
    <row r="1176" spans="1:8" x14ac:dyDescent="0.25">
      <c r="A1176" t="s">
        <v>1345</v>
      </c>
      <c r="B1176" s="4" t="s">
        <v>1346</v>
      </c>
      <c r="C1176">
        <v>0</v>
      </c>
      <c r="D1176">
        <v>42</v>
      </c>
      <c r="E1176">
        <v>70</v>
      </c>
      <c r="F1176" s="2">
        <v>44764</v>
      </c>
      <c r="H1176" t="s">
        <v>3257</v>
      </c>
    </row>
    <row r="1177" spans="1:8" x14ac:dyDescent="0.25">
      <c r="A1177" t="s">
        <v>1357</v>
      </c>
      <c r="B1177" s="4" t="s">
        <v>1358</v>
      </c>
      <c r="C1177">
        <v>0</v>
      </c>
      <c r="D1177">
        <v>31.429999999999996</v>
      </c>
      <c r="E1177">
        <v>52.383333333333326</v>
      </c>
      <c r="F1177" s="2">
        <v>44764</v>
      </c>
      <c r="H1177" t="s">
        <v>3257</v>
      </c>
    </row>
    <row r="1178" spans="1:8" x14ac:dyDescent="0.25">
      <c r="A1178" t="s">
        <v>1341</v>
      </c>
      <c r="B1178" s="4" t="s">
        <v>1342</v>
      </c>
      <c r="C1178">
        <v>0</v>
      </c>
      <c r="D1178">
        <v>189.7</v>
      </c>
      <c r="E1178">
        <v>316.16666666666669</v>
      </c>
      <c r="F1178" s="2">
        <v>44764</v>
      </c>
      <c r="H1178" t="s">
        <v>3257</v>
      </c>
    </row>
    <row r="1179" spans="1:8" x14ac:dyDescent="0.25">
      <c r="A1179" t="s">
        <v>1353</v>
      </c>
      <c r="B1179" s="4" t="s">
        <v>1354</v>
      </c>
      <c r="C1179">
        <v>0</v>
      </c>
      <c r="D1179">
        <v>28</v>
      </c>
      <c r="E1179">
        <v>46.666666666666671</v>
      </c>
      <c r="F1179" s="2">
        <v>44764</v>
      </c>
      <c r="H1179" t="s">
        <v>3257</v>
      </c>
    </row>
    <row r="1180" spans="1:8" x14ac:dyDescent="0.25">
      <c r="A1180" t="s">
        <v>1355</v>
      </c>
      <c r="B1180" s="4" t="s">
        <v>1356</v>
      </c>
      <c r="C1180">
        <v>0</v>
      </c>
      <c r="D1180">
        <v>37.799999999999997</v>
      </c>
      <c r="E1180">
        <v>63</v>
      </c>
      <c r="F1180" s="2">
        <v>44764</v>
      </c>
      <c r="H1180" t="s">
        <v>3257</v>
      </c>
    </row>
    <row r="1181" spans="1:8" x14ac:dyDescent="0.25">
      <c r="A1181" t="s">
        <v>1349</v>
      </c>
      <c r="B1181" s="4" t="s">
        <v>1350</v>
      </c>
      <c r="C1181">
        <v>0</v>
      </c>
      <c r="D1181">
        <v>29.33</v>
      </c>
      <c r="E1181">
        <v>48.883333333333333</v>
      </c>
      <c r="F1181" s="2">
        <v>44764</v>
      </c>
      <c r="H1181" t="s">
        <v>3257</v>
      </c>
    </row>
    <row r="1182" spans="1:8" x14ac:dyDescent="0.25">
      <c r="A1182" t="s">
        <v>1347</v>
      </c>
      <c r="B1182" s="4" t="s">
        <v>1348</v>
      </c>
      <c r="C1182">
        <v>0</v>
      </c>
      <c r="D1182">
        <v>50.4</v>
      </c>
      <c r="E1182">
        <v>84</v>
      </c>
      <c r="F1182" s="2">
        <v>44764</v>
      </c>
      <c r="H1182" t="s">
        <v>3257</v>
      </c>
    </row>
    <row r="1183" spans="1:8" x14ac:dyDescent="0.25">
      <c r="A1183" t="s">
        <v>1343</v>
      </c>
      <c r="B1183" s="4" t="s">
        <v>1344</v>
      </c>
      <c r="C1183">
        <v>0</v>
      </c>
      <c r="D1183">
        <v>48.3</v>
      </c>
      <c r="E1183">
        <v>80.5</v>
      </c>
      <c r="F1183" s="2">
        <v>44764</v>
      </c>
      <c r="H1183" t="s">
        <v>3257</v>
      </c>
    </row>
    <row r="1184" spans="1:8" x14ac:dyDescent="0.25">
      <c r="A1184" t="s">
        <v>1322</v>
      </c>
      <c r="B1184" s="4" t="s">
        <v>1323</v>
      </c>
      <c r="C1184">
        <v>0</v>
      </c>
      <c r="D1184">
        <v>22.4</v>
      </c>
      <c r="E1184">
        <v>37.333333333333336</v>
      </c>
      <c r="F1184" s="2">
        <v>44764</v>
      </c>
      <c r="H1184" t="s">
        <v>3257</v>
      </c>
    </row>
    <row r="1185" spans="1:8" x14ac:dyDescent="0.25">
      <c r="A1185">
        <v>969508</v>
      </c>
      <c r="B1185" s="4" t="s">
        <v>1321</v>
      </c>
      <c r="C1185">
        <v>0</v>
      </c>
      <c r="D1185">
        <v>27.299999999999997</v>
      </c>
      <c r="E1185">
        <v>45.5</v>
      </c>
      <c r="F1185" s="2">
        <v>44764</v>
      </c>
      <c r="H1185" t="s">
        <v>3257</v>
      </c>
    </row>
    <row r="1186" spans="1:8" x14ac:dyDescent="0.25">
      <c r="A1186">
        <v>1929</v>
      </c>
      <c r="B1186" s="4" t="s">
        <v>1324</v>
      </c>
      <c r="C1186">
        <v>0</v>
      </c>
      <c r="D1186">
        <v>35</v>
      </c>
      <c r="E1186">
        <v>58.333333333333336</v>
      </c>
      <c r="F1186" s="2">
        <v>44764</v>
      </c>
      <c r="H1186" t="s">
        <v>3257</v>
      </c>
    </row>
    <row r="1187" spans="1:8" x14ac:dyDescent="0.25">
      <c r="A1187" t="s">
        <v>1327</v>
      </c>
      <c r="B1187" s="4" t="s">
        <v>1328</v>
      </c>
      <c r="C1187">
        <v>0</v>
      </c>
      <c r="D1187">
        <v>17.5</v>
      </c>
      <c r="E1187">
        <v>29.166666666666668</v>
      </c>
      <c r="F1187" s="2">
        <v>44764</v>
      </c>
      <c r="H1187" t="s">
        <v>3257</v>
      </c>
    </row>
    <row r="1188" spans="1:8" x14ac:dyDescent="0.25">
      <c r="A1188" t="s">
        <v>1361</v>
      </c>
      <c r="B1188" s="4" t="s">
        <v>1362</v>
      </c>
      <c r="C1188">
        <v>0</v>
      </c>
      <c r="D1188">
        <v>43.4</v>
      </c>
      <c r="E1188">
        <v>72.333333333333329</v>
      </c>
      <c r="F1188" s="2">
        <v>44764</v>
      </c>
      <c r="H1188" t="s">
        <v>3257</v>
      </c>
    </row>
    <row r="1189" spans="1:8" x14ac:dyDescent="0.25">
      <c r="A1189" t="s">
        <v>1351</v>
      </c>
      <c r="B1189" s="4" t="s">
        <v>1352</v>
      </c>
      <c r="C1189">
        <v>0</v>
      </c>
      <c r="D1189">
        <v>75.599999999999994</v>
      </c>
      <c r="E1189">
        <v>126</v>
      </c>
      <c r="F1189" s="2">
        <v>44764</v>
      </c>
      <c r="H1189" t="s">
        <v>3257</v>
      </c>
    </row>
    <row r="1190" spans="1:8" x14ac:dyDescent="0.25">
      <c r="A1190" t="s">
        <v>1339</v>
      </c>
      <c r="B1190" s="4" t="s">
        <v>1340</v>
      </c>
      <c r="C1190">
        <v>0</v>
      </c>
      <c r="D1190">
        <v>73.5</v>
      </c>
      <c r="E1190">
        <v>122.5</v>
      </c>
      <c r="F1190" s="2">
        <v>44764</v>
      </c>
      <c r="H1190" t="s">
        <v>3257</v>
      </c>
    </row>
    <row r="1191" spans="1:8" x14ac:dyDescent="0.25">
      <c r="A1191" t="s">
        <v>1335</v>
      </c>
      <c r="B1191" s="4" t="s">
        <v>1336</v>
      </c>
      <c r="C1191">
        <v>0</v>
      </c>
      <c r="D1191">
        <v>101.5</v>
      </c>
      <c r="E1191">
        <v>169.16666666666669</v>
      </c>
      <c r="F1191" s="2">
        <v>44764</v>
      </c>
      <c r="H1191" t="s">
        <v>3257</v>
      </c>
    </row>
    <row r="1192" spans="1:8" x14ac:dyDescent="0.25">
      <c r="A1192" t="s">
        <v>1329</v>
      </c>
      <c r="B1192" s="4" t="s">
        <v>1330</v>
      </c>
      <c r="C1192">
        <v>0</v>
      </c>
      <c r="D1192">
        <v>62.3</v>
      </c>
      <c r="E1192">
        <v>103.83333333333333</v>
      </c>
      <c r="F1192" s="2">
        <v>44764</v>
      </c>
      <c r="H1192" t="s">
        <v>3257</v>
      </c>
    </row>
    <row r="1193" spans="1:8" x14ac:dyDescent="0.25">
      <c r="A1193" t="s">
        <v>1837</v>
      </c>
      <c r="B1193" s="4" t="s">
        <v>1838</v>
      </c>
      <c r="C1193">
        <v>0</v>
      </c>
      <c r="D1193">
        <v>40.599999999999994</v>
      </c>
      <c r="E1193">
        <v>67.666666666666657</v>
      </c>
      <c r="F1193" s="2">
        <v>44767</v>
      </c>
      <c r="H1193" t="s">
        <v>3257</v>
      </c>
    </row>
    <row r="1194" spans="1:8" x14ac:dyDescent="0.25">
      <c r="A1194" t="s">
        <v>1839</v>
      </c>
      <c r="B1194" s="4" t="s">
        <v>1840</v>
      </c>
      <c r="C1194">
        <v>0</v>
      </c>
      <c r="D1194">
        <v>243.6</v>
      </c>
      <c r="E1194">
        <v>406</v>
      </c>
      <c r="F1194" s="2">
        <v>44767</v>
      </c>
      <c r="H1194" t="s">
        <v>3257</v>
      </c>
    </row>
    <row r="1195" spans="1:8" x14ac:dyDescent="0.25">
      <c r="A1195">
        <v>111106</v>
      </c>
      <c r="B1195" s="4" t="s">
        <v>1836</v>
      </c>
      <c r="C1195">
        <v>0</v>
      </c>
      <c r="D1195">
        <v>40.599999999999994</v>
      </c>
      <c r="E1195">
        <v>67.666666666666657</v>
      </c>
      <c r="F1195" s="2">
        <v>44767</v>
      </c>
      <c r="H1195" t="s">
        <v>3257</v>
      </c>
    </row>
    <row r="1196" spans="1:8" x14ac:dyDescent="0.25">
      <c r="A1196" t="s">
        <v>1878</v>
      </c>
      <c r="B1196" s="4" t="s">
        <v>1879</v>
      </c>
      <c r="C1196">
        <v>0</v>
      </c>
      <c r="D1196">
        <v>22.4</v>
      </c>
      <c r="E1196">
        <v>37.333333333333336</v>
      </c>
      <c r="F1196" s="2">
        <v>44769</v>
      </c>
      <c r="H1196" t="s">
        <v>3257</v>
      </c>
    </row>
    <row r="1197" spans="1:8" x14ac:dyDescent="0.25">
      <c r="A1197" t="s">
        <v>1876</v>
      </c>
      <c r="B1197" s="4" t="s">
        <v>1877</v>
      </c>
      <c r="C1197">
        <v>0</v>
      </c>
      <c r="D1197">
        <v>145.6</v>
      </c>
      <c r="E1197">
        <v>242.66666666666666</v>
      </c>
      <c r="F1197" s="2">
        <v>44769</v>
      </c>
      <c r="H1197" t="s">
        <v>3257</v>
      </c>
    </row>
    <row r="1198" spans="1:8" x14ac:dyDescent="0.25">
      <c r="A1198" t="s">
        <v>1892</v>
      </c>
      <c r="B1198" s="4" t="s">
        <v>1893</v>
      </c>
      <c r="C1198">
        <v>0</v>
      </c>
      <c r="D1198">
        <v>138.6</v>
      </c>
      <c r="E1198">
        <v>231</v>
      </c>
      <c r="F1198" s="2">
        <v>44769</v>
      </c>
      <c r="H1198" t="s">
        <v>3257</v>
      </c>
    </row>
    <row r="1199" spans="1:8" x14ac:dyDescent="0.25">
      <c r="A1199" t="s">
        <v>1865</v>
      </c>
      <c r="B1199" s="4" t="s">
        <v>1866</v>
      </c>
      <c r="C1199">
        <v>0</v>
      </c>
      <c r="D1199">
        <v>121.8</v>
      </c>
      <c r="E1199">
        <v>203</v>
      </c>
      <c r="F1199" s="2">
        <v>44769</v>
      </c>
      <c r="H1199" t="s">
        <v>3257</v>
      </c>
    </row>
    <row r="1200" spans="1:8" x14ac:dyDescent="0.25">
      <c r="A1200">
        <v>21</v>
      </c>
      <c r="B1200" s="4" t="s">
        <v>1885</v>
      </c>
      <c r="C1200">
        <v>0</v>
      </c>
      <c r="D1200">
        <v>53.199999999999996</v>
      </c>
      <c r="E1200">
        <v>88.666666666666657</v>
      </c>
      <c r="F1200" s="2">
        <v>44769</v>
      </c>
      <c r="H1200" t="s">
        <v>3257</v>
      </c>
    </row>
    <row r="1201" spans="1:8" x14ac:dyDescent="0.25">
      <c r="A1201">
        <v>4018</v>
      </c>
      <c r="B1201" s="4" t="s">
        <v>1875</v>
      </c>
      <c r="C1201">
        <v>0</v>
      </c>
      <c r="D1201">
        <v>31.499999999999996</v>
      </c>
      <c r="E1201">
        <v>52.499999999999993</v>
      </c>
      <c r="F1201" s="2">
        <v>44769</v>
      </c>
      <c r="H1201" t="s">
        <v>3257</v>
      </c>
    </row>
    <row r="1202" spans="1:8" x14ac:dyDescent="0.25">
      <c r="A1202" t="s">
        <v>1873</v>
      </c>
      <c r="B1202" s="4" t="s">
        <v>1874</v>
      </c>
      <c r="C1202">
        <v>0</v>
      </c>
      <c r="D1202">
        <v>46.9</v>
      </c>
      <c r="E1202">
        <v>78.166666666666671</v>
      </c>
      <c r="F1202" s="2">
        <v>44769</v>
      </c>
      <c r="H1202" t="s">
        <v>3257</v>
      </c>
    </row>
    <row r="1203" spans="1:8" x14ac:dyDescent="0.25">
      <c r="A1203" t="s">
        <v>1896</v>
      </c>
      <c r="B1203" s="4" t="s">
        <v>1897</v>
      </c>
      <c r="C1203">
        <v>0</v>
      </c>
      <c r="D1203">
        <v>39.199999999999996</v>
      </c>
      <c r="E1203">
        <v>65.333333333333329</v>
      </c>
      <c r="F1203" s="2">
        <v>44769</v>
      </c>
      <c r="H1203" t="s">
        <v>3257</v>
      </c>
    </row>
    <row r="1204" spans="1:8" x14ac:dyDescent="0.25">
      <c r="A1204" t="s">
        <v>1855</v>
      </c>
      <c r="B1204" s="4" t="s">
        <v>1856</v>
      </c>
      <c r="C1204">
        <v>0</v>
      </c>
      <c r="D1204">
        <v>53.199999999999996</v>
      </c>
      <c r="E1204">
        <v>88.666666666666657</v>
      </c>
      <c r="F1204" s="2">
        <v>44769</v>
      </c>
      <c r="H1204" t="s">
        <v>3257</v>
      </c>
    </row>
    <row r="1205" spans="1:8" x14ac:dyDescent="0.25">
      <c r="A1205" t="s">
        <v>1883</v>
      </c>
      <c r="B1205" s="4" t="s">
        <v>1884</v>
      </c>
      <c r="C1205">
        <v>0</v>
      </c>
      <c r="D1205">
        <v>53.199999999999996</v>
      </c>
      <c r="E1205">
        <v>88.666666666666657</v>
      </c>
      <c r="F1205" s="2">
        <v>44769</v>
      </c>
      <c r="H1205" t="s">
        <v>3257</v>
      </c>
    </row>
    <row r="1206" spans="1:8" x14ac:dyDescent="0.25">
      <c r="A1206" t="s">
        <v>1871</v>
      </c>
      <c r="B1206" s="4" t="s">
        <v>1872</v>
      </c>
      <c r="C1206">
        <v>0</v>
      </c>
      <c r="D1206">
        <v>51.8</v>
      </c>
      <c r="E1206">
        <v>86.333333333333329</v>
      </c>
      <c r="F1206" s="2">
        <v>44769</v>
      </c>
      <c r="H1206" t="s">
        <v>3257</v>
      </c>
    </row>
    <row r="1207" spans="1:8" x14ac:dyDescent="0.25">
      <c r="A1207">
        <v>9777</v>
      </c>
      <c r="B1207" s="4" t="s">
        <v>1880</v>
      </c>
      <c r="C1207">
        <v>0</v>
      </c>
      <c r="D1207">
        <v>92.399999999999991</v>
      </c>
      <c r="E1207">
        <v>154</v>
      </c>
      <c r="F1207" s="2">
        <v>44769</v>
      </c>
      <c r="H1207" t="s">
        <v>3257</v>
      </c>
    </row>
    <row r="1208" spans="1:8" x14ac:dyDescent="0.25">
      <c r="A1208" t="s">
        <v>1857</v>
      </c>
      <c r="B1208" s="4" t="s">
        <v>1858</v>
      </c>
      <c r="C1208">
        <v>0</v>
      </c>
      <c r="D1208">
        <v>4079.6</v>
      </c>
      <c r="E1208">
        <v>6799.333333333333</v>
      </c>
      <c r="F1208" s="2">
        <v>44769</v>
      </c>
      <c r="H1208" t="s">
        <v>3257</v>
      </c>
    </row>
    <row r="1209" spans="1:8" x14ac:dyDescent="0.25">
      <c r="A1209" t="s">
        <v>1859</v>
      </c>
      <c r="B1209" s="4" t="s">
        <v>1860</v>
      </c>
      <c r="C1209">
        <v>0</v>
      </c>
      <c r="D1209">
        <v>5187</v>
      </c>
      <c r="E1209">
        <v>8645</v>
      </c>
      <c r="F1209" s="2">
        <v>44769</v>
      </c>
      <c r="H1209" t="s">
        <v>3257</v>
      </c>
    </row>
    <row r="1210" spans="1:8" x14ac:dyDescent="0.25">
      <c r="A1210" t="s">
        <v>1894</v>
      </c>
      <c r="B1210" s="4" t="s">
        <v>1895</v>
      </c>
      <c r="C1210">
        <v>0</v>
      </c>
      <c r="D1210">
        <v>288.39999999999998</v>
      </c>
      <c r="E1210">
        <v>480.66666666666663</v>
      </c>
      <c r="F1210" s="2">
        <v>44769</v>
      </c>
      <c r="H1210" t="s">
        <v>3257</v>
      </c>
    </row>
    <row r="1211" spans="1:8" x14ac:dyDescent="0.25">
      <c r="A1211" t="s">
        <v>1881</v>
      </c>
      <c r="B1211" s="4" t="s">
        <v>1882</v>
      </c>
      <c r="C1211">
        <v>0</v>
      </c>
      <c r="D1211">
        <v>1982.3999999999999</v>
      </c>
      <c r="E1211">
        <v>3304</v>
      </c>
      <c r="F1211" s="2">
        <v>44769</v>
      </c>
      <c r="H1211" t="s">
        <v>3257</v>
      </c>
    </row>
    <row r="1212" spans="1:8" x14ac:dyDescent="0.25">
      <c r="A1212" t="s">
        <v>1888</v>
      </c>
      <c r="B1212" s="4" t="s">
        <v>1889</v>
      </c>
      <c r="C1212">
        <v>0</v>
      </c>
      <c r="D1212">
        <v>62.3</v>
      </c>
      <c r="E1212">
        <v>103.83333333333333</v>
      </c>
      <c r="F1212" s="2">
        <v>44769</v>
      </c>
      <c r="H1212" t="s">
        <v>3257</v>
      </c>
    </row>
    <row r="1213" spans="1:8" x14ac:dyDescent="0.25">
      <c r="A1213" t="s">
        <v>1886</v>
      </c>
      <c r="B1213" s="4" t="s">
        <v>1887</v>
      </c>
      <c r="C1213">
        <v>0</v>
      </c>
      <c r="D1213">
        <v>62.3</v>
      </c>
      <c r="E1213">
        <v>103.83333333333333</v>
      </c>
      <c r="F1213" s="2">
        <v>44769</v>
      </c>
      <c r="H1213" t="s">
        <v>3257</v>
      </c>
    </row>
    <row r="1214" spans="1:8" x14ac:dyDescent="0.25">
      <c r="A1214" t="s">
        <v>1867</v>
      </c>
      <c r="B1214" s="4" t="s">
        <v>1868</v>
      </c>
      <c r="C1214">
        <v>0</v>
      </c>
      <c r="D1214">
        <v>26.599999999999998</v>
      </c>
      <c r="E1214">
        <v>44.333333333333329</v>
      </c>
      <c r="F1214" s="2">
        <v>44769</v>
      </c>
      <c r="H1214" t="s">
        <v>3257</v>
      </c>
    </row>
    <row r="1215" spans="1:8" x14ac:dyDescent="0.25">
      <c r="A1215" t="s">
        <v>1869</v>
      </c>
      <c r="B1215" s="4" t="s">
        <v>1870</v>
      </c>
      <c r="C1215">
        <v>0</v>
      </c>
      <c r="D1215">
        <v>37.099999999999994</v>
      </c>
      <c r="E1215">
        <v>61.833333333333329</v>
      </c>
      <c r="F1215" s="2">
        <v>44769</v>
      </c>
      <c r="H1215" t="s">
        <v>3257</v>
      </c>
    </row>
    <row r="1216" spans="1:8" x14ac:dyDescent="0.25">
      <c r="A1216" t="s">
        <v>1890</v>
      </c>
      <c r="B1216" s="4" t="s">
        <v>1891</v>
      </c>
      <c r="C1216">
        <v>0</v>
      </c>
      <c r="D1216">
        <v>114.8</v>
      </c>
      <c r="E1216">
        <v>191.33333333333334</v>
      </c>
      <c r="F1216" s="2">
        <v>44769</v>
      </c>
      <c r="H1216" t="s">
        <v>3257</v>
      </c>
    </row>
    <row r="1217" spans="1:8" x14ac:dyDescent="0.25">
      <c r="A1217" t="s">
        <v>1951</v>
      </c>
      <c r="B1217" s="4" t="s">
        <v>3230</v>
      </c>
      <c r="C1217">
        <v>0</v>
      </c>
      <c r="D1217">
        <v>6.93</v>
      </c>
      <c r="E1217">
        <v>11.55</v>
      </c>
      <c r="F1217" s="2">
        <v>44770</v>
      </c>
      <c r="H1217" t="s">
        <v>3257</v>
      </c>
    </row>
    <row r="1218" spans="1:8" x14ac:dyDescent="0.25">
      <c r="A1218" t="s">
        <v>1964</v>
      </c>
      <c r="B1218" s="4" t="s">
        <v>1965</v>
      </c>
      <c r="C1218">
        <v>0</v>
      </c>
      <c r="D1218">
        <v>8.3999999999999986</v>
      </c>
      <c r="E1218">
        <v>13.999999999999998</v>
      </c>
      <c r="F1218" s="2">
        <v>44770</v>
      </c>
      <c r="H1218" t="s">
        <v>3257</v>
      </c>
    </row>
    <row r="1219" spans="1:8" x14ac:dyDescent="0.25">
      <c r="A1219" t="s">
        <v>1966</v>
      </c>
      <c r="B1219" s="4" t="s">
        <v>1967</v>
      </c>
      <c r="C1219">
        <v>0</v>
      </c>
      <c r="D1219">
        <v>20.299999999999997</v>
      </c>
      <c r="E1219">
        <v>33.833333333333329</v>
      </c>
      <c r="F1219" s="2">
        <v>44770</v>
      </c>
      <c r="H1219" t="s">
        <v>3257</v>
      </c>
    </row>
    <row r="1220" spans="1:8" x14ac:dyDescent="0.25">
      <c r="A1220" t="s">
        <v>1968</v>
      </c>
      <c r="B1220" s="4" t="s">
        <v>1969</v>
      </c>
      <c r="C1220">
        <v>0</v>
      </c>
      <c r="D1220">
        <v>30.799999999999997</v>
      </c>
      <c r="E1220">
        <v>51.333333333333329</v>
      </c>
      <c r="F1220" s="2">
        <v>44770</v>
      </c>
      <c r="H1220" t="s">
        <v>3257</v>
      </c>
    </row>
    <row r="1221" spans="1:8" x14ac:dyDescent="0.25">
      <c r="A1221" t="s">
        <v>1958</v>
      </c>
      <c r="B1221" s="4" t="s">
        <v>1959</v>
      </c>
      <c r="C1221">
        <v>0</v>
      </c>
      <c r="D1221">
        <v>64.399999999999991</v>
      </c>
      <c r="E1221">
        <v>107.33333333333333</v>
      </c>
      <c r="F1221" s="2">
        <v>44770</v>
      </c>
      <c r="H1221" t="s">
        <v>3257</v>
      </c>
    </row>
    <row r="1222" spans="1:8" x14ac:dyDescent="0.25">
      <c r="A1222" t="s">
        <v>1960</v>
      </c>
      <c r="B1222" s="4" t="s">
        <v>1961</v>
      </c>
      <c r="C1222">
        <v>0</v>
      </c>
      <c r="D1222">
        <v>65.099999999999994</v>
      </c>
      <c r="E1222">
        <v>108.5</v>
      </c>
      <c r="F1222" s="2">
        <v>44770</v>
      </c>
      <c r="H1222" t="s">
        <v>3257</v>
      </c>
    </row>
    <row r="1223" spans="1:8" x14ac:dyDescent="0.25">
      <c r="A1223" t="s">
        <v>1974</v>
      </c>
      <c r="B1223" s="4" t="s">
        <v>1975</v>
      </c>
      <c r="C1223">
        <v>0</v>
      </c>
      <c r="D1223">
        <v>95.199999999999989</v>
      </c>
      <c r="E1223">
        <v>158.66666666666666</v>
      </c>
      <c r="F1223" s="2">
        <v>44770</v>
      </c>
      <c r="H1223" t="s">
        <v>3257</v>
      </c>
    </row>
    <row r="1224" spans="1:8" x14ac:dyDescent="0.25">
      <c r="A1224" t="s">
        <v>1970</v>
      </c>
      <c r="B1224" s="4" t="s">
        <v>1971</v>
      </c>
      <c r="C1224">
        <v>0</v>
      </c>
      <c r="D1224">
        <v>60.9</v>
      </c>
      <c r="E1224">
        <v>101.5</v>
      </c>
      <c r="F1224" s="2">
        <v>44770</v>
      </c>
      <c r="H1224" t="s">
        <v>3257</v>
      </c>
    </row>
    <row r="1225" spans="1:8" x14ac:dyDescent="0.25">
      <c r="A1225" t="s">
        <v>1980</v>
      </c>
      <c r="B1225" s="4" t="s">
        <v>1981</v>
      </c>
      <c r="C1225">
        <v>0</v>
      </c>
      <c r="D1225">
        <v>3.5</v>
      </c>
      <c r="E1225">
        <v>5.8333333333333339</v>
      </c>
      <c r="F1225" s="2">
        <v>44770</v>
      </c>
      <c r="H1225" t="s">
        <v>3257</v>
      </c>
    </row>
    <row r="1226" spans="1:8" x14ac:dyDescent="0.25">
      <c r="A1226" t="s">
        <v>1972</v>
      </c>
      <c r="B1226" s="4" t="s">
        <v>1973</v>
      </c>
      <c r="C1226">
        <v>0</v>
      </c>
      <c r="D1226">
        <v>43.4</v>
      </c>
      <c r="E1226">
        <v>72.333333333333329</v>
      </c>
      <c r="F1226" s="2">
        <v>44770</v>
      </c>
      <c r="H1226" t="s">
        <v>3257</v>
      </c>
    </row>
    <row r="1227" spans="1:8" x14ac:dyDescent="0.25">
      <c r="A1227" t="s">
        <v>1978</v>
      </c>
      <c r="B1227" s="4" t="s">
        <v>1979</v>
      </c>
      <c r="C1227">
        <v>0</v>
      </c>
      <c r="D1227">
        <v>17.5</v>
      </c>
      <c r="E1227">
        <v>29.166666666666668</v>
      </c>
      <c r="F1227" s="2">
        <v>44770</v>
      </c>
      <c r="H1227" t="s">
        <v>3257</v>
      </c>
    </row>
    <row r="1228" spans="1:8" x14ac:dyDescent="0.25">
      <c r="A1228" t="s">
        <v>1976</v>
      </c>
      <c r="B1228" s="4" t="s">
        <v>1977</v>
      </c>
      <c r="C1228">
        <v>0</v>
      </c>
      <c r="D1228">
        <v>9.7999999999999989</v>
      </c>
      <c r="E1228">
        <v>16.333333333333332</v>
      </c>
      <c r="F1228" s="2">
        <v>44770</v>
      </c>
      <c r="H1228" t="s">
        <v>3257</v>
      </c>
    </row>
    <row r="1229" spans="1:8" x14ac:dyDescent="0.25">
      <c r="A1229" t="s">
        <v>1941</v>
      </c>
      <c r="B1229" s="4" t="s">
        <v>1942</v>
      </c>
      <c r="C1229">
        <v>0</v>
      </c>
      <c r="D1229">
        <v>96.6</v>
      </c>
      <c r="E1229">
        <v>161</v>
      </c>
      <c r="F1229" s="2">
        <v>44770</v>
      </c>
      <c r="H1229" t="s">
        <v>3257</v>
      </c>
    </row>
    <row r="1230" spans="1:8" x14ac:dyDescent="0.25">
      <c r="A1230" t="s">
        <v>1943</v>
      </c>
      <c r="B1230" s="4" t="s">
        <v>1944</v>
      </c>
      <c r="C1230">
        <v>0</v>
      </c>
      <c r="D1230">
        <v>137.19999999999999</v>
      </c>
      <c r="E1230">
        <v>228.66666666666666</v>
      </c>
      <c r="F1230" s="2">
        <v>44770</v>
      </c>
      <c r="H1230" t="s">
        <v>3257</v>
      </c>
    </row>
    <row r="1231" spans="1:8" x14ac:dyDescent="0.25">
      <c r="A1231" t="s">
        <v>1937</v>
      </c>
      <c r="B1231" s="4" t="s">
        <v>1938</v>
      </c>
      <c r="C1231">
        <v>0</v>
      </c>
      <c r="D1231">
        <v>6.3</v>
      </c>
      <c r="E1231">
        <v>10.5</v>
      </c>
      <c r="F1231" s="2">
        <v>44770</v>
      </c>
      <c r="H1231" t="s">
        <v>3257</v>
      </c>
    </row>
    <row r="1232" spans="1:8" x14ac:dyDescent="0.25">
      <c r="A1232" t="s">
        <v>1931</v>
      </c>
      <c r="B1232" s="4" t="s">
        <v>1932</v>
      </c>
      <c r="C1232">
        <v>0</v>
      </c>
      <c r="D1232">
        <v>115.49999999999999</v>
      </c>
      <c r="E1232">
        <v>192.49999999999997</v>
      </c>
      <c r="F1232" s="2">
        <v>44770</v>
      </c>
      <c r="H1232" t="s">
        <v>3257</v>
      </c>
    </row>
    <row r="1233" spans="1:8" x14ac:dyDescent="0.25">
      <c r="A1233" t="s">
        <v>1933</v>
      </c>
      <c r="B1233" s="4" t="s">
        <v>1934</v>
      </c>
      <c r="C1233">
        <v>0</v>
      </c>
      <c r="D1233">
        <v>22.4</v>
      </c>
      <c r="E1233">
        <v>37.333333333333336</v>
      </c>
      <c r="F1233" s="2">
        <v>44770</v>
      </c>
      <c r="H1233" t="s">
        <v>3257</v>
      </c>
    </row>
    <row r="1234" spans="1:8" x14ac:dyDescent="0.25">
      <c r="A1234" t="s">
        <v>1935</v>
      </c>
      <c r="B1234" s="4" t="s">
        <v>1936</v>
      </c>
      <c r="C1234">
        <v>0</v>
      </c>
      <c r="D1234">
        <v>15.399999999999999</v>
      </c>
      <c r="E1234">
        <v>25.666666666666664</v>
      </c>
      <c r="F1234" s="2">
        <v>44770</v>
      </c>
      <c r="H1234" t="s">
        <v>3257</v>
      </c>
    </row>
    <row r="1235" spans="1:8" x14ac:dyDescent="0.25">
      <c r="A1235" t="s">
        <v>1952</v>
      </c>
      <c r="B1235" s="4" t="s">
        <v>1953</v>
      </c>
      <c r="C1235">
        <v>0</v>
      </c>
      <c r="D1235">
        <v>11.899999999999999</v>
      </c>
      <c r="E1235">
        <v>19.833333333333332</v>
      </c>
      <c r="F1235" s="2">
        <v>44770</v>
      </c>
      <c r="H1235" t="s">
        <v>3257</v>
      </c>
    </row>
    <row r="1236" spans="1:8" x14ac:dyDescent="0.25">
      <c r="A1236" t="s">
        <v>1962</v>
      </c>
      <c r="B1236" s="4" t="s">
        <v>1963</v>
      </c>
      <c r="C1236">
        <v>0</v>
      </c>
      <c r="D1236">
        <v>81.199999999999989</v>
      </c>
      <c r="E1236">
        <v>135.33333333333331</v>
      </c>
      <c r="F1236" s="2">
        <v>44770</v>
      </c>
      <c r="H1236" t="s">
        <v>3257</v>
      </c>
    </row>
    <row r="1237" spans="1:8" x14ac:dyDescent="0.25">
      <c r="A1237" t="s">
        <v>1954</v>
      </c>
      <c r="B1237" s="4" t="s">
        <v>1955</v>
      </c>
      <c r="C1237">
        <v>0</v>
      </c>
      <c r="D1237">
        <v>46.199999999999996</v>
      </c>
      <c r="E1237">
        <v>77</v>
      </c>
      <c r="F1237" s="2">
        <v>44770</v>
      </c>
      <c r="H1237" t="s">
        <v>3257</v>
      </c>
    </row>
    <row r="1238" spans="1:8" x14ac:dyDescent="0.25">
      <c r="A1238" t="s">
        <v>1956</v>
      </c>
      <c r="B1238" s="4" t="s">
        <v>1957</v>
      </c>
      <c r="C1238">
        <v>0</v>
      </c>
      <c r="D1238">
        <v>982.09999999999991</v>
      </c>
      <c r="E1238">
        <v>1636.8333333333333</v>
      </c>
      <c r="F1238" s="2">
        <v>44770</v>
      </c>
      <c r="H1238" t="s">
        <v>3257</v>
      </c>
    </row>
    <row r="1239" spans="1:8" x14ac:dyDescent="0.25">
      <c r="A1239" t="s">
        <v>1945</v>
      </c>
      <c r="B1239" s="4" t="s">
        <v>1946</v>
      </c>
      <c r="C1239">
        <v>0</v>
      </c>
      <c r="D1239">
        <v>1571.5</v>
      </c>
      <c r="E1239">
        <v>2619.166666666667</v>
      </c>
      <c r="F1239" s="2">
        <v>44770</v>
      </c>
      <c r="H1239" t="s">
        <v>3257</v>
      </c>
    </row>
    <row r="1240" spans="1:8" x14ac:dyDescent="0.25">
      <c r="A1240" t="s">
        <v>1949</v>
      </c>
      <c r="B1240" s="4" t="s">
        <v>1950</v>
      </c>
      <c r="C1240">
        <v>0</v>
      </c>
      <c r="D1240">
        <v>6.3</v>
      </c>
      <c r="E1240">
        <v>10.5</v>
      </c>
      <c r="F1240" s="2">
        <v>44770</v>
      </c>
      <c r="H1240" t="s">
        <v>3257</v>
      </c>
    </row>
    <row r="1241" spans="1:8" x14ac:dyDescent="0.25">
      <c r="A1241" t="s">
        <v>1947</v>
      </c>
      <c r="B1241" s="4" t="s">
        <v>1948</v>
      </c>
      <c r="C1241">
        <v>0</v>
      </c>
      <c r="D1241">
        <v>54.599999999999994</v>
      </c>
      <c r="E1241">
        <v>91</v>
      </c>
      <c r="F1241" s="2">
        <v>44770</v>
      </c>
      <c r="H1241" t="s">
        <v>3257</v>
      </c>
    </row>
    <row r="1242" spans="1:8" x14ac:dyDescent="0.25">
      <c r="A1242" t="s">
        <v>1939</v>
      </c>
      <c r="B1242" s="4" t="s">
        <v>1940</v>
      </c>
      <c r="C1242">
        <v>0</v>
      </c>
      <c r="D1242">
        <v>11.899999999999999</v>
      </c>
      <c r="E1242">
        <v>19.833333333333332</v>
      </c>
      <c r="F1242" s="2">
        <v>44770</v>
      </c>
      <c r="H1242" t="s">
        <v>3257</v>
      </c>
    </row>
    <row r="1243" spans="1:8" x14ac:dyDescent="0.25">
      <c r="A1243" t="s">
        <v>1929</v>
      </c>
      <c r="B1243" s="4" t="s">
        <v>1930</v>
      </c>
      <c r="C1243">
        <v>0</v>
      </c>
      <c r="D1243">
        <v>8.3999999999999986</v>
      </c>
      <c r="E1243">
        <v>13.999999999999998</v>
      </c>
      <c r="F1243" s="2">
        <v>44770</v>
      </c>
      <c r="H1243" t="s">
        <v>3257</v>
      </c>
    </row>
    <row r="1244" spans="1:8" x14ac:dyDescent="0.25">
      <c r="A1244" t="s">
        <v>20</v>
      </c>
      <c r="B1244" s="4" t="s">
        <v>21</v>
      </c>
      <c r="C1244">
        <v>0</v>
      </c>
      <c r="D1244">
        <v>50.4</v>
      </c>
      <c r="E1244">
        <v>84</v>
      </c>
      <c r="F1244" s="2">
        <v>44774</v>
      </c>
      <c r="H1244" t="s">
        <v>3257</v>
      </c>
    </row>
    <row r="1245" spans="1:8" x14ac:dyDescent="0.25">
      <c r="A1245" t="s">
        <v>39</v>
      </c>
      <c r="B1245" s="4" t="s">
        <v>40</v>
      </c>
      <c r="C1245">
        <v>0</v>
      </c>
      <c r="D1245">
        <v>305.2</v>
      </c>
      <c r="E1245">
        <v>508.66666666666669</v>
      </c>
      <c r="F1245" s="2">
        <v>44774</v>
      </c>
      <c r="H1245" t="s">
        <v>3257</v>
      </c>
    </row>
    <row r="1246" spans="1:8" x14ac:dyDescent="0.25">
      <c r="A1246" t="s">
        <v>28</v>
      </c>
      <c r="B1246" s="4" t="s">
        <v>29</v>
      </c>
      <c r="C1246">
        <v>0</v>
      </c>
      <c r="D1246">
        <v>189.7</v>
      </c>
      <c r="E1246">
        <v>316.16666666666669</v>
      </c>
      <c r="F1246" s="2">
        <v>44774</v>
      </c>
      <c r="H1246" t="s">
        <v>3257</v>
      </c>
    </row>
    <row r="1247" spans="1:8" x14ac:dyDescent="0.25">
      <c r="A1247" t="s">
        <v>34</v>
      </c>
      <c r="B1247" s="4" t="s">
        <v>35</v>
      </c>
      <c r="C1247">
        <v>0</v>
      </c>
      <c r="D1247">
        <v>445.05999999999995</v>
      </c>
      <c r="E1247">
        <v>741.76666666666665</v>
      </c>
      <c r="F1247" s="2">
        <v>44774</v>
      </c>
      <c r="H1247" t="s">
        <v>3257</v>
      </c>
    </row>
    <row r="1248" spans="1:8" x14ac:dyDescent="0.25">
      <c r="A1248" t="s">
        <v>30</v>
      </c>
      <c r="B1248" s="4" t="s">
        <v>31</v>
      </c>
      <c r="C1248">
        <v>0</v>
      </c>
      <c r="D1248">
        <v>74.199999999999989</v>
      </c>
      <c r="E1248">
        <v>123.66666666666666</v>
      </c>
      <c r="F1248" s="2">
        <v>44774</v>
      </c>
      <c r="H1248" t="s">
        <v>3257</v>
      </c>
    </row>
    <row r="1249" spans="1:8" x14ac:dyDescent="0.25">
      <c r="A1249" t="s">
        <v>37</v>
      </c>
      <c r="B1249" s="4" t="s">
        <v>38</v>
      </c>
      <c r="C1249">
        <v>0</v>
      </c>
      <c r="D1249">
        <v>673.4</v>
      </c>
      <c r="E1249">
        <v>1122.3333333333333</v>
      </c>
      <c r="F1249" s="2">
        <v>44774</v>
      </c>
      <c r="H1249" t="s">
        <v>3257</v>
      </c>
    </row>
    <row r="1250" spans="1:8" x14ac:dyDescent="0.25">
      <c r="A1250" t="s">
        <v>12</v>
      </c>
      <c r="B1250" s="4" t="s">
        <v>13</v>
      </c>
      <c r="C1250">
        <v>0</v>
      </c>
      <c r="D1250">
        <v>1264.1999999999998</v>
      </c>
      <c r="E1250">
        <v>2107</v>
      </c>
      <c r="F1250" s="2">
        <v>44774</v>
      </c>
      <c r="H1250" t="s">
        <v>3257</v>
      </c>
    </row>
    <row r="1251" spans="1:8" x14ac:dyDescent="0.25">
      <c r="A1251" t="s">
        <v>10</v>
      </c>
      <c r="B1251" s="4" t="s">
        <v>11</v>
      </c>
      <c r="C1251">
        <v>0</v>
      </c>
      <c r="D1251">
        <v>20.299999999999997</v>
      </c>
      <c r="E1251">
        <v>33.833333333333329</v>
      </c>
      <c r="F1251" s="2">
        <v>44774</v>
      </c>
      <c r="H1251" t="s">
        <v>3257</v>
      </c>
    </row>
    <row r="1252" spans="1:8" x14ac:dyDescent="0.25">
      <c r="A1252" t="s">
        <v>24</v>
      </c>
      <c r="B1252" s="4" t="s">
        <v>25</v>
      </c>
      <c r="C1252">
        <v>0</v>
      </c>
      <c r="D1252">
        <v>467.59999999999997</v>
      </c>
      <c r="E1252">
        <v>779.33333333333326</v>
      </c>
      <c r="F1252" s="2">
        <v>44774</v>
      </c>
      <c r="H1252" t="s">
        <v>3257</v>
      </c>
    </row>
    <row r="1253" spans="1:8" x14ac:dyDescent="0.25">
      <c r="A1253" t="s">
        <v>18</v>
      </c>
      <c r="B1253" s="4" t="s">
        <v>19</v>
      </c>
      <c r="C1253">
        <v>0</v>
      </c>
      <c r="D1253">
        <v>1956.4999999999998</v>
      </c>
      <c r="E1253">
        <v>3260.833333333333</v>
      </c>
      <c r="F1253" s="2">
        <v>44774</v>
      </c>
      <c r="H1253" t="s">
        <v>3257</v>
      </c>
    </row>
    <row r="1254" spans="1:8" x14ac:dyDescent="0.25">
      <c r="A1254" t="s">
        <v>14</v>
      </c>
      <c r="B1254" s="4" t="s">
        <v>15</v>
      </c>
      <c r="C1254">
        <v>0</v>
      </c>
      <c r="D1254">
        <v>2450</v>
      </c>
      <c r="E1254">
        <v>4083.3333333333335</v>
      </c>
      <c r="F1254" s="2">
        <v>44774</v>
      </c>
      <c r="H1254" t="s">
        <v>3257</v>
      </c>
    </row>
    <row r="1255" spans="1:8" x14ac:dyDescent="0.25">
      <c r="A1255" t="s">
        <v>16</v>
      </c>
      <c r="B1255" s="4" t="s">
        <v>17</v>
      </c>
      <c r="C1255">
        <v>0</v>
      </c>
      <c r="D1255">
        <v>12.6</v>
      </c>
      <c r="E1255">
        <v>21</v>
      </c>
      <c r="F1255" s="2">
        <v>44774</v>
      </c>
      <c r="H1255" t="s">
        <v>3257</v>
      </c>
    </row>
    <row r="1256" spans="1:8" x14ac:dyDescent="0.25">
      <c r="A1256" t="s">
        <v>26</v>
      </c>
      <c r="B1256" s="4" t="s">
        <v>27</v>
      </c>
      <c r="C1256">
        <v>0</v>
      </c>
      <c r="D1256">
        <v>20.929999999999996</v>
      </c>
      <c r="E1256">
        <v>34.883333333333326</v>
      </c>
      <c r="F1256" s="2">
        <v>44774</v>
      </c>
      <c r="H1256" t="s">
        <v>3257</v>
      </c>
    </row>
    <row r="1257" spans="1:8" x14ac:dyDescent="0.25">
      <c r="A1257" t="s">
        <v>8</v>
      </c>
      <c r="B1257" s="4" t="s">
        <v>9</v>
      </c>
      <c r="C1257">
        <v>0</v>
      </c>
      <c r="D1257">
        <v>65.8</v>
      </c>
      <c r="E1257">
        <v>109.66666666666667</v>
      </c>
      <c r="F1257" s="2">
        <v>44774</v>
      </c>
      <c r="H1257" t="s">
        <v>3257</v>
      </c>
    </row>
    <row r="1258" spans="1:8" x14ac:dyDescent="0.25">
      <c r="A1258" t="s">
        <v>41</v>
      </c>
      <c r="B1258" s="4" t="s">
        <v>42</v>
      </c>
      <c r="C1258">
        <v>0</v>
      </c>
      <c r="D1258">
        <v>27.299999999999997</v>
      </c>
      <c r="E1258">
        <v>45.5</v>
      </c>
      <c r="F1258" s="2">
        <v>44774</v>
      </c>
      <c r="H1258" t="s">
        <v>3257</v>
      </c>
    </row>
    <row r="1259" spans="1:8" x14ac:dyDescent="0.25">
      <c r="A1259" t="s">
        <v>32</v>
      </c>
      <c r="B1259" s="4" t="s">
        <v>33</v>
      </c>
      <c r="C1259">
        <v>0</v>
      </c>
      <c r="D1259">
        <v>27.299999999999997</v>
      </c>
      <c r="E1259">
        <v>45.5</v>
      </c>
      <c r="F1259" s="2">
        <v>44774</v>
      </c>
      <c r="H1259" t="s">
        <v>3257</v>
      </c>
    </row>
    <row r="1260" spans="1:8" x14ac:dyDescent="0.25">
      <c r="A1260">
        <v>897</v>
      </c>
      <c r="B1260" s="4" t="s">
        <v>36</v>
      </c>
      <c r="C1260">
        <v>0</v>
      </c>
      <c r="D1260">
        <v>27.299999999999997</v>
      </c>
      <c r="E1260">
        <v>45.5</v>
      </c>
      <c r="F1260" s="2">
        <v>44774</v>
      </c>
      <c r="H1260" t="s">
        <v>3257</v>
      </c>
    </row>
    <row r="1261" spans="1:8" x14ac:dyDescent="0.25">
      <c r="A1261" t="s">
        <v>22</v>
      </c>
      <c r="B1261" s="4" t="s">
        <v>23</v>
      </c>
      <c r="C1261">
        <v>0</v>
      </c>
      <c r="D1261">
        <v>62.999999999999993</v>
      </c>
      <c r="E1261">
        <v>104.99999999999999</v>
      </c>
      <c r="F1261" s="2">
        <v>44774</v>
      </c>
      <c r="H1261" t="s">
        <v>3257</v>
      </c>
    </row>
    <row r="1262" spans="1:8" x14ac:dyDescent="0.25">
      <c r="A1262" t="s">
        <v>62</v>
      </c>
      <c r="B1262" s="4" t="s">
        <v>63</v>
      </c>
      <c r="C1262">
        <v>0</v>
      </c>
      <c r="D1262">
        <v>1956.4999999999998</v>
      </c>
      <c r="E1262">
        <v>3260.833333333333</v>
      </c>
      <c r="F1262" s="2">
        <v>44775</v>
      </c>
      <c r="H1262" t="s">
        <v>3257</v>
      </c>
    </row>
    <row r="1263" spans="1:8" x14ac:dyDescent="0.25">
      <c r="A1263" t="s">
        <v>59</v>
      </c>
      <c r="B1263" s="4" t="s">
        <v>60</v>
      </c>
      <c r="C1263">
        <v>0</v>
      </c>
      <c r="D1263">
        <v>5642</v>
      </c>
      <c r="E1263">
        <v>9403.3333333333339</v>
      </c>
      <c r="F1263" s="2">
        <v>44775</v>
      </c>
      <c r="H1263" t="s">
        <v>3257</v>
      </c>
    </row>
    <row r="1264" spans="1:8" x14ac:dyDescent="0.25">
      <c r="A1264">
        <v>7089</v>
      </c>
      <c r="B1264" s="4" t="s">
        <v>80</v>
      </c>
      <c r="C1264">
        <v>0</v>
      </c>
      <c r="D1264">
        <v>5642</v>
      </c>
      <c r="E1264">
        <v>9403.3333333333339</v>
      </c>
      <c r="F1264" s="2">
        <v>44775</v>
      </c>
      <c r="H1264" t="s">
        <v>3257</v>
      </c>
    </row>
    <row r="1265" spans="1:8" x14ac:dyDescent="0.25">
      <c r="A1265" t="s">
        <v>78</v>
      </c>
      <c r="B1265" s="4" t="s">
        <v>79</v>
      </c>
      <c r="C1265">
        <v>0</v>
      </c>
      <c r="D1265">
        <v>2449.2999999999997</v>
      </c>
      <c r="E1265">
        <v>4082.1666666666665</v>
      </c>
      <c r="F1265" s="2">
        <v>44775</v>
      </c>
      <c r="H1265" t="s">
        <v>3257</v>
      </c>
    </row>
    <row r="1266" spans="1:8" x14ac:dyDescent="0.25">
      <c r="A1266" t="s">
        <v>112</v>
      </c>
      <c r="B1266" s="4" t="s">
        <v>113</v>
      </c>
      <c r="C1266">
        <v>0</v>
      </c>
      <c r="D1266">
        <v>29.4</v>
      </c>
      <c r="E1266">
        <v>49</v>
      </c>
      <c r="F1266" s="2">
        <v>44776</v>
      </c>
      <c r="H1266" t="s">
        <v>3257</v>
      </c>
    </row>
    <row r="1267" spans="1:8" x14ac:dyDescent="0.25">
      <c r="A1267" t="s">
        <v>237</v>
      </c>
      <c r="B1267" s="4" t="s">
        <v>238</v>
      </c>
      <c r="C1267">
        <v>0</v>
      </c>
      <c r="D1267">
        <v>3.4929999999999999</v>
      </c>
      <c r="E1267">
        <v>5.8216666666666663</v>
      </c>
      <c r="F1267" s="2">
        <v>44777</v>
      </c>
      <c r="H1267" t="s">
        <v>3257</v>
      </c>
    </row>
    <row r="1268" spans="1:8" x14ac:dyDescent="0.25">
      <c r="A1268" t="s">
        <v>226</v>
      </c>
      <c r="B1268" s="4" t="s">
        <v>227</v>
      </c>
      <c r="C1268">
        <v>0</v>
      </c>
      <c r="D1268">
        <v>20.929999999999996</v>
      </c>
      <c r="E1268">
        <v>34.883333333333326</v>
      </c>
      <c r="F1268" s="2">
        <v>44777</v>
      </c>
      <c r="H1268" t="s">
        <v>3257</v>
      </c>
    </row>
    <row r="1269" spans="1:8" x14ac:dyDescent="0.25">
      <c r="A1269" t="s">
        <v>231</v>
      </c>
      <c r="B1269" s="4" t="s">
        <v>232</v>
      </c>
      <c r="C1269">
        <v>0</v>
      </c>
      <c r="D1269">
        <v>130.19999999999999</v>
      </c>
      <c r="E1269">
        <v>217</v>
      </c>
      <c r="F1269" s="2">
        <v>44777</v>
      </c>
      <c r="H1269" t="s">
        <v>3257</v>
      </c>
    </row>
    <row r="1270" spans="1:8" x14ac:dyDescent="0.25">
      <c r="A1270" t="s">
        <v>229</v>
      </c>
      <c r="B1270" s="4" t="s">
        <v>230</v>
      </c>
      <c r="C1270">
        <v>0</v>
      </c>
      <c r="D1270">
        <v>122.49999999999999</v>
      </c>
      <c r="E1270">
        <v>204.16666666666666</v>
      </c>
      <c r="F1270" s="2">
        <v>44777</v>
      </c>
      <c r="H1270" t="s">
        <v>3257</v>
      </c>
    </row>
    <row r="1271" spans="1:8" x14ac:dyDescent="0.25">
      <c r="A1271" t="s">
        <v>235</v>
      </c>
      <c r="B1271" s="4" t="s">
        <v>236</v>
      </c>
      <c r="C1271">
        <v>0</v>
      </c>
      <c r="D1271">
        <v>76.3</v>
      </c>
      <c r="E1271">
        <v>127.16666666666667</v>
      </c>
      <c r="F1271" s="2">
        <v>44777</v>
      </c>
      <c r="H1271" t="s">
        <v>3257</v>
      </c>
    </row>
    <row r="1272" spans="1:8" x14ac:dyDescent="0.25">
      <c r="A1272" t="s">
        <v>233</v>
      </c>
      <c r="B1272" s="4" t="s">
        <v>234</v>
      </c>
      <c r="C1272">
        <v>0</v>
      </c>
      <c r="D1272">
        <v>24.5</v>
      </c>
      <c r="E1272">
        <v>40.833333333333336</v>
      </c>
      <c r="F1272" s="2">
        <v>44777</v>
      </c>
      <c r="H1272" t="s">
        <v>3257</v>
      </c>
    </row>
    <row r="1273" spans="1:8" x14ac:dyDescent="0.25">
      <c r="A1273">
        <v>7099</v>
      </c>
      <c r="B1273" s="4" t="s">
        <v>228</v>
      </c>
      <c r="C1273">
        <v>0</v>
      </c>
      <c r="D1273">
        <v>54.599999999999994</v>
      </c>
      <c r="E1273">
        <v>91</v>
      </c>
      <c r="F1273" s="2">
        <v>44777</v>
      </c>
      <c r="H1273" t="s">
        <v>3257</v>
      </c>
    </row>
    <row r="1274" spans="1:8" x14ac:dyDescent="0.25">
      <c r="A1274" t="s">
        <v>256</v>
      </c>
      <c r="B1274" s="4" t="s">
        <v>257</v>
      </c>
      <c r="C1274">
        <v>0</v>
      </c>
      <c r="D1274">
        <v>13.299999999999999</v>
      </c>
      <c r="E1274">
        <v>22.166666666666664</v>
      </c>
      <c r="F1274" s="2">
        <v>44778</v>
      </c>
      <c r="H1274" t="s">
        <v>3257</v>
      </c>
    </row>
    <row r="1275" spans="1:8" x14ac:dyDescent="0.25">
      <c r="A1275" t="s">
        <v>260</v>
      </c>
      <c r="B1275" s="4" t="s">
        <v>261</v>
      </c>
      <c r="C1275">
        <v>0</v>
      </c>
      <c r="D1275">
        <v>15.399999999999999</v>
      </c>
      <c r="E1275">
        <v>25.666666666666664</v>
      </c>
      <c r="F1275" s="2">
        <v>44778</v>
      </c>
      <c r="H1275" t="s">
        <v>3257</v>
      </c>
    </row>
    <row r="1276" spans="1:8" x14ac:dyDescent="0.25">
      <c r="A1276" t="s">
        <v>262</v>
      </c>
      <c r="B1276" s="4" t="s">
        <v>263</v>
      </c>
      <c r="C1276">
        <v>0</v>
      </c>
      <c r="D1276">
        <v>44.099999999999994</v>
      </c>
      <c r="E1276">
        <v>73.5</v>
      </c>
      <c r="F1276" s="2">
        <v>44778</v>
      </c>
      <c r="H1276" t="s">
        <v>3257</v>
      </c>
    </row>
    <row r="1277" spans="1:8" x14ac:dyDescent="0.25">
      <c r="A1277" t="s">
        <v>248</v>
      </c>
      <c r="B1277" s="4" t="s">
        <v>249</v>
      </c>
      <c r="C1277">
        <v>0</v>
      </c>
      <c r="D1277">
        <v>33.599999999999994</v>
      </c>
      <c r="E1277">
        <v>55.999999999999993</v>
      </c>
      <c r="F1277" s="2">
        <v>44778</v>
      </c>
      <c r="H1277" t="s">
        <v>3257</v>
      </c>
    </row>
    <row r="1278" spans="1:8" x14ac:dyDescent="0.25">
      <c r="A1278" t="s">
        <v>250</v>
      </c>
      <c r="B1278" s="4" t="s">
        <v>251</v>
      </c>
      <c r="C1278">
        <v>0</v>
      </c>
      <c r="D1278">
        <v>53.199999999999996</v>
      </c>
      <c r="E1278">
        <v>88.666666666666657</v>
      </c>
      <c r="F1278" s="2">
        <v>44778</v>
      </c>
      <c r="H1278" t="s">
        <v>3257</v>
      </c>
    </row>
    <row r="1279" spans="1:8" x14ac:dyDescent="0.25">
      <c r="A1279" t="s">
        <v>244</v>
      </c>
      <c r="B1279" s="4" t="s">
        <v>245</v>
      </c>
      <c r="C1279">
        <v>0</v>
      </c>
      <c r="D1279">
        <v>2.8</v>
      </c>
      <c r="E1279">
        <v>4.666666666666667</v>
      </c>
      <c r="F1279" s="2">
        <v>44778</v>
      </c>
      <c r="H1279" t="s">
        <v>3257</v>
      </c>
    </row>
    <row r="1280" spans="1:8" x14ac:dyDescent="0.25">
      <c r="A1280" t="s">
        <v>267</v>
      </c>
      <c r="B1280" s="4" t="s">
        <v>268</v>
      </c>
      <c r="C1280">
        <v>0</v>
      </c>
      <c r="D1280">
        <v>28</v>
      </c>
      <c r="E1280">
        <v>46.666666666666671</v>
      </c>
      <c r="F1280" s="2">
        <v>44778</v>
      </c>
      <c r="H1280" t="s">
        <v>3257</v>
      </c>
    </row>
    <row r="1281" spans="1:8" x14ac:dyDescent="0.25">
      <c r="A1281" t="s">
        <v>246</v>
      </c>
      <c r="B1281" s="4" t="s">
        <v>247</v>
      </c>
      <c r="C1281">
        <v>0</v>
      </c>
      <c r="D1281">
        <v>53.199999999999996</v>
      </c>
      <c r="E1281">
        <v>88.666666666666657</v>
      </c>
      <c r="F1281" s="2">
        <v>44778</v>
      </c>
      <c r="H1281" t="s">
        <v>3257</v>
      </c>
    </row>
    <row r="1282" spans="1:8" x14ac:dyDescent="0.25">
      <c r="A1282" t="s">
        <v>252</v>
      </c>
      <c r="B1282" s="4" t="s">
        <v>253</v>
      </c>
      <c r="C1282">
        <v>0</v>
      </c>
      <c r="D1282">
        <v>41.3</v>
      </c>
      <c r="E1282">
        <v>68.833333333333329</v>
      </c>
      <c r="F1282" s="2">
        <v>44778</v>
      </c>
      <c r="H1282" t="s">
        <v>3257</v>
      </c>
    </row>
    <row r="1283" spans="1:8" x14ac:dyDescent="0.25">
      <c r="A1283">
        <v>6130</v>
      </c>
      <c r="B1283" s="4" t="s">
        <v>266</v>
      </c>
      <c r="C1283">
        <v>0</v>
      </c>
      <c r="D1283">
        <v>187.6</v>
      </c>
      <c r="E1283">
        <v>312.66666666666669</v>
      </c>
      <c r="F1283" s="2">
        <v>44778</v>
      </c>
      <c r="H1283" t="s">
        <v>3257</v>
      </c>
    </row>
    <row r="1284" spans="1:8" x14ac:dyDescent="0.25">
      <c r="A1284" t="s">
        <v>264</v>
      </c>
      <c r="B1284" s="4" t="s">
        <v>265</v>
      </c>
      <c r="C1284">
        <v>0</v>
      </c>
      <c r="D1284">
        <v>48.93</v>
      </c>
      <c r="E1284">
        <v>81.55</v>
      </c>
      <c r="F1284" s="2">
        <v>44778</v>
      </c>
      <c r="H1284" t="s">
        <v>3257</v>
      </c>
    </row>
    <row r="1285" spans="1:8" x14ac:dyDescent="0.25">
      <c r="A1285" t="s">
        <v>254</v>
      </c>
      <c r="B1285" s="4" t="s">
        <v>255</v>
      </c>
      <c r="C1285">
        <v>0</v>
      </c>
      <c r="D1285">
        <v>599.19999999999993</v>
      </c>
      <c r="E1285">
        <v>998.66666666666663</v>
      </c>
      <c r="F1285" s="2">
        <v>44778</v>
      </c>
      <c r="H1285" t="s">
        <v>3257</v>
      </c>
    </row>
    <row r="1286" spans="1:8" x14ac:dyDescent="0.25">
      <c r="A1286" t="s">
        <v>258</v>
      </c>
      <c r="B1286" s="4" t="s">
        <v>259</v>
      </c>
      <c r="C1286">
        <v>0</v>
      </c>
      <c r="D1286">
        <v>76.929999999999993</v>
      </c>
      <c r="E1286">
        <v>128.21666666666667</v>
      </c>
      <c r="F1286" s="2">
        <v>44778</v>
      </c>
      <c r="H1286" t="s">
        <v>3257</v>
      </c>
    </row>
    <row r="1287" spans="1:8" x14ac:dyDescent="0.25">
      <c r="A1287" t="s">
        <v>577</v>
      </c>
      <c r="B1287" s="4" t="s">
        <v>578</v>
      </c>
      <c r="C1287">
        <v>0</v>
      </c>
      <c r="D1287">
        <v>6.3</v>
      </c>
      <c r="E1287">
        <v>10.5</v>
      </c>
      <c r="F1287" s="2">
        <v>44785</v>
      </c>
      <c r="H1287" t="s">
        <v>3257</v>
      </c>
    </row>
    <row r="1288" spans="1:8" x14ac:dyDescent="0.25">
      <c r="A1288" t="s">
        <v>595</v>
      </c>
      <c r="B1288" s="4" t="s">
        <v>596</v>
      </c>
      <c r="C1288">
        <v>0</v>
      </c>
      <c r="D1288">
        <v>70</v>
      </c>
      <c r="E1288">
        <v>116.66666666666667</v>
      </c>
      <c r="F1288" s="2">
        <v>44785</v>
      </c>
      <c r="H1288" t="s">
        <v>3257</v>
      </c>
    </row>
    <row r="1289" spans="1:8" x14ac:dyDescent="0.25">
      <c r="A1289" t="s">
        <v>589</v>
      </c>
      <c r="B1289" s="4" t="s">
        <v>590</v>
      </c>
      <c r="C1289">
        <v>0</v>
      </c>
      <c r="D1289">
        <v>340.2</v>
      </c>
      <c r="E1289">
        <v>567</v>
      </c>
      <c r="F1289" s="2">
        <v>44785</v>
      </c>
      <c r="H1289" t="s">
        <v>3257</v>
      </c>
    </row>
    <row r="1290" spans="1:8" x14ac:dyDescent="0.25">
      <c r="A1290" t="s">
        <v>593</v>
      </c>
      <c r="B1290" s="4" t="s">
        <v>594</v>
      </c>
      <c r="C1290">
        <v>0</v>
      </c>
      <c r="D1290">
        <v>6.3</v>
      </c>
      <c r="E1290">
        <v>10.5</v>
      </c>
      <c r="F1290" s="2">
        <v>44785</v>
      </c>
      <c r="H1290" t="s">
        <v>3257</v>
      </c>
    </row>
    <row r="1291" spans="1:8" x14ac:dyDescent="0.25">
      <c r="A1291" t="s">
        <v>591</v>
      </c>
      <c r="B1291" s="4" t="s">
        <v>592</v>
      </c>
      <c r="C1291">
        <v>0</v>
      </c>
      <c r="D1291">
        <v>20.299999999999997</v>
      </c>
      <c r="E1291">
        <v>33.833333333333329</v>
      </c>
      <c r="F1291" s="2">
        <v>44785</v>
      </c>
      <c r="H1291" t="s">
        <v>3257</v>
      </c>
    </row>
    <row r="1292" spans="1:8" x14ac:dyDescent="0.25">
      <c r="A1292" t="s">
        <v>573</v>
      </c>
      <c r="B1292" s="4" t="s">
        <v>574</v>
      </c>
      <c r="C1292">
        <v>0</v>
      </c>
      <c r="D1292">
        <v>11.2</v>
      </c>
      <c r="E1292">
        <v>18.666666666666668</v>
      </c>
      <c r="F1292" s="2">
        <v>44785</v>
      </c>
      <c r="H1292" t="s">
        <v>3257</v>
      </c>
    </row>
    <row r="1293" spans="1:8" x14ac:dyDescent="0.25">
      <c r="A1293">
        <v>5133846</v>
      </c>
      <c r="B1293" s="4" t="s">
        <v>579</v>
      </c>
      <c r="C1293">
        <v>0</v>
      </c>
      <c r="D1293">
        <v>94.5</v>
      </c>
      <c r="E1293">
        <v>157.5</v>
      </c>
      <c r="F1293" s="2">
        <v>44785</v>
      </c>
      <c r="H1293" t="s">
        <v>3257</v>
      </c>
    </row>
    <row r="1294" spans="1:8" x14ac:dyDescent="0.25">
      <c r="A1294" t="s">
        <v>599</v>
      </c>
      <c r="B1294" s="4" t="s">
        <v>600</v>
      </c>
      <c r="C1294">
        <v>0</v>
      </c>
      <c r="D1294">
        <v>23.099999999999998</v>
      </c>
      <c r="E1294">
        <v>38.5</v>
      </c>
      <c r="F1294" s="2">
        <v>44785</v>
      </c>
      <c r="H1294" t="s">
        <v>3257</v>
      </c>
    </row>
    <row r="1295" spans="1:8" x14ac:dyDescent="0.25">
      <c r="A1295" t="s">
        <v>582</v>
      </c>
      <c r="B1295" s="4" t="s">
        <v>583</v>
      </c>
      <c r="C1295">
        <v>0</v>
      </c>
      <c r="D1295">
        <v>4017.9999999999995</v>
      </c>
      <c r="E1295">
        <v>6696.6666666666661</v>
      </c>
      <c r="F1295" s="2">
        <v>44785</v>
      </c>
      <c r="H1295" t="s">
        <v>3257</v>
      </c>
    </row>
    <row r="1296" spans="1:8" x14ac:dyDescent="0.25">
      <c r="A1296" t="s">
        <v>580</v>
      </c>
      <c r="B1296" s="4" t="s">
        <v>581</v>
      </c>
      <c r="C1296">
        <v>0</v>
      </c>
      <c r="D1296">
        <v>327.59999999999997</v>
      </c>
      <c r="E1296">
        <v>546</v>
      </c>
      <c r="F1296" s="2">
        <v>44785</v>
      </c>
      <c r="H1296" t="s">
        <v>3257</v>
      </c>
    </row>
    <row r="1297" spans="1:9" x14ac:dyDescent="0.25">
      <c r="A1297" t="s">
        <v>587</v>
      </c>
      <c r="B1297" s="4" t="s">
        <v>588</v>
      </c>
      <c r="C1297">
        <v>0</v>
      </c>
      <c r="D1297">
        <v>13.299999999999999</v>
      </c>
      <c r="E1297">
        <v>22.166666666666664</v>
      </c>
      <c r="F1297" s="2">
        <v>44785</v>
      </c>
      <c r="H1297" t="s">
        <v>3257</v>
      </c>
    </row>
    <row r="1298" spans="1:9" x14ac:dyDescent="0.25">
      <c r="A1298" t="s">
        <v>575</v>
      </c>
      <c r="B1298" s="4" t="s">
        <v>576</v>
      </c>
      <c r="C1298">
        <v>0</v>
      </c>
      <c r="D1298">
        <v>117.6</v>
      </c>
      <c r="E1298">
        <v>196</v>
      </c>
      <c r="F1298" s="2">
        <v>44785</v>
      </c>
      <c r="H1298" t="s">
        <v>3257</v>
      </c>
    </row>
    <row r="1299" spans="1:9" x14ac:dyDescent="0.25">
      <c r="A1299" t="s">
        <v>569</v>
      </c>
      <c r="B1299" s="4" t="s">
        <v>570</v>
      </c>
      <c r="C1299">
        <v>0</v>
      </c>
      <c r="D1299">
        <v>11.2</v>
      </c>
      <c r="E1299">
        <v>18.666666666666668</v>
      </c>
      <c r="F1299" s="2">
        <v>44785</v>
      </c>
      <c r="H1299" t="s">
        <v>3257</v>
      </c>
    </row>
    <row r="1300" spans="1:9" x14ac:dyDescent="0.25">
      <c r="A1300" t="s">
        <v>571</v>
      </c>
      <c r="B1300" s="4" t="s">
        <v>572</v>
      </c>
      <c r="C1300">
        <v>0</v>
      </c>
      <c r="D1300">
        <v>2001.9999999999998</v>
      </c>
      <c r="E1300">
        <v>3336.6666666666665</v>
      </c>
      <c r="F1300" s="2">
        <v>44785</v>
      </c>
      <c r="H1300" t="s">
        <v>3257</v>
      </c>
    </row>
    <row r="1301" spans="1:9" x14ac:dyDescent="0.25">
      <c r="A1301" t="s">
        <v>585</v>
      </c>
      <c r="B1301" s="4" t="s">
        <v>586</v>
      </c>
      <c r="C1301">
        <v>0</v>
      </c>
      <c r="D1301">
        <v>6.3</v>
      </c>
      <c r="E1301">
        <v>10.5</v>
      </c>
      <c r="F1301" s="2">
        <v>44785</v>
      </c>
      <c r="H1301" t="s">
        <v>3257</v>
      </c>
    </row>
    <row r="1302" spans="1:9" x14ac:dyDescent="0.25">
      <c r="A1302" t="s">
        <v>597</v>
      </c>
      <c r="B1302" s="4" t="s">
        <v>598</v>
      </c>
      <c r="C1302">
        <v>0</v>
      </c>
      <c r="D1302">
        <v>29.4</v>
      </c>
      <c r="E1302">
        <v>49</v>
      </c>
      <c r="F1302" s="2">
        <v>44785</v>
      </c>
      <c r="H1302" t="s">
        <v>3257</v>
      </c>
    </row>
    <row r="1303" spans="1:9" x14ac:dyDescent="0.25">
      <c r="A1303" t="s">
        <v>601</v>
      </c>
      <c r="B1303" s="4" t="s">
        <v>602</v>
      </c>
      <c r="C1303">
        <v>0</v>
      </c>
      <c r="D1303">
        <v>32.199999999999996</v>
      </c>
      <c r="E1303">
        <v>53.666666666666664</v>
      </c>
      <c r="F1303" s="2">
        <v>44785</v>
      </c>
      <c r="H1303" t="s">
        <v>3257</v>
      </c>
    </row>
    <row r="1304" spans="1:9" x14ac:dyDescent="0.25">
      <c r="A1304">
        <v>1</v>
      </c>
      <c r="B1304" s="4" t="s">
        <v>2711</v>
      </c>
      <c r="C1304">
        <v>7</v>
      </c>
      <c r="D1304">
        <v>37.99</v>
      </c>
      <c r="E1304">
        <v>63.31666666666667</v>
      </c>
      <c r="F1304" s="2">
        <v>44788</v>
      </c>
      <c r="G1304">
        <v>44790</v>
      </c>
      <c r="H1304" t="s">
        <v>3257</v>
      </c>
      <c r="I1304" t="s">
        <v>3258</v>
      </c>
    </row>
    <row r="1305" spans="1:9" x14ac:dyDescent="0.25">
      <c r="A1305" t="s">
        <v>3134</v>
      </c>
      <c r="B1305" s="4" t="s">
        <v>2713</v>
      </c>
      <c r="C1305">
        <v>1</v>
      </c>
      <c r="D1305">
        <v>1319.12</v>
      </c>
      <c r="E1305">
        <v>2590</v>
      </c>
      <c r="F1305" s="2">
        <v>44788</v>
      </c>
      <c r="G1305">
        <v>44792</v>
      </c>
      <c r="H1305" t="s">
        <v>3257</v>
      </c>
      <c r="I1305" t="s">
        <v>3259</v>
      </c>
    </row>
    <row r="1306" spans="1:9" x14ac:dyDescent="0.25">
      <c r="A1306" t="s">
        <v>917</v>
      </c>
      <c r="B1306" s="4" t="s">
        <v>918</v>
      </c>
      <c r="C1306">
        <v>0</v>
      </c>
      <c r="D1306">
        <v>20.929999999999996</v>
      </c>
      <c r="E1306">
        <v>34.883333333333326</v>
      </c>
      <c r="F1306" s="2">
        <v>44744</v>
      </c>
      <c r="H1306" t="s">
        <v>3257</v>
      </c>
    </row>
    <row r="1307" spans="1:9" x14ac:dyDescent="0.25">
      <c r="A1307" t="s">
        <v>911</v>
      </c>
      <c r="B1307" s="4" t="s">
        <v>912</v>
      </c>
      <c r="C1307">
        <v>0</v>
      </c>
      <c r="D1307">
        <v>107.8</v>
      </c>
      <c r="E1307">
        <v>179.66666666666666</v>
      </c>
      <c r="F1307" s="2">
        <v>44744</v>
      </c>
      <c r="H1307" t="s">
        <v>3257</v>
      </c>
    </row>
    <row r="1308" spans="1:9" x14ac:dyDescent="0.25">
      <c r="A1308" t="s">
        <v>915</v>
      </c>
      <c r="B1308" s="4" t="s">
        <v>916</v>
      </c>
      <c r="C1308">
        <v>0</v>
      </c>
      <c r="D1308">
        <v>30.099999999999998</v>
      </c>
      <c r="E1308">
        <v>50.166666666666664</v>
      </c>
      <c r="F1308" s="2">
        <v>44744</v>
      </c>
      <c r="H1308" t="s">
        <v>3257</v>
      </c>
    </row>
    <row r="1309" spans="1:9" x14ac:dyDescent="0.25">
      <c r="A1309" t="s">
        <v>919</v>
      </c>
      <c r="B1309" s="4" t="s">
        <v>920</v>
      </c>
      <c r="C1309">
        <v>0</v>
      </c>
      <c r="D1309">
        <v>11.2</v>
      </c>
      <c r="E1309">
        <v>18.666666666666668</v>
      </c>
      <c r="F1309" s="2">
        <v>44744</v>
      </c>
      <c r="H1309" t="s">
        <v>3257</v>
      </c>
    </row>
    <row r="1310" spans="1:9" x14ac:dyDescent="0.25">
      <c r="A1310" t="s">
        <v>913</v>
      </c>
      <c r="B1310" s="4" t="s">
        <v>914</v>
      </c>
      <c r="C1310">
        <v>0</v>
      </c>
      <c r="D1310">
        <v>22.4</v>
      </c>
      <c r="E1310">
        <v>37.333333333333336</v>
      </c>
      <c r="F1310" s="2">
        <v>44744</v>
      </c>
      <c r="H1310" t="s">
        <v>3257</v>
      </c>
    </row>
    <row r="1311" spans="1:9" x14ac:dyDescent="0.25">
      <c r="A1311" t="s">
        <v>3135</v>
      </c>
      <c r="B1311" s="4" t="s">
        <v>2795</v>
      </c>
      <c r="C1311">
        <v>2</v>
      </c>
      <c r="D1311">
        <v>180</v>
      </c>
      <c r="E1311">
        <v>300</v>
      </c>
      <c r="F1311" s="2">
        <v>44789</v>
      </c>
      <c r="H1311" t="s">
        <v>3257</v>
      </c>
    </row>
    <row r="1312" spans="1:9" x14ac:dyDescent="0.25">
      <c r="A1312" t="s">
        <v>3143</v>
      </c>
      <c r="B1312" s="4" t="s">
        <v>3144</v>
      </c>
      <c r="C1312">
        <v>1</v>
      </c>
      <c r="D1312">
        <v>18</v>
      </c>
      <c r="E1312">
        <v>30</v>
      </c>
      <c r="F1312" s="2">
        <v>44790</v>
      </c>
      <c r="H1312" t="s">
        <v>3257</v>
      </c>
    </row>
    <row r="1313" spans="1:9" x14ac:dyDescent="0.25">
      <c r="A1313" t="s">
        <v>1784</v>
      </c>
      <c r="B1313" s="4" t="s">
        <v>1785</v>
      </c>
      <c r="C1313">
        <v>1</v>
      </c>
      <c r="D1313">
        <v>1835.58</v>
      </c>
      <c r="E1313">
        <v>3059.3</v>
      </c>
      <c r="F1313" s="2">
        <v>44790</v>
      </c>
      <c r="H1313" t="s">
        <v>3257</v>
      </c>
    </row>
    <row r="1314" spans="1:9" x14ac:dyDescent="0.25">
      <c r="A1314" t="s">
        <v>3136</v>
      </c>
      <c r="B1314" s="4" t="s">
        <v>3137</v>
      </c>
      <c r="C1314">
        <v>1</v>
      </c>
      <c r="D1314">
        <v>1151</v>
      </c>
      <c r="E1314">
        <v>1918.3333333333335</v>
      </c>
      <c r="F1314" s="2">
        <v>44789</v>
      </c>
      <c r="H1314" t="s">
        <v>3257</v>
      </c>
    </row>
    <row r="1315" spans="1:9" x14ac:dyDescent="0.25">
      <c r="A1315" t="s">
        <v>3140</v>
      </c>
      <c r="B1315" s="4" t="s">
        <v>2742</v>
      </c>
      <c r="C1315">
        <v>1</v>
      </c>
      <c r="D1315">
        <v>514.28</v>
      </c>
      <c r="E1315">
        <v>857.13333333333333</v>
      </c>
      <c r="F1315" s="2">
        <v>44789</v>
      </c>
      <c r="H1315" t="s">
        <v>3257</v>
      </c>
    </row>
    <row r="1316" spans="1:9" x14ac:dyDescent="0.25">
      <c r="A1316" t="s">
        <v>3138</v>
      </c>
      <c r="B1316" s="4" t="s">
        <v>3139</v>
      </c>
      <c r="C1316">
        <v>20</v>
      </c>
      <c r="D1316">
        <v>92</v>
      </c>
      <c r="E1316">
        <v>153.33333333333334</v>
      </c>
      <c r="F1316" s="2">
        <v>44789</v>
      </c>
      <c r="H1316" t="s">
        <v>3257</v>
      </c>
    </row>
    <row r="1317" spans="1:9" x14ac:dyDescent="0.25">
      <c r="A1317" t="s">
        <v>3130</v>
      </c>
      <c r="B1317" s="4" t="s">
        <v>3131</v>
      </c>
      <c r="C1317">
        <v>1</v>
      </c>
      <c r="D1317">
        <v>169.9</v>
      </c>
      <c r="E1317">
        <v>296</v>
      </c>
      <c r="F1317" s="2">
        <v>44783</v>
      </c>
      <c r="H1317" t="s">
        <v>3257</v>
      </c>
    </row>
    <row r="1318" spans="1:9" x14ac:dyDescent="0.25">
      <c r="A1318" t="s">
        <v>1912</v>
      </c>
      <c r="B1318" s="4" t="s">
        <v>1913</v>
      </c>
      <c r="C1318">
        <v>4</v>
      </c>
      <c r="D1318">
        <v>1560</v>
      </c>
      <c r="E1318">
        <v>2746</v>
      </c>
      <c r="F1318" s="2">
        <v>44786</v>
      </c>
      <c r="H1318" t="s">
        <v>3257</v>
      </c>
    </row>
    <row r="1319" spans="1:9" x14ac:dyDescent="0.25">
      <c r="A1319" t="s">
        <v>3141</v>
      </c>
      <c r="B1319" s="4" t="s">
        <v>3142</v>
      </c>
      <c r="C1319">
        <v>1</v>
      </c>
      <c r="D1319">
        <v>53.95</v>
      </c>
      <c r="E1319">
        <v>89.916666666666671</v>
      </c>
      <c r="F1319" s="2">
        <v>44790</v>
      </c>
      <c r="H1319" t="s">
        <v>3257</v>
      </c>
      <c r="I1319" t="s">
        <v>3260</v>
      </c>
    </row>
    <row r="1320" spans="1:9" x14ac:dyDescent="0.25">
      <c r="A1320" t="s">
        <v>3147</v>
      </c>
      <c r="B1320" s="4" t="s">
        <v>3148</v>
      </c>
      <c r="C1320">
        <v>1</v>
      </c>
      <c r="D1320">
        <v>9.1999999999999993</v>
      </c>
      <c r="E1320">
        <v>15.333333333333332</v>
      </c>
      <c r="F1320" s="2">
        <v>44790</v>
      </c>
      <c r="H1320" t="s">
        <v>3257</v>
      </c>
      <c r="I1320" t="s">
        <v>3260</v>
      </c>
    </row>
    <row r="1321" spans="1:9" x14ac:dyDescent="0.25">
      <c r="A1321" t="s">
        <v>3145</v>
      </c>
      <c r="B1321" s="4" t="s">
        <v>3146</v>
      </c>
      <c r="C1321">
        <v>1</v>
      </c>
      <c r="D1321">
        <v>25.5</v>
      </c>
      <c r="E1321">
        <v>76</v>
      </c>
      <c r="F1321" s="2">
        <v>44790</v>
      </c>
      <c r="H1321" t="s">
        <v>3257</v>
      </c>
      <c r="I1321" t="s">
        <v>3260</v>
      </c>
    </row>
    <row r="1322" spans="1:9" x14ac:dyDescent="0.25">
      <c r="A1322" t="s">
        <v>3128</v>
      </c>
      <c r="B1322" s="4" t="s">
        <v>3129</v>
      </c>
      <c r="C1322">
        <v>1</v>
      </c>
      <c r="D1322">
        <v>62</v>
      </c>
      <c r="E1322">
        <v>109</v>
      </c>
      <c r="F1322" s="2">
        <v>44782</v>
      </c>
      <c r="H1322" t="s">
        <v>3257</v>
      </c>
      <c r="I1322" t="s">
        <v>3261</v>
      </c>
    </row>
    <row r="1323" spans="1:9" x14ac:dyDescent="0.25">
      <c r="A1323" t="s">
        <v>8</v>
      </c>
      <c r="B1323" s="4" t="s">
        <v>9</v>
      </c>
      <c r="C1323">
        <v>1</v>
      </c>
      <c r="D1323">
        <v>56.4</v>
      </c>
      <c r="E1323">
        <v>94</v>
      </c>
      <c r="F1323" s="2">
        <v>44785</v>
      </c>
      <c r="H1323" t="s">
        <v>3257</v>
      </c>
      <c r="I1323" t="s">
        <v>3262</v>
      </c>
    </row>
    <row r="1324" spans="1:9" x14ac:dyDescent="0.25">
      <c r="A1324" t="s">
        <v>3132</v>
      </c>
      <c r="B1324" s="4" t="s">
        <v>3133</v>
      </c>
      <c r="C1324">
        <v>1</v>
      </c>
      <c r="D1324">
        <v>2589</v>
      </c>
      <c r="E1324">
        <v>4315</v>
      </c>
      <c r="F1324" s="2">
        <v>44784</v>
      </c>
      <c r="H1324" t="s">
        <v>3257</v>
      </c>
      <c r="I1324" t="s">
        <v>3263</v>
      </c>
    </row>
    <row r="1325" spans="1:9" x14ac:dyDescent="0.25">
      <c r="A1325" t="s">
        <v>1583</v>
      </c>
      <c r="B1325" s="4" t="s">
        <v>1584</v>
      </c>
      <c r="C1325">
        <v>1</v>
      </c>
      <c r="D1325">
        <v>69.11</v>
      </c>
      <c r="E1325">
        <v>126</v>
      </c>
      <c r="F1325" s="2">
        <v>44789</v>
      </c>
      <c r="H1325" t="s">
        <v>3257</v>
      </c>
      <c r="I1325" t="s">
        <v>3264</v>
      </c>
    </row>
    <row r="1326" spans="1:9" x14ac:dyDescent="0.25">
      <c r="A1326">
        <v>600909</v>
      </c>
      <c r="B1326" s="4" t="s">
        <v>431</v>
      </c>
      <c r="C1326">
        <v>1</v>
      </c>
      <c r="D1326">
        <v>16.39</v>
      </c>
      <c r="E1326">
        <v>32</v>
      </c>
      <c r="F1326" s="2">
        <v>44789</v>
      </c>
      <c r="H1326" t="s">
        <v>3257</v>
      </c>
      <c r="I1326" t="s">
        <v>3264</v>
      </c>
    </row>
    <row r="1327" spans="1:9" x14ac:dyDescent="0.25">
      <c r="A1327" t="s">
        <v>1142</v>
      </c>
      <c r="B1327" s="4" t="s">
        <v>1143</v>
      </c>
      <c r="C1327">
        <v>1</v>
      </c>
      <c r="D1327">
        <v>18.78</v>
      </c>
      <c r="E1327">
        <v>34</v>
      </c>
      <c r="F1327" s="2">
        <v>44789</v>
      </c>
      <c r="H1327" t="s">
        <v>3257</v>
      </c>
      <c r="I1327" t="s">
        <v>3264</v>
      </c>
    </row>
    <row r="1328" spans="1:9" x14ac:dyDescent="0.25">
      <c r="A1328" t="s">
        <v>1021</v>
      </c>
      <c r="B1328" s="4" t="s">
        <v>1022</v>
      </c>
      <c r="C1328">
        <v>1</v>
      </c>
      <c r="D1328">
        <v>99.89</v>
      </c>
      <c r="E1328">
        <v>166</v>
      </c>
      <c r="F1328" s="2">
        <v>44791</v>
      </c>
      <c r="H1328" t="s">
        <v>3257</v>
      </c>
      <c r="I1328" t="s">
        <v>3264</v>
      </c>
    </row>
    <row r="1329" spans="1:9" x14ac:dyDescent="0.25">
      <c r="A1329" t="s">
        <v>1260</v>
      </c>
      <c r="B1329" s="4" t="s">
        <v>1261</v>
      </c>
      <c r="C1329">
        <v>1</v>
      </c>
      <c r="D1329">
        <v>58.5</v>
      </c>
      <c r="E1329">
        <v>99.9</v>
      </c>
      <c r="F1329" s="2">
        <v>44791</v>
      </c>
      <c r="H1329" t="s">
        <v>3257</v>
      </c>
      <c r="I1329" t="s">
        <v>3264</v>
      </c>
    </row>
    <row r="1330" spans="1:9" x14ac:dyDescent="0.25">
      <c r="A1330" t="s">
        <v>1105</v>
      </c>
      <c r="B1330" s="4" t="s">
        <v>1106</v>
      </c>
      <c r="C1330">
        <v>1</v>
      </c>
      <c r="D1330">
        <v>27.36</v>
      </c>
      <c r="E1330">
        <v>46</v>
      </c>
      <c r="F1330" s="2">
        <v>44791</v>
      </c>
      <c r="H1330" t="s">
        <v>3257</v>
      </c>
      <c r="I1330" t="s">
        <v>3264</v>
      </c>
    </row>
    <row r="1331" spans="1:9" x14ac:dyDescent="0.25">
      <c r="A1331" t="s">
        <v>3154</v>
      </c>
      <c r="B1331" s="4" t="s">
        <v>3155</v>
      </c>
      <c r="C1331">
        <v>1</v>
      </c>
      <c r="D1331">
        <v>13.18</v>
      </c>
      <c r="E1331">
        <v>23</v>
      </c>
      <c r="F1331" s="2">
        <v>44791</v>
      </c>
      <c r="H1331" t="s">
        <v>3257</v>
      </c>
      <c r="I1331" t="s">
        <v>3264</v>
      </c>
    </row>
    <row r="1332" spans="1:9" x14ac:dyDescent="0.25">
      <c r="A1332" t="s">
        <v>1133</v>
      </c>
      <c r="B1332" s="4" t="s">
        <v>1134</v>
      </c>
      <c r="C1332">
        <v>1</v>
      </c>
      <c r="D1332">
        <v>3.42</v>
      </c>
      <c r="E1332">
        <v>8</v>
      </c>
      <c r="F1332" s="2">
        <v>44791</v>
      </c>
      <c r="H1332" t="s">
        <v>3257</v>
      </c>
      <c r="I1332" t="s">
        <v>3264</v>
      </c>
    </row>
    <row r="1333" spans="1:9" x14ac:dyDescent="0.25">
      <c r="A1333">
        <v>9879585</v>
      </c>
      <c r="B1333" s="4" t="s">
        <v>554</v>
      </c>
      <c r="D1333">
        <v>47.42</v>
      </c>
      <c r="E1333">
        <v>138</v>
      </c>
      <c r="F1333" s="2">
        <v>44791</v>
      </c>
      <c r="H1333" t="s">
        <v>3257</v>
      </c>
      <c r="I1333" t="s">
        <v>3264</v>
      </c>
    </row>
    <row r="1334" spans="1:9" x14ac:dyDescent="0.25">
      <c r="A1334" t="s">
        <v>246</v>
      </c>
      <c r="B1334" s="4" t="s">
        <v>247</v>
      </c>
      <c r="C1334">
        <v>1</v>
      </c>
      <c r="D1334">
        <v>47.42</v>
      </c>
      <c r="E1334">
        <v>79</v>
      </c>
      <c r="F1334" s="2">
        <v>44791</v>
      </c>
      <c r="H1334" t="s">
        <v>3257</v>
      </c>
      <c r="I1334" t="s">
        <v>3264</v>
      </c>
    </row>
    <row r="1335" spans="1:9" x14ac:dyDescent="0.25">
      <c r="A1335" t="s">
        <v>1074</v>
      </c>
      <c r="B1335" s="4" t="s">
        <v>1075</v>
      </c>
      <c r="C1335">
        <v>1</v>
      </c>
      <c r="D1335">
        <v>16.52</v>
      </c>
      <c r="E1335">
        <v>28</v>
      </c>
      <c r="F1335" s="2">
        <v>44791</v>
      </c>
      <c r="H1335" t="s">
        <v>3257</v>
      </c>
      <c r="I1335" t="s">
        <v>3264</v>
      </c>
    </row>
    <row r="1336" spans="1:9" x14ac:dyDescent="0.25">
      <c r="A1336" t="s">
        <v>3149</v>
      </c>
      <c r="B1336" s="4" t="s">
        <v>2963</v>
      </c>
      <c r="C1336">
        <v>1</v>
      </c>
      <c r="D1336">
        <v>54.71</v>
      </c>
      <c r="E1336">
        <v>92</v>
      </c>
      <c r="F1336" s="2">
        <v>44791</v>
      </c>
      <c r="H1336" t="s">
        <v>3257</v>
      </c>
      <c r="I1336" t="s">
        <v>3264</v>
      </c>
    </row>
    <row r="1337" spans="1:9" x14ac:dyDescent="0.25">
      <c r="A1337" t="s">
        <v>3152</v>
      </c>
      <c r="B1337" s="4" t="s">
        <v>3153</v>
      </c>
      <c r="C1337">
        <v>1</v>
      </c>
      <c r="D1337">
        <v>14.42</v>
      </c>
      <c r="E1337">
        <v>24.033333333333335</v>
      </c>
      <c r="F1337" s="2">
        <v>44791</v>
      </c>
      <c r="H1337" t="s">
        <v>3257</v>
      </c>
      <c r="I1337" t="s">
        <v>3264</v>
      </c>
    </row>
    <row r="1338" spans="1:9" x14ac:dyDescent="0.25">
      <c r="A1338" t="s">
        <v>3150</v>
      </c>
      <c r="B1338" s="4" t="s">
        <v>3151</v>
      </c>
      <c r="C1338">
        <v>1</v>
      </c>
      <c r="D1338">
        <v>28.98</v>
      </c>
      <c r="E1338">
        <v>49</v>
      </c>
      <c r="F1338" s="2">
        <v>44791</v>
      </c>
      <c r="H1338" t="s">
        <v>3257</v>
      </c>
      <c r="I1338" t="s">
        <v>3264</v>
      </c>
    </row>
    <row r="1339" spans="1:9" x14ac:dyDescent="0.25">
      <c r="A1339" t="s">
        <v>3163</v>
      </c>
      <c r="B1339" s="4" t="s">
        <v>3164</v>
      </c>
      <c r="C1339">
        <v>1</v>
      </c>
      <c r="D1339">
        <v>22.85</v>
      </c>
      <c r="E1339">
        <v>42</v>
      </c>
      <c r="F1339" s="2">
        <v>44795</v>
      </c>
      <c r="H1339" t="s">
        <v>3257</v>
      </c>
      <c r="I1339" t="s">
        <v>3265</v>
      </c>
    </row>
    <row r="1340" spans="1:9" x14ac:dyDescent="0.25">
      <c r="A1340" t="s">
        <v>709</v>
      </c>
      <c r="B1340" s="4" t="s">
        <v>710</v>
      </c>
      <c r="C1340">
        <v>1</v>
      </c>
      <c r="D1340">
        <v>46.8</v>
      </c>
      <c r="E1340">
        <v>78</v>
      </c>
      <c r="F1340" s="2">
        <v>44795</v>
      </c>
      <c r="H1340" t="s">
        <v>3257</v>
      </c>
      <c r="I1340" t="s">
        <v>3258</v>
      </c>
    </row>
    <row r="1341" spans="1:9" x14ac:dyDescent="0.25">
      <c r="A1341" t="s">
        <v>698</v>
      </c>
      <c r="B1341" s="4" t="s">
        <v>699</v>
      </c>
      <c r="C1341">
        <v>1</v>
      </c>
      <c r="D1341">
        <v>149.97</v>
      </c>
      <c r="E1341">
        <v>252</v>
      </c>
      <c r="F1341" s="2">
        <v>44795</v>
      </c>
      <c r="H1341" t="s">
        <v>3257</v>
      </c>
      <c r="I1341" t="s">
        <v>3258</v>
      </c>
    </row>
    <row r="1342" spans="1:9" x14ac:dyDescent="0.25">
      <c r="A1342" t="s">
        <v>3161</v>
      </c>
      <c r="B1342" s="4" t="s">
        <v>3162</v>
      </c>
      <c r="C1342">
        <v>1</v>
      </c>
      <c r="D1342">
        <v>880.27</v>
      </c>
      <c r="E1342">
        <v>1469</v>
      </c>
      <c r="F1342" s="2">
        <v>44795</v>
      </c>
      <c r="H1342" t="s">
        <v>3257</v>
      </c>
      <c r="I1342" t="s">
        <v>3266</v>
      </c>
    </row>
    <row r="1343" spans="1:9" x14ac:dyDescent="0.25">
      <c r="A1343" t="s">
        <v>3167</v>
      </c>
      <c r="B1343" s="4" t="s">
        <v>3168</v>
      </c>
      <c r="C1343">
        <v>1</v>
      </c>
      <c r="D1343">
        <v>1337.31</v>
      </c>
      <c r="E1343">
        <v>2229</v>
      </c>
      <c r="F1343" s="2">
        <v>44795</v>
      </c>
      <c r="H1343" t="s">
        <v>3257</v>
      </c>
      <c r="I1343" t="s">
        <v>3259</v>
      </c>
    </row>
    <row r="1344" spans="1:9" x14ac:dyDescent="0.25">
      <c r="A1344" t="s">
        <v>1600</v>
      </c>
      <c r="B1344" s="4" t="s">
        <v>1601</v>
      </c>
      <c r="C1344">
        <v>1</v>
      </c>
      <c r="D1344">
        <v>5033.1000000000004</v>
      </c>
      <c r="E1344">
        <v>8389</v>
      </c>
      <c r="F1344" s="2">
        <v>44795</v>
      </c>
      <c r="H1344" t="s">
        <v>3257</v>
      </c>
      <c r="I1344" t="s">
        <v>3267</v>
      </c>
    </row>
    <row r="1345" spans="1:9" x14ac:dyDescent="0.25">
      <c r="A1345" t="s">
        <v>3126</v>
      </c>
      <c r="B1345" s="4" t="s">
        <v>332</v>
      </c>
      <c r="C1345">
        <v>1</v>
      </c>
      <c r="D1345">
        <v>199.99</v>
      </c>
      <c r="E1345">
        <v>367</v>
      </c>
      <c r="F1345" s="2">
        <v>44795</v>
      </c>
      <c r="H1345" t="s">
        <v>3257</v>
      </c>
      <c r="I1345" t="s">
        <v>3268</v>
      </c>
    </row>
    <row r="1346" spans="1:9" x14ac:dyDescent="0.25">
      <c r="A1346" t="s">
        <v>3165</v>
      </c>
      <c r="B1346" s="4" t="s">
        <v>3166</v>
      </c>
      <c r="C1346">
        <v>1</v>
      </c>
      <c r="D1346">
        <v>2624</v>
      </c>
      <c r="E1346">
        <v>4376</v>
      </c>
      <c r="F1346" s="2">
        <v>44795</v>
      </c>
      <c r="H1346" t="s">
        <v>3257</v>
      </c>
      <c r="I1346" t="s">
        <v>3259</v>
      </c>
    </row>
    <row r="1347" spans="1:9" x14ac:dyDescent="0.25">
      <c r="A1347" t="s">
        <v>3158</v>
      </c>
      <c r="B1347" s="4" t="s">
        <v>3159</v>
      </c>
      <c r="C1347">
        <v>1</v>
      </c>
      <c r="D1347">
        <v>26.93</v>
      </c>
      <c r="E1347">
        <v>49</v>
      </c>
      <c r="F1347" s="2">
        <v>44795</v>
      </c>
      <c r="H1347" t="s">
        <v>3257</v>
      </c>
      <c r="I1347" t="s">
        <v>3269</v>
      </c>
    </row>
    <row r="1348" spans="1:9" x14ac:dyDescent="0.25">
      <c r="A1348" t="s">
        <v>1391</v>
      </c>
      <c r="B1348" s="4" t="s">
        <v>1392</v>
      </c>
      <c r="C1348">
        <v>1</v>
      </c>
      <c r="D1348">
        <v>74.260000000000005</v>
      </c>
      <c r="E1348">
        <v>126</v>
      </c>
      <c r="F1348" s="2">
        <v>44795</v>
      </c>
      <c r="H1348" t="s">
        <v>3257</v>
      </c>
      <c r="I1348" t="s">
        <v>3259</v>
      </c>
    </row>
    <row r="1349" spans="1:9" x14ac:dyDescent="0.25">
      <c r="A1349" t="s">
        <v>3156</v>
      </c>
      <c r="B1349" s="4" t="s">
        <v>3157</v>
      </c>
      <c r="C1349">
        <v>1</v>
      </c>
      <c r="D1349">
        <v>315.60000000000002</v>
      </c>
      <c r="E1349">
        <v>526.00000000000011</v>
      </c>
      <c r="F1349" s="2">
        <v>44795</v>
      </c>
      <c r="H1349" t="s">
        <v>3257</v>
      </c>
      <c r="I1349" t="s">
        <v>3258</v>
      </c>
    </row>
    <row r="1350" spans="1:9" x14ac:dyDescent="0.25">
      <c r="A1350" t="s">
        <v>237</v>
      </c>
      <c r="B1350" s="4" t="s">
        <v>238</v>
      </c>
      <c r="C1350">
        <v>1</v>
      </c>
      <c r="D1350">
        <v>3.53</v>
      </c>
      <c r="E1350">
        <v>5.9</v>
      </c>
      <c r="F1350" s="2">
        <v>44795</v>
      </c>
      <c r="H1350" t="s">
        <v>3257</v>
      </c>
      <c r="I1350" t="s">
        <v>3270</v>
      </c>
    </row>
    <row r="1351" spans="1:9" x14ac:dyDescent="0.25">
      <c r="A1351">
        <v>9629</v>
      </c>
      <c r="B1351" s="4" t="s">
        <v>495</v>
      </c>
      <c r="C1351">
        <v>1</v>
      </c>
      <c r="D1351">
        <v>211.8</v>
      </c>
      <c r="E1351">
        <v>353.00000000000006</v>
      </c>
      <c r="F1351" s="2">
        <v>44795</v>
      </c>
      <c r="H1351" t="s">
        <v>3257</v>
      </c>
      <c r="I1351" t="s">
        <v>3270</v>
      </c>
    </row>
    <row r="1352" spans="1:9" x14ac:dyDescent="0.25">
      <c r="A1352" t="s">
        <v>252</v>
      </c>
      <c r="B1352" s="4" t="s">
        <v>253</v>
      </c>
      <c r="C1352">
        <v>1</v>
      </c>
      <c r="D1352">
        <v>30</v>
      </c>
      <c r="E1352">
        <v>59</v>
      </c>
      <c r="F1352" s="2">
        <v>44795</v>
      </c>
      <c r="H1352" t="s">
        <v>3257</v>
      </c>
      <c r="I1352" t="s">
        <v>3262</v>
      </c>
    </row>
    <row r="1353" spans="1:9" x14ac:dyDescent="0.25">
      <c r="A1353" t="s">
        <v>3160</v>
      </c>
      <c r="B1353" s="4" t="s">
        <v>3074</v>
      </c>
      <c r="C1353">
        <v>1</v>
      </c>
      <c r="D1353">
        <v>56.2</v>
      </c>
      <c r="E1353">
        <v>94</v>
      </c>
      <c r="F1353" s="2">
        <v>44795</v>
      </c>
      <c r="H1353" t="s">
        <v>3257</v>
      </c>
      <c r="I1353" t="s">
        <v>3262</v>
      </c>
    </row>
    <row r="1354" spans="1:9" x14ac:dyDescent="0.25">
      <c r="A1354" t="s">
        <v>1313</v>
      </c>
      <c r="B1354" s="4" t="s">
        <v>1314</v>
      </c>
      <c r="C1354">
        <v>1</v>
      </c>
      <c r="D1354">
        <v>1520</v>
      </c>
      <c r="E1354">
        <v>2533</v>
      </c>
      <c r="F1354" s="2">
        <v>44801</v>
      </c>
      <c r="H1354" t="s">
        <v>3257</v>
      </c>
      <c r="I1354" t="s">
        <v>3271</v>
      </c>
    </row>
    <row r="1355" spans="1:9" x14ac:dyDescent="0.25">
      <c r="A1355" t="s">
        <v>3192</v>
      </c>
      <c r="B1355" s="4" t="s">
        <v>3193</v>
      </c>
      <c r="C1355">
        <v>1</v>
      </c>
      <c r="D1355">
        <v>1959.67</v>
      </c>
      <c r="E1355">
        <v>3266</v>
      </c>
      <c r="F1355" s="2">
        <v>44801</v>
      </c>
      <c r="H1355" t="s">
        <v>3257</v>
      </c>
      <c r="I1355" t="s">
        <v>3263</v>
      </c>
    </row>
    <row r="1356" spans="1:9" x14ac:dyDescent="0.25">
      <c r="A1356" t="s">
        <v>3194</v>
      </c>
      <c r="B1356" s="4" t="s">
        <v>3195</v>
      </c>
      <c r="C1356">
        <v>1</v>
      </c>
      <c r="D1356">
        <v>16.350000000000001</v>
      </c>
      <c r="E1356">
        <v>28</v>
      </c>
      <c r="F1356" s="2">
        <v>44801</v>
      </c>
      <c r="H1356" t="s">
        <v>3257</v>
      </c>
      <c r="I1356" t="s">
        <v>3260</v>
      </c>
    </row>
    <row r="1357" spans="1:9" x14ac:dyDescent="0.25">
      <c r="A1357" t="s">
        <v>3188</v>
      </c>
      <c r="B1357" s="4" t="s">
        <v>3189</v>
      </c>
      <c r="C1357">
        <v>1</v>
      </c>
      <c r="D1357">
        <v>23</v>
      </c>
      <c r="E1357">
        <v>38</v>
      </c>
      <c r="F1357" s="2">
        <v>44801</v>
      </c>
      <c r="H1357" t="s">
        <v>3257</v>
      </c>
      <c r="I1357" t="s">
        <v>3260</v>
      </c>
    </row>
    <row r="1358" spans="1:9" x14ac:dyDescent="0.25">
      <c r="A1358" t="s">
        <v>3190</v>
      </c>
      <c r="B1358" s="4" t="s">
        <v>3191</v>
      </c>
      <c r="C1358">
        <v>1</v>
      </c>
      <c r="D1358">
        <v>11.5</v>
      </c>
      <c r="E1358">
        <v>22</v>
      </c>
      <c r="F1358" s="2">
        <v>44801</v>
      </c>
      <c r="H1358" t="s">
        <v>3257</v>
      </c>
      <c r="I1358" t="s">
        <v>3260</v>
      </c>
    </row>
    <row r="1359" spans="1:9" x14ac:dyDescent="0.25">
      <c r="A1359">
        <v>24621</v>
      </c>
      <c r="B1359" s="4" t="s">
        <v>117</v>
      </c>
      <c r="C1359">
        <v>1</v>
      </c>
      <c r="D1359">
        <v>18.82</v>
      </c>
      <c r="E1359">
        <v>32</v>
      </c>
      <c r="F1359" s="2">
        <v>44801</v>
      </c>
      <c r="H1359" t="s">
        <v>3257</v>
      </c>
      <c r="I1359" t="s">
        <v>3272</v>
      </c>
    </row>
    <row r="1360" spans="1:9" x14ac:dyDescent="0.25">
      <c r="A1360" t="s">
        <v>678</v>
      </c>
      <c r="B1360" s="4" t="s">
        <v>679</v>
      </c>
      <c r="C1360">
        <v>1</v>
      </c>
      <c r="D1360">
        <v>3820.75</v>
      </c>
      <c r="E1360">
        <v>6368</v>
      </c>
      <c r="F1360" s="2">
        <v>44801</v>
      </c>
      <c r="H1360" t="s">
        <v>3257</v>
      </c>
      <c r="I1360" t="s">
        <v>3273</v>
      </c>
    </row>
    <row r="1361" spans="1:9" x14ac:dyDescent="0.25">
      <c r="A1361" t="s">
        <v>3202</v>
      </c>
      <c r="B1361" s="4" t="s">
        <v>3203</v>
      </c>
      <c r="C1361">
        <v>1</v>
      </c>
      <c r="D1361">
        <v>419.9</v>
      </c>
      <c r="E1361">
        <v>699</v>
      </c>
      <c r="F1361" s="2">
        <v>44801</v>
      </c>
      <c r="H1361" t="s">
        <v>3257</v>
      </c>
      <c r="I1361" t="s">
        <v>3259</v>
      </c>
    </row>
    <row r="1362" spans="1:9" x14ac:dyDescent="0.25">
      <c r="A1362">
        <v>9584</v>
      </c>
      <c r="B1362" s="4" t="s">
        <v>285</v>
      </c>
      <c r="C1362">
        <v>1</v>
      </c>
      <c r="D1362">
        <v>282</v>
      </c>
      <c r="E1362">
        <v>470</v>
      </c>
      <c r="F1362" s="2">
        <v>44801</v>
      </c>
      <c r="H1362" t="s">
        <v>3257</v>
      </c>
      <c r="I1362" t="s">
        <v>3274</v>
      </c>
    </row>
    <row r="1363" spans="1:9" x14ac:dyDescent="0.25">
      <c r="A1363" t="s">
        <v>3196</v>
      </c>
      <c r="B1363" s="4" t="s">
        <v>3197</v>
      </c>
      <c r="C1363">
        <v>1</v>
      </c>
      <c r="D1363">
        <v>1177.5</v>
      </c>
      <c r="E1363">
        <v>1990</v>
      </c>
      <c r="F1363" s="2">
        <v>44801</v>
      </c>
      <c r="H1363" t="s">
        <v>3257</v>
      </c>
      <c r="I1363" t="s">
        <v>3275</v>
      </c>
    </row>
    <row r="1364" spans="1:9" x14ac:dyDescent="0.25">
      <c r="A1364" t="s">
        <v>3181</v>
      </c>
      <c r="B1364" s="4" t="s">
        <v>3182</v>
      </c>
      <c r="C1364">
        <v>1</v>
      </c>
      <c r="D1364">
        <v>2.4</v>
      </c>
      <c r="E1364">
        <v>6</v>
      </c>
      <c r="F1364" s="2">
        <v>44801</v>
      </c>
      <c r="H1364" t="s">
        <v>3257</v>
      </c>
      <c r="I1364" t="s">
        <v>3276</v>
      </c>
    </row>
    <row r="1365" spans="1:9" x14ac:dyDescent="0.25">
      <c r="A1365" t="s">
        <v>3198</v>
      </c>
      <c r="B1365" s="4" t="s">
        <v>3199</v>
      </c>
      <c r="C1365">
        <v>1</v>
      </c>
      <c r="D1365">
        <v>2</v>
      </c>
      <c r="E1365">
        <v>16</v>
      </c>
      <c r="F1365" s="2">
        <v>44801</v>
      </c>
      <c r="H1365" t="s">
        <v>3257</v>
      </c>
      <c r="I1365" t="s">
        <v>3276</v>
      </c>
    </row>
    <row r="1366" spans="1:9" x14ac:dyDescent="0.25">
      <c r="A1366" t="s">
        <v>3200</v>
      </c>
      <c r="B1366" s="4" t="s">
        <v>3201</v>
      </c>
      <c r="C1366">
        <v>1</v>
      </c>
      <c r="D1366">
        <v>189.9</v>
      </c>
      <c r="E1366">
        <v>322</v>
      </c>
      <c r="F1366" s="2">
        <v>44801</v>
      </c>
      <c r="H1366" t="s">
        <v>3257</v>
      </c>
      <c r="I1366" t="s">
        <v>3276</v>
      </c>
    </row>
    <row r="1367" spans="1:9" x14ac:dyDescent="0.25">
      <c r="A1367">
        <v>1411</v>
      </c>
      <c r="B1367" s="4" t="s">
        <v>2079</v>
      </c>
      <c r="C1367">
        <v>1</v>
      </c>
      <c r="D1367">
        <v>13.61</v>
      </c>
      <c r="E1367">
        <v>36</v>
      </c>
      <c r="F1367" s="2">
        <v>44801</v>
      </c>
      <c r="H1367" t="s">
        <v>3257</v>
      </c>
      <c r="I1367" t="s">
        <v>3277</v>
      </c>
    </row>
    <row r="1368" spans="1:9" x14ac:dyDescent="0.25">
      <c r="A1368">
        <v>5154896</v>
      </c>
      <c r="B1368" s="4" t="s">
        <v>2078</v>
      </c>
      <c r="C1368">
        <v>1</v>
      </c>
      <c r="D1368">
        <v>17.28</v>
      </c>
      <c r="E1368">
        <v>42</v>
      </c>
      <c r="F1368" s="2">
        <v>44801</v>
      </c>
      <c r="H1368" t="s">
        <v>3257</v>
      </c>
      <c r="I1368" t="s">
        <v>3277</v>
      </c>
    </row>
    <row r="1369" spans="1:9" x14ac:dyDescent="0.25">
      <c r="A1369" t="s">
        <v>3173</v>
      </c>
      <c r="B1369" s="4" t="s">
        <v>3174</v>
      </c>
      <c r="C1369">
        <v>1</v>
      </c>
      <c r="D1369">
        <v>31.14</v>
      </c>
      <c r="E1369">
        <v>76</v>
      </c>
      <c r="F1369" s="2">
        <v>44801</v>
      </c>
      <c r="H1369" t="s">
        <v>3257</v>
      </c>
      <c r="I1369" t="s">
        <v>3277</v>
      </c>
    </row>
    <row r="1370" spans="1:9" x14ac:dyDescent="0.25">
      <c r="A1370" t="s">
        <v>3171</v>
      </c>
      <c r="B1370" s="4" t="s">
        <v>3172</v>
      </c>
      <c r="C1370">
        <v>1</v>
      </c>
      <c r="D1370">
        <v>48.38</v>
      </c>
      <c r="E1370">
        <v>82</v>
      </c>
      <c r="F1370" s="2">
        <v>44801</v>
      </c>
      <c r="H1370" t="s">
        <v>3257</v>
      </c>
      <c r="I1370" t="s">
        <v>3278</v>
      </c>
    </row>
    <row r="1371" spans="1:9" x14ac:dyDescent="0.25">
      <c r="A1371" t="s">
        <v>3169</v>
      </c>
      <c r="B1371" s="4" t="s">
        <v>3170</v>
      </c>
      <c r="C1371">
        <v>1</v>
      </c>
      <c r="D1371">
        <v>14.12</v>
      </c>
      <c r="E1371">
        <v>26</v>
      </c>
      <c r="F1371" s="2">
        <v>44801</v>
      </c>
      <c r="H1371" t="s">
        <v>3257</v>
      </c>
      <c r="I1371" t="s">
        <v>3278</v>
      </c>
    </row>
    <row r="1372" spans="1:9" x14ac:dyDescent="0.25">
      <c r="A1372" t="s">
        <v>3175</v>
      </c>
      <c r="B1372" s="4" t="s">
        <v>3176</v>
      </c>
      <c r="C1372">
        <v>1</v>
      </c>
      <c r="D1372">
        <v>326.77</v>
      </c>
      <c r="E1372">
        <v>546</v>
      </c>
      <c r="F1372" s="2">
        <v>44801</v>
      </c>
      <c r="H1372" t="s">
        <v>3257</v>
      </c>
      <c r="I1372" t="s">
        <v>3278</v>
      </c>
    </row>
    <row r="1373" spans="1:9" x14ac:dyDescent="0.25">
      <c r="A1373" t="s">
        <v>3183</v>
      </c>
      <c r="B1373" s="4" t="s">
        <v>3184</v>
      </c>
      <c r="C1373">
        <v>1</v>
      </c>
      <c r="D1373">
        <v>34</v>
      </c>
      <c r="E1373">
        <v>58</v>
      </c>
      <c r="F1373" s="2">
        <v>44801</v>
      </c>
      <c r="H1373" t="s">
        <v>3257</v>
      </c>
      <c r="I1373" t="s">
        <v>3279</v>
      </c>
    </row>
    <row r="1374" spans="1:9" x14ac:dyDescent="0.25">
      <c r="A1374" t="s">
        <v>2712</v>
      </c>
      <c r="B1374" s="4" t="s">
        <v>3185</v>
      </c>
      <c r="C1374">
        <v>1</v>
      </c>
      <c r="D1374">
        <v>1.75</v>
      </c>
      <c r="E1374">
        <v>4</v>
      </c>
      <c r="F1374" s="2">
        <v>44801</v>
      </c>
      <c r="H1374" t="s">
        <v>3257</v>
      </c>
      <c r="I1374" t="s">
        <v>3279</v>
      </c>
    </row>
    <row r="1375" spans="1:9" x14ac:dyDescent="0.25">
      <c r="A1375" t="s">
        <v>3186</v>
      </c>
      <c r="B1375" s="4" t="s">
        <v>3187</v>
      </c>
      <c r="C1375">
        <v>1</v>
      </c>
      <c r="D1375">
        <v>655</v>
      </c>
      <c r="E1375">
        <v>1200</v>
      </c>
      <c r="F1375" s="2">
        <v>44801</v>
      </c>
      <c r="H1375" t="s">
        <v>3257</v>
      </c>
      <c r="I1375" t="s">
        <v>3280</v>
      </c>
    </row>
    <row r="1376" spans="1:9" x14ac:dyDescent="0.25">
      <c r="A1376" t="s">
        <v>3177</v>
      </c>
      <c r="B1376" s="4" t="s">
        <v>3178</v>
      </c>
      <c r="C1376">
        <v>1</v>
      </c>
      <c r="D1376">
        <v>949</v>
      </c>
      <c r="E1376">
        <v>1582</v>
      </c>
      <c r="F1376" s="2">
        <v>44801</v>
      </c>
      <c r="H1376" t="s">
        <v>3257</v>
      </c>
      <c r="I1376" t="s">
        <v>3281</v>
      </c>
    </row>
    <row r="1377" spans="1:9" x14ac:dyDescent="0.25">
      <c r="A1377" t="s">
        <v>3179</v>
      </c>
      <c r="B1377" s="4" t="s">
        <v>3180</v>
      </c>
      <c r="C1377">
        <v>1</v>
      </c>
      <c r="D1377">
        <v>1480</v>
      </c>
      <c r="E1377">
        <v>2486</v>
      </c>
      <c r="F1377" s="2">
        <v>44801</v>
      </c>
      <c r="H1377" t="s">
        <v>3257</v>
      </c>
      <c r="I1377" t="s">
        <v>3282</v>
      </c>
    </row>
    <row r="1378" spans="1:9" x14ac:dyDescent="0.25">
      <c r="A1378" t="s">
        <v>3210</v>
      </c>
      <c r="B1378" s="4" t="s">
        <v>3211</v>
      </c>
      <c r="C1378">
        <v>1</v>
      </c>
      <c r="D1378">
        <v>26.5</v>
      </c>
      <c r="E1378">
        <v>46</v>
      </c>
      <c r="F1378" s="2">
        <v>44802</v>
      </c>
      <c r="H1378" t="s">
        <v>3257</v>
      </c>
      <c r="I1378" t="s">
        <v>3283</v>
      </c>
    </row>
    <row r="1379" spans="1:9" x14ac:dyDescent="0.25">
      <c r="A1379" t="s">
        <v>3212</v>
      </c>
      <c r="B1379" s="4" t="s">
        <v>3213</v>
      </c>
      <c r="C1379">
        <v>1</v>
      </c>
      <c r="D1379">
        <v>7.18</v>
      </c>
      <c r="E1379">
        <v>14</v>
      </c>
      <c r="F1379" s="2">
        <v>44802</v>
      </c>
      <c r="H1379" t="s">
        <v>3257</v>
      </c>
      <c r="I1379" t="s">
        <v>3284</v>
      </c>
    </row>
    <row r="1380" spans="1:9" x14ac:dyDescent="0.25">
      <c r="A1380" t="s">
        <v>3214</v>
      </c>
      <c r="B1380" s="4" t="s">
        <v>3215</v>
      </c>
      <c r="C1380">
        <v>1</v>
      </c>
      <c r="D1380">
        <v>2190</v>
      </c>
      <c r="E1380">
        <v>3650</v>
      </c>
      <c r="F1380" s="2">
        <v>44802</v>
      </c>
      <c r="H1380" t="s">
        <v>3257</v>
      </c>
      <c r="I1380" t="s">
        <v>3285</v>
      </c>
    </row>
    <row r="1381" spans="1:9" x14ac:dyDescent="0.25">
      <c r="A1381" t="s">
        <v>380</v>
      </c>
      <c r="B1381" s="4" t="s">
        <v>381</v>
      </c>
      <c r="C1381">
        <v>1</v>
      </c>
      <c r="D1381">
        <v>24.33</v>
      </c>
      <c r="E1381">
        <v>46</v>
      </c>
      <c r="F1381" s="2">
        <v>44802</v>
      </c>
      <c r="H1381" t="s">
        <v>3257</v>
      </c>
      <c r="I1381" t="s">
        <v>3286</v>
      </c>
    </row>
    <row r="1382" spans="1:9" x14ac:dyDescent="0.25">
      <c r="A1382">
        <v>4019</v>
      </c>
      <c r="B1382" s="4" t="s">
        <v>884</v>
      </c>
      <c r="C1382">
        <v>1</v>
      </c>
      <c r="D1382">
        <v>24.33</v>
      </c>
      <c r="E1382">
        <v>48</v>
      </c>
      <c r="F1382" s="2">
        <v>44802</v>
      </c>
      <c r="H1382" t="s">
        <v>3257</v>
      </c>
      <c r="I1382" t="s">
        <v>3286</v>
      </c>
    </row>
    <row r="1383" spans="1:9" x14ac:dyDescent="0.25">
      <c r="A1383" t="s">
        <v>3208</v>
      </c>
      <c r="B1383" s="4" t="s">
        <v>3209</v>
      </c>
      <c r="C1383">
        <v>1</v>
      </c>
      <c r="D1383">
        <v>1899</v>
      </c>
      <c r="E1383">
        <v>3860</v>
      </c>
      <c r="F1383" s="2">
        <v>44802</v>
      </c>
      <c r="H1383" t="s">
        <v>3257</v>
      </c>
      <c r="I1383" t="s">
        <v>3287</v>
      </c>
    </row>
    <row r="1384" spans="1:9" x14ac:dyDescent="0.25">
      <c r="A1384" t="s">
        <v>3216</v>
      </c>
      <c r="B1384" s="4" t="s">
        <v>3217</v>
      </c>
      <c r="C1384">
        <v>1</v>
      </c>
      <c r="D1384">
        <v>86</v>
      </c>
      <c r="E1384">
        <v>146</v>
      </c>
      <c r="F1384" s="2">
        <v>44802</v>
      </c>
      <c r="H1384" t="s">
        <v>3257</v>
      </c>
      <c r="I1384" t="s">
        <v>3288</v>
      </c>
    </row>
    <row r="1385" spans="1:9" x14ac:dyDescent="0.25">
      <c r="A1385" t="s">
        <v>258</v>
      </c>
      <c r="B1385" s="4" t="s">
        <v>259</v>
      </c>
      <c r="C1385">
        <v>1</v>
      </c>
      <c r="D1385">
        <v>58.3</v>
      </c>
      <c r="E1385">
        <v>109</v>
      </c>
      <c r="F1385" s="2">
        <v>44802</v>
      </c>
      <c r="H1385" t="s">
        <v>3257</v>
      </c>
      <c r="I1385" t="s">
        <v>3259</v>
      </c>
    </row>
    <row r="1386" spans="1:9" x14ac:dyDescent="0.25">
      <c r="A1386" t="s">
        <v>3224</v>
      </c>
      <c r="B1386" s="4" t="s">
        <v>3225</v>
      </c>
      <c r="C1386">
        <v>1</v>
      </c>
      <c r="D1386">
        <v>225</v>
      </c>
      <c r="E1386">
        <v>375</v>
      </c>
      <c r="F1386" s="2">
        <v>44802</v>
      </c>
      <c r="H1386" t="s">
        <v>3257</v>
      </c>
      <c r="I1386" t="s">
        <v>3259</v>
      </c>
    </row>
    <row r="1387" spans="1:9" x14ac:dyDescent="0.25">
      <c r="A1387" t="s">
        <v>3226</v>
      </c>
      <c r="B1387" s="4" t="s">
        <v>3227</v>
      </c>
      <c r="C1387">
        <v>1</v>
      </c>
      <c r="D1387">
        <v>76</v>
      </c>
      <c r="E1387">
        <v>128</v>
      </c>
      <c r="F1387" s="2">
        <v>44802</v>
      </c>
      <c r="H1387" t="s">
        <v>3257</v>
      </c>
      <c r="I1387" t="s">
        <v>3289</v>
      </c>
    </row>
    <row r="1388" spans="1:9" x14ac:dyDescent="0.25">
      <c r="A1388" t="s">
        <v>3228</v>
      </c>
      <c r="B1388" s="4" t="s">
        <v>2959</v>
      </c>
      <c r="C1388">
        <v>1</v>
      </c>
      <c r="D1388">
        <v>45</v>
      </c>
      <c r="E1388">
        <v>120</v>
      </c>
      <c r="F1388" s="2">
        <v>44802</v>
      </c>
      <c r="H1388" t="s">
        <v>3257</v>
      </c>
      <c r="I1388" t="s">
        <v>3289</v>
      </c>
    </row>
    <row r="1389" spans="1:9" x14ac:dyDescent="0.25">
      <c r="A1389" t="s">
        <v>3218</v>
      </c>
      <c r="B1389" s="4" t="s">
        <v>3219</v>
      </c>
      <c r="C1389">
        <v>1</v>
      </c>
      <c r="D1389">
        <v>1251.94</v>
      </c>
      <c r="E1389">
        <v>2086</v>
      </c>
      <c r="F1389" s="2">
        <v>44802</v>
      </c>
      <c r="H1389" t="s">
        <v>3257</v>
      </c>
      <c r="I1389" t="s">
        <v>3284</v>
      </c>
    </row>
    <row r="1390" spans="1:9" x14ac:dyDescent="0.25">
      <c r="A1390" t="s">
        <v>3220</v>
      </c>
      <c r="B1390" s="4" t="s">
        <v>3221</v>
      </c>
      <c r="C1390">
        <v>1</v>
      </c>
      <c r="D1390">
        <v>79.599999999999994</v>
      </c>
      <c r="E1390">
        <v>146</v>
      </c>
      <c r="F1390" s="2">
        <v>44802</v>
      </c>
      <c r="H1390" t="s">
        <v>3257</v>
      </c>
      <c r="I1390" t="s">
        <v>3290</v>
      </c>
    </row>
    <row r="1391" spans="1:9" x14ac:dyDescent="0.25">
      <c r="A1391" t="s">
        <v>3222</v>
      </c>
      <c r="B1391" s="4" t="s">
        <v>3223</v>
      </c>
      <c r="C1391">
        <v>1</v>
      </c>
      <c r="D1391">
        <v>8.5</v>
      </c>
      <c r="E1391">
        <v>16</v>
      </c>
      <c r="F1391" s="2">
        <v>44802</v>
      </c>
      <c r="H1391" t="s">
        <v>3257</v>
      </c>
      <c r="I1391" t="s">
        <v>3291</v>
      </c>
    </row>
    <row r="1392" spans="1:9" x14ac:dyDescent="0.25">
      <c r="A1392" t="s">
        <v>740</v>
      </c>
      <c r="B1392" s="4" t="s">
        <v>741</v>
      </c>
      <c r="C1392">
        <v>1</v>
      </c>
      <c r="D1392">
        <v>8.5</v>
      </c>
      <c r="E1392">
        <v>16</v>
      </c>
      <c r="F1392" s="2">
        <v>44802</v>
      </c>
      <c r="H1392" t="s">
        <v>3257</v>
      </c>
      <c r="I1392" t="s">
        <v>3291</v>
      </c>
    </row>
    <row r="1393" spans="1:9" x14ac:dyDescent="0.25">
      <c r="A1393" t="s">
        <v>211</v>
      </c>
      <c r="B1393" s="4" t="s">
        <v>212</v>
      </c>
      <c r="C1393">
        <v>1</v>
      </c>
      <c r="D1393">
        <v>8.67</v>
      </c>
      <c r="E1393">
        <v>16</v>
      </c>
      <c r="F1393" s="2">
        <v>44802</v>
      </c>
      <c r="H1393" t="s">
        <v>3257</v>
      </c>
      <c r="I1393" t="s">
        <v>3291</v>
      </c>
    </row>
    <row r="1394" spans="1:9" x14ac:dyDescent="0.25">
      <c r="A1394" t="s">
        <v>124</v>
      </c>
      <c r="B1394" s="4" t="s">
        <v>125</v>
      </c>
      <c r="C1394">
        <v>1</v>
      </c>
      <c r="D1394">
        <v>27.84</v>
      </c>
      <c r="E1394">
        <v>48</v>
      </c>
      <c r="F1394" s="2">
        <v>44802</v>
      </c>
      <c r="H1394" t="s">
        <v>3257</v>
      </c>
      <c r="I1394" t="s">
        <v>3291</v>
      </c>
    </row>
    <row r="1395" spans="1:9" x14ac:dyDescent="0.25">
      <c r="A1395">
        <v>774011</v>
      </c>
      <c r="B1395" s="4" t="s">
        <v>684</v>
      </c>
      <c r="C1395">
        <v>1</v>
      </c>
      <c r="D1395">
        <v>21.62</v>
      </c>
      <c r="E1395">
        <v>56</v>
      </c>
      <c r="F1395" s="2">
        <v>44802</v>
      </c>
      <c r="H1395" t="s">
        <v>3257</v>
      </c>
      <c r="I1395" t="s">
        <v>3291</v>
      </c>
    </row>
    <row r="1396" spans="1:9" x14ac:dyDescent="0.25">
      <c r="A1396" t="s">
        <v>449</v>
      </c>
      <c r="B1396" s="4" t="s">
        <v>450</v>
      </c>
      <c r="C1396">
        <v>1</v>
      </c>
      <c r="D1396">
        <v>79</v>
      </c>
      <c r="E1396">
        <v>132</v>
      </c>
      <c r="F1396" s="2">
        <v>44802</v>
      </c>
      <c r="H1396" t="s">
        <v>3257</v>
      </c>
      <c r="I1396" t="s">
        <v>3291</v>
      </c>
    </row>
    <row r="1397" spans="1:9" x14ac:dyDescent="0.25">
      <c r="A1397" t="s">
        <v>3204</v>
      </c>
      <c r="B1397" s="4" t="s">
        <v>3205</v>
      </c>
      <c r="C1397">
        <v>1</v>
      </c>
      <c r="D1397">
        <v>189</v>
      </c>
      <c r="E1397">
        <v>316</v>
      </c>
      <c r="F1397" s="2">
        <v>44802</v>
      </c>
      <c r="H1397" t="s">
        <v>3257</v>
      </c>
      <c r="I1397" t="s">
        <v>3292</v>
      </c>
    </row>
    <row r="1398" spans="1:9" x14ac:dyDescent="0.25">
      <c r="A1398" t="s">
        <v>1322</v>
      </c>
      <c r="B1398" s="4" t="s">
        <v>1323</v>
      </c>
      <c r="C1398">
        <v>1</v>
      </c>
      <c r="D1398">
        <v>13.74</v>
      </c>
      <c r="E1398">
        <v>32</v>
      </c>
      <c r="F1398" s="2">
        <v>44802</v>
      </c>
      <c r="H1398" t="s">
        <v>3257</v>
      </c>
      <c r="I1398" t="s">
        <v>3264</v>
      </c>
    </row>
    <row r="1399" spans="1:9" x14ac:dyDescent="0.25">
      <c r="A1399" t="s">
        <v>1327</v>
      </c>
      <c r="B1399" s="4" t="s">
        <v>1328</v>
      </c>
      <c r="C1399">
        <v>1</v>
      </c>
      <c r="D1399">
        <v>14.83</v>
      </c>
      <c r="E1399">
        <v>26</v>
      </c>
      <c r="F1399" s="2">
        <v>44802</v>
      </c>
      <c r="H1399" t="s">
        <v>3257</v>
      </c>
      <c r="I1399" t="s">
        <v>3264</v>
      </c>
    </row>
    <row r="1400" spans="1:9" x14ac:dyDescent="0.25">
      <c r="A1400">
        <v>98172</v>
      </c>
      <c r="B1400" s="4" t="s">
        <v>438</v>
      </c>
      <c r="C1400">
        <v>1</v>
      </c>
      <c r="D1400">
        <v>10.96</v>
      </c>
      <c r="E1400">
        <v>26</v>
      </c>
      <c r="F1400" s="2">
        <v>44802</v>
      </c>
      <c r="H1400" t="s">
        <v>3257</v>
      </c>
      <c r="I1400" t="s">
        <v>3264</v>
      </c>
    </row>
    <row r="1401" spans="1:9" x14ac:dyDescent="0.25">
      <c r="A1401" t="s">
        <v>3206</v>
      </c>
      <c r="B1401" s="4" t="s">
        <v>3207</v>
      </c>
      <c r="C1401">
        <v>1</v>
      </c>
      <c r="D1401">
        <v>3.45</v>
      </c>
      <c r="E1401">
        <v>8</v>
      </c>
      <c r="F1401" s="2">
        <v>44802</v>
      </c>
      <c r="H1401" t="s">
        <v>3257</v>
      </c>
      <c r="I1401" t="s">
        <v>3264</v>
      </c>
    </row>
    <row r="1402" spans="1:9" x14ac:dyDescent="0.25">
      <c r="A1402" t="s">
        <v>1335</v>
      </c>
      <c r="B1402" s="4" t="s">
        <v>1336</v>
      </c>
      <c r="C1402">
        <v>1</v>
      </c>
      <c r="D1402">
        <v>79.58</v>
      </c>
      <c r="E1402">
        <v>146</v>
      </c>
      <c r="F1402" s="2">
        <v>44802</v>
      </c>
      <c r="H1402" t="s">
        <v>3257</v>
      </c>
      <c r="I1402" t="s">
        <v>3264</v>
      </c>
    </row>
    <row r="1403" spans="1:9" x14ac:dyDescent="0.25">
      <c r="A1403">
        <v>4123111</v>
      </c>
      <c r="B1403" s="4" t="s">
        <v>1045</v>
      </c>
      <c r="C1403">
        <v>1</v>
      </c>
      <c r="D1403">
        <v>79.58</v>
      </c>
      <c r="E1403">
        <v>146</v>
      </c>
      <c r="F1403" s="2">
        <v>44802</v>
      </c>
      <c r="H1403" t="s">
        <v>3257</v>
      </c>
      <c r="I1403" t="s">
        <v>3264</v>
      </c>
    </row>
    <row r="1404" spans="1:9" x14ac:dyDescent="0.25">
      <c r="A1404" t="s">
        <v>3160</v>
      </c>
      <c r="B1404" s="4" t="s">
        <v>3074</v>
      </c>
      <c r="C1404">
        <v>56</v>
      </c>
      <c r="D1404">
        <v>11.24</v>
      </c>
      <c r="E1404">
        <v>18.733333333333334</v>
      </c>
      <c r="F1404" s="2">
        <v>44804</v>
      </c>
      <c r="H1404" t="s">
        <v>3257</v>
      </c>
      <c r="I1404" t="s">
        <v>3262</v>
      </c>
    </row>
    <row r="1405" spans="1:9" x14ac:dyDescent="0.25">
      <c r="A1405" t="s">
        <v>323</v>
      </c>
      <c r="B1405" s="4" t="s">
        <v>324</v>
      </c>
      <c r="C1405">
        <v>21</v>
      </c>
      <c r="D1405">
        <v>29.17</v>
      </c>
      <c r="E1405">
        <v>48.616666666666674</v>
      </c>
      <c r="F1405" s="2">
        <v>44812</v>
      </c>
      <c r="G1405" t="s">
        <v>3257</v>
      </c>
      <c r="H1405" t="s">
        <v>3257</v>
      </c>
      <c r="I1405" t="s">
        <v>3293</v>
      </c>
    </row>
    <row r="1406" spans="1:9" x14ac:dyDescent="0.25">
      <c r="A1406" t="s">
        <v>252</v>
      </c>
      <c r="B1406" s="4" t="s">
        <v>253</v>
      </c>
      <c r="C1406">
        <v>1</v>
      </c>
      <c r="D1406">
        <v>31.43</v>
      </c>
      <c r="E1406">
        <v>52.383333333333333</v>
      </c>
      <c r="F1406" s="2">
        <v>44804</v>
      </c>
      <c r="H1406" t="s">
        <v>3257</v>
      </c>
      <c r="I1406" t="s">
        <v>3262</v>
      </c>
    </row>
    <row r="1407" spans="1:9" x14ac:dyDescent="0.25">
      <c r="A1407" t="s">
        <v>744</v>
      </c>
      <c r="B1407" s="4" t="s">
        <v>745</v>
      </c>
      <c r="C1407">
        <v>22</v>
      </c>
      <c r="D1407">
        <v>44.72</v>
      </c>
      <c r="E1407">
        <v>74.533333333333331</v>
      </c>
      <c r="F1407" s="2">
        <v>44812</v>
      </c>
      <c r="H1407" t="s">
        <v>3257</v>
      </c>
      <c r="I1407" t="s">
        <v>3293</v>
      </c>
    </row>
    <row r="1408" spans="1:9" x14ac:dyDescent="0.25">
      <c r="A1408">
        <v>49499</v>
      </c>
      <c r="B1408" s="4" t="s">
        <v>3253</v>
      </c>
      <c r="C1408">
        <v>10</v>
      </c>
      <c r="D1408">
        <v>50</v>
      </c>
      <c r="E1408">
        <v>59</v>
      </c>
      <c r="F1408" s="2">
        <v>44816</v>
      </c>
      <c r="G1408">
        <v>44819</v>
      </c>
      <c r="H1408" t="s">
        <v>3257</v>
      </c>
      <c r="I1408" t="s">
        <v>3260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7F78-5721-4123-939F-E49172FA2C7E}">
  <dimension ref="A1:H1364"/>
  <sheetViews>
    <sheetView workbookViewId="0">
      <selection activeCell="B5" sqref="B5"/>
    </sheetView>
  </sheetViews>
  <sheetFormatPr defaultRowHeight="15" x14ac:dyDescent="0.25"/>
  <cols>
    <col min="1" max="1" width="16.85546875" bestFit="1" customWidth="1"/>
    <col min="2" max="2" width="81.140625" style="3" bestFit="1" customWidth="1"/>
    <col min="3" max="3" width="22.28515625" bestFit="1" customWidth="1"/>
    <col min="4" max="4" width="12.5703125" bestFit="1" customWidth="1"/>
    <col min="5" max="5" width="10.42578125" bestFit="1" customWidth="1"/>
    <col min="6" max="6" width="17" bestFit="1" customWidth="1"/>
    <col min="7" max="7" width="23.7109375" bestFit="1" customWidth="1"/>
    <col min="8" max="8" width="21.140625" bestFit="1" customWidth="1"/>
  </cols>
  <sheetData>
    <row r="1" spans="1:8" x14ac:dyDescent="0.25">
      <c r="A1" s="3" t="s">
        <v>0</v>
      </c>
      <c r="B1" t="s">
        <v>1</v>
      </c>
      <c r="C1" t="s">
        <v>3229</v>
      </c>
      <c r="D1" t="s">
        <v>2</v>
      </c>
      <c r="E1" t="s">
        <v>3</v>
      </c>
      <c r="F1" t="s">
        <v>4</v>
      </c>
      <c r="G1" t="s">
        <v>3236</v>
      </c>
      <c r="H1" t="s">
        <v>2101</v>
      </c>
    </row>
    <row r="2" spans="1:8" x14ac:dyDescent="0.25">
      <c r="A2" s="3" t="s">
        <v>3160</v>
      </c>
      <c r="B2" s="4" t="s">
        <v>3074</v>
      </c>
      <c r="C2" s="4" t="s">
        <v>3235</v>
      </c>
      <c r="D2" s="5">
        <f>SUMIFS(Saída!B:B,Saída!A:A,Estoque[[#This Row],[Produto]],Saída!C:C,"RESERVADO")</f>
        <v>15</v>
      </c>
      <c r="E2" s="5">
        <f>SUMIFS('Compras'!C:C,'Compras'!B:B,Estoque[[#This Row],[Produto]],'Compras'!A:A,Estoque[[#This Row],[Código]])-SUMIFS(Saída!B:B,Saída!A:A,Estoque[[#This Row],[Produto]],Saída!C:C,"FINALIZADO")</f>
        <v>57</v>
      </c>
      <c r="F2" s="6">
        <f>_xlfn.XLOOKUP(Estoque[[#This Row],[Produto]],'Compras'!B:B,'Compras'!D:D,,0,-1)</f>
        <v>18.73</v>
      </c>
      <c r="G2" s="1">
        <f>_xlfn.XLOOKUP(Estoque[[#This Row],[Produto]],'Compras'!B:B,'Compras'!E:E,,0,-1)</f>
        <v>44804</v>
      </c>
    </row>
    <row r="3" spans="1:8" x14ac:dyDescent="0.25">
      <c r="A3" s="3" t="s">
        <v>323</v>
      </c>
      <c r="B3" s="4" t="s">
        <v>324</v>
      </c>
      <c r="C3" s="4"/>
      <c r="D3" s="5">
        <f>SUMIFS(Saída!B:B,Saída!A:A,Estoque[[#This Row],[Produto]],Saída!C:C,"RESERVADO")</f>
        <v>0</v>
      </c>
      <c r="E3" s="5">
        <f>SUMIFS('Compras'!C:C,'Compras'!B:B,Estoque[[#This Row],[Produto]],'Compras'!A:A,Estoque[[#This Row],[Código]])-SUMIFS(Saída!B:B,Saída!A:A,Estoque[[#This Row],[Produto]],Saída!C:C,"FINALIZADO")</f>
        <v>21</v>
      </c>
      <c r="F3" s="6">
        <f>_xlfn.XLOOKUP(Estoque[[#This Row],[Produto]],'Compras'!B:B,'Compras'!D:D,,0,-1)</f>
        <v>48.62</v>
      </c>
      <c r="G3" s="1">
        <f>_xlfn.XLOOKUP(Estoque[[#This Row],[Produto]],'Compras'!B:B,'Compras'!E:E,,0,-1)</f>
        <v>44812</v>
      </c>
    </row>
    <row r="4" spans="1:8" x14ac:dyDescent="0.25">
      <c r="A4" s="3" t="s">
        <v>3138</v>
      </c>
      <c r="B4" s="4" t="s">
        <v>3139</v>
      </c>
      <c r="C4" s="4" t="s">
        <v>584</v>
      </c>
      <c r="D4" s="5">
        <f>SUMIFS(Saída!B:B,Saída!A:A,Estoque[[#This Row],[Produto]],Saída!C:C,"RESERVADO")</f>
        <v>0</v>
      </c>
      <c r="E4" s="5">
        <f>SUMIFS('Compras'!C:C,'Compras'!B:B,Estoque[[#This Row],[Produto]],'Compras'!A:A,Estoque[[#This Row],[Código]])-SUMIFS(Saída!B:B,Saída!A:A,Estoque[[#This Row],[Produto]],Saída!C:C,"FINALIZADO")</f>
        <v>20</v>
      </c>
      <c r="F4" s="6">
        <f>_xlfn.XLOOKUP(Estoque[[#This Row],[Produto]],'Compras'!B:B,'Compras'!D:D,,0,-1)</f>
        <v>153.33000000000001</v>
      </c>
      <c r="G4" s="1">
        <f>_xlfn.XLOOKUP(Estoque[[#This Row],[Produto]],'Compras'!B:B,'Compras'!E:E,,0,-1)</f>
        <v>44789</v>
      </c>
    </row>
    <row r="5" spans="1:8" x14ac:dyDescent="0.25">
      <c r="A5" s="3">
        <v>1292319</v>
      </c>
      <c r="B5" s="4" t="s">
        <v>3301</v>
      </c>
      <c r="C5" s="4"/>
      <c r="D5" s="5">
        <f>SUMIFS(Saída!B:B,Saída!A:A,Estoque[[#This Row],[Produto]],Saída!C:C,"RESERVADO")</f>
        <v>0</v>
      </c>
      <c r="E5" s="5">
        <f>SUMIFS('Compras'!C:C,'Compras'!B:B,Estoque[[#This Row],[Produto]],'Compras'!A:A,Estoque[[#This Row],[Código]])-SUMIFS(Saída!B:B,Saída!A:A,Estoque[[#This Row],[Produto]],Saída!C:C,"FINALIZADO")</f>
        <v>20</v>
      </c>
      <c r="F5" s="6">
        <f>_xlfn.XLOOKUP(Estoque[[#This Row],[Produto]],'Compras'!B:B,'Compras'!D:D,,0,-1)</f>
        <v>50</v>
      </c>
      <c r="G5" s="1">
        <f>_xlfn.XLOOKUP(Estoque[[#This Row],[Produto]],'Compras'!B:B,'Compras'!E:E,,0,-1)</f>
        <v>0</v>
      </c>
    </row>
    <row r="6" spans="1:8" x14ac:dyDescent="0.25">
      <c r="A6" s="3" t="s">
        <v>744</v>
      </c>
      <c r="B6" s="4" t="s">
        <v>745</v>
      </c>
      <c r="C6" s="4"/>
      <c r="D6" s="5">
        <f>SUMIFS(Saída!B:B,Saída!A:A,Estoque[[#This Row],[Produto]],Saída!C:C,"RESERVADO")</f>
        <v>0</v>
      </c>
      <c r="E6" s="5">
        <f>SUMIFS('Compras'!C:C,'Compras'!B:B,Estoque[[#This Row],[Produto]],'Compras'!A:A,Estoque[[#This Row],[Código]])-SUMIFS(Saída!B:B,Saída!A:A,Estoque[[#This Row],[Produto]],Saída!C:C,"FINALIZADO")</f>
        <v>12</v>
      </c>
      <c r="F6" s="6">
        <f>_xlfn.XLOOKUP(Estoque[[#This Row],[Produto]],'Compras'!B:B,'Compras'!D:D,,0,-1)</f>
        <v>74.53</v>
      </c>
      <c r="G6" s="1">
        <f>_xlfn.XLOOKUP(Estoque[[#This Row],[Produto]],'Compras'!B:B,'Compras'!E:E,,0,-1)</f>
        <v>44812</v>
      </c>
    </row>
    <row r="7" spans="1:8" x14ac:dyDescent="0.25">
      <c r="A7" s="3">
        <v>49499</v>
      </c>
      <c r="B7" s="4" t="s">
        <v>3253</v>
      </c>
      <c r="C7" s="4" t="s">
        <v>61</v>
      </c>
      <c r="D7" s="5">
        <f>SUMIFS(Saída!B:B,Saída!A:A,Estoque[[#This Row],[Produto]],Saída!C:C,"RESERVADO")</f>
        <v>0</v>
      </c>
      <c r="E7" s="5">
        <f>SUMIFS('Compras'!C:C,'Compras'!B:B,Estoque[[#This Row],[Produto]],'Compras'!A:A,Estoque[[#This Row],[Código]])-SUMIFS(Saída!B:B,Saída!A:A,Estoque[[#This Row],[Produto]],Saída!C:C,"FINALIZADO")</f>
        <v>10</v>
      </c>
      <c r="F7" s="6">
        <f>_xlfn.XLOOKUP(Estoque[[#This Row],[Produto]],'Compras'!B:B,'Compras'!D:D,,0,-1)</f>
        <v>59</v>
      </c>
      <c r="G7" s="1">
        <f>_xlfn.XLOOKUP(Estoque[[#This Row],[Produto]],'Compras'!B:B,'Compras'!E:E,,0,-1)</f>
        <v>44816</v>
      </c>
    </row>
    <row r="8" spans="1:8" x14ac:dyDescent="0.25">
      <c r="A8" s="3">
        <v>1</v>
      </c>
      <c r="B8" s="4" t="s">
        <v>2711</v>
      </c>
      <c r="C8" s="4" t="s">
        <v>584</v>
      </c>
      <c r="D8" s="5">
        <f>SUMIFS(Saída!B:B,Saída!A:A,Estoque[[#This Row],[Produto]],Saída!C:C,"RESERVADO")</f>
        <v>0</v>
      </c>
      <c r="E8" s="5">
        <f>SUMIFS('Compras'!C:C,'Compras'!B:B,Estoque[[#This Row],[Produto]],'Compras'!A:A,Estoque[[#This Row],[Código]])-SUMIFS(Saída!B:B,Saída!A:A,Estoque[[#This Row],[Produto]],Saída!C:C,"FINALIZADO")</f>
        <v>7</v>
      </c>
      <c r="F8" s="6">
        <f>_xlfn.XLOOKUP(Estoque[[#This Row],[Produto]],'Compras'!B:B,'Compras'!D:D,,0,-1)</f>
        <v>63.32</v>
      </c>
      <c r="G8" s="1">
        <f>_xlfn.XLOOKUP(Estoque[[#This Row],[Produto]],'Compras'!B:B,'Compras'!E:E,,0,-1)</f>
        <v>44788</v>
      </c>
    </row>
    <row r="9" spans="1:8" x14ac:dyDescent="0.25">
      <c r="A9" s="3" t="s">
        <v>1912</v>
      </c>
      <c r="B9" s="4" t="s">
        <v>1913</v>
      </c>
      <c r="C9" s="4"/>
      <c r="D9" s="5">
        <f>SUMIFS(Saída!B:B,Saída!A:A,Estoque[[#This Row],[Produto]],Saída!C:C,"RESERVADO")</f>
        <v>0</v>
      </c>
      <c r="E9" s="5">
        <f>SUMIFS('Compras'!C:C,'Compras'!B:B,Estoque[[#This Row],[Produto]],'Compras'!A:A,Estoque[[#This Row],[Código]])-SUMIFS(Saída!B:B,Saída!A:A,Estoque[[#This Row],[Produto]],Saída!C:C,"FINALIZADO")</f>
        <v>4</v>
      </c>
      <c r="F9" s="6">
        <f>_xlfn.XLOOKUP(Estoque[[#This Row],[Produto]],'Compras'!B:B,'Compras'!D:D,,0,-1)</f>
        <v>2746</v>
      </c>
      <c r="G9" s="1">
        <f>_xlfn.XLOOKUP(Estoque[[#This Row],[Produto]],'Compras'!B:B,'Compras'!E:E,,0,-1)</f>
        <v>44786</v>
      </c>
    </row>
    <row r="10" spans="1:8" x14ac:dyDescent="0.25">
      <c r="A10" s="3" t="s">
        <v>252</v>
      </c>
      <c r="B10" s="4" t="s">
        <v>253</v>
      </c>
      <c r="C10" s="4"/>
      <c r="D10" s="5">
        <f>SUMIFS(Saída!B:B,Saída!A:A,Estoque[[#This Row],[Produto]],Saída!C:C,"RESERVADO")</f>
        <v>26</v>
      </c>
      <c r="E10" s="5">
        <f>SUMIFS('Compras'!C:C,'Compras'!B:B,Estoque[[#This Row],[Produto]],'Compras'!A:A,Estoque[[#This Row],[Código]])-SUMIFS(Saída!B:B,Saída!A:A,Estoque[[#This Row],[Produto]],Saída!C:C,"FINALIZADO")</f>
        <v>2</v>
      </c>
      <c r="F10" s="6">
        <f>_xlfn.XLOOKUP(Estoque[[#This Row],[Produto]],'Compras'!B:B,'Compras'!D:D,,0,-1)</f>
        <v>52.38</v>
      </c>
      <c r="G10" s="1">
        <f>_xlfn.XLOOKUP(Estoque[[#This Row],[Produto]],'Compras'!B:B,'Compras'!E:E,,0,-1)</f>
        <v>44804</v>
      </c>
    </row>
    <row r="11" spans="1:8" x14ac:dyDescent="0.25">
      <c r="A11" s="3">
        <v>9629</v>
      </c>
      <c r="B11" s="4" t="s">
        <v>495</v>
      </c>
      <c r="C11" s="4" t="s">
        <v>3233</v>
      </c>
      <c r="D11" s="5">
        <f>SUMIFS(Saída!B:B,Saída!A:A,Estoque[[#This Row],[Produto]],Saída!C:C,"RESERVADO")</f>
        <v>0</v>
      </c>
      <c r="E11" s="5">
        <f>SUMIFS('Compras'!C:C,'Compras'!B:B,Estoque[[#This Row],[Produto]],'Compras'!A:A,Estoque[[#This Row],[Código]])-SUMIFS(Saída!B:B,Saída!A:A,Estoque[[#This Row],[Produto]],Saída!C:C,"FINALIZADO")</f>
        <v>1</v>
      </c>
      <c r="F11" s="6">
        <f>_xlfn.XLOOKUP(Estoque[[#This Row],[Produto]],'Compras'!B:B,'Compras'!D:D,,0,-1)</f>
        <v>353</v>
      </c>
      <c r="G11" s="1">
        <f>_xlfn.XLOOKUP(Estoque[[#This Row],[Produto]],'Compras'!B:B,'Compras'!E:E,,0,-1)</f>
        <v>44795</v>
      </c>
    </row>
    <row r="12" spans="1:8" x14ac:dyDescent="0.25">
      <c r="A12" s="3" t="s">
        <v>237</v>
      </c>
      <c r="B12" s="4" t="s">
        <v>238</v>
      </c>
      <c r="C12" s="4" t="s">
        <v>3233</v>
      </c>
      <c r="D12" s="5">
        <f>SUMIFS(Saída!B:B,Saída!A:A,Estoque[[#This Row],[Produto]],Saída!C:C,"RESERVADO")</f>
        <v>0</v>
      </c>
      <c r="E12" s="5">
        <f>SUMIFS('Compras'!C:C,'Compras'!B:B,Estoque[[#This Row],[Produto]],'Compras'!A:A,Estoque[[#This Row],[Código]])-SUMIFS(Saída!B:B,Saída!A:A,Estoque[[#This Row],[Produto]],Saída!C:C,"FINALIZADO")</f>
        <v>1</v>
      </c>
      <c r="F12" s="6">
        <f>_xlfn.XLOOKUP(Estoque[[#This Row],[Produto]],'Compras'!B:B,'Compras'!D:D,,0,-1)</f>
        <v>5.9</v>
      </c>
      <c r="G12" s="1">
        <f>_xlfn.XLOOKUP(Estoque[[#This Row],[Produto]],'Compras'!B:B,'Compras'!E:E,,0,-1)</f>
        <v>44795</v>
      </c>
    </row>
    <row r="13" spans="1:8" x14ac:dyDescent="0.25">
      <c r="A13" s="3">
        <v>600909</v>
      </c>
      <c r="B13" s="4" t="s">
        <v>431</v>
      </c>
      <c r="C13" s="4"/>
      <c r="D13" s="5">
        <f>SUMIFS(Saída!B:B,Saída!A:A,Estoque[[#This Row],[Produto]],Saída!C:C,"RESERVADO")</f>
        <v>0</v>
      </c>
      <c r="E13" s="5">
        <f>SUMIFS('Compras'!C:C,'Compras'!B:B,Estoque[[#This Row],[Produto]],'Compras'!A:A,Estoque[[#This Row],[Código]])-SUMIFS(Saída!B:B,Saída!A:A,Estoque[[#This Row],[Produto]],Saída!C:C,"FINALIZADO")</f>
        <v>1</v>
      </c>
      <c r="F13" s="6">
        <f>_xlfn.XLOOKUP(Estoque[[#This Row],[Produto]],'Compras'!B:B,'Compras'!D:D,,0,-1)</f>
        <v>32</v>
      </c>
      <c r="G13" s="1">
        <f>_xlfn.XLOOKUP(Estoque[[#This Row],[Produto]],'Compras'!B:B,'Compras'!E:E,,0,-1)</f>
        <v>44789</v>
      </c>
    </row>
    <row r="14" spans="1:8" x14ac:dyDescent="0.25">
      <c r="A14" s="3" t="s">
        <v>1142</v>
      </c>
      <c r="B14" s="4" t="s">
        <v>1143</v>
      </c>
      <c r="C14" s="4"/>
      <c r="D14" s="5">
        <f>SUMIFS(Saída!B:B,Saída!A:A,Estoque[[#This Row],[Produto]],Saída!C:C,"RESERVADO")</f>
        <v>0</v>
      </c>
      <c r="E14" s="5">
        <f>SUMIFS('Compras'!C:C,'Compras'!B:B,Estoque[[#This Row],[Produto]],'Compras'!A:A,Estoque[[#This Row],[Código]])-SUMIFS(Saída!B:B,Saída!A:A,Estoque[[#This Row],[Produto]],Saída!C:C,"FINALIZADO")</f>
        <v>1</v>
      </c>
      <c r="F14" s="6">
        <f>_xlfn.XLOOKUP(Estoque[[#This Row],[Produto]],'Compras'!B:B,'Compras'!D:D,,0,-1)</f>
        <v>34</v>
      </c>
      <c r="G14" s="1">
        <f>_xlfn.XLOOKUP(Estoque[[#This Row],[Produto]],'Compras'!B:B,'Compras'!E:E,,0,-1)</f>
        <v>44789</v>
      </c>
    </row>
    <row r="15" spans="1:8" x14ac:dyDescent="0.25">
      <c r="A15" s="3" t="s">
        <v>1021</v>
      </c>
      <c r="B15" s="4" t="s">
        <v>1022</v>
      </c>
      <c r="C15" s="4"/>
      <c r="D15" s="5">
        <f>SUMIFS(Saída!B:B,Saída!A:A,Estoque[[#This Row],[Produto]],Saída!C:C,"RESERVADO")</f>
        <v>0</v>
      </c>
      <c r="E15" s="5">
        <f>SUMIFS('Compras'!C:C,'Compras'!B:B,Estoque[[#This Row],[Produto]],'Compras'!A:A,Estoque[[#This Row],[Código]])-SUMIFS(Saída!B:B,Saída!A:A,Estoque[[#This Row],[Produto]],Saída!C:C,"FINALIZADO")</f>
        <v>1</v>
      </c>
      <c r="F15" s="6">
        <f>_xlfn.XLOOKUP(Estoque[[#This Row],[Produto]],'Compras'!B:B,'Compras'!D:D,,0,-1)</f>
        <v>166</v>
      </c>
      <c r="G15" s="1">
        <f>_xlfn.XLOOKUP(Estoque[[#This Row],[Produto]],'Compras'!B:B,'Compras'!E:E,,0,-1)</f>
        <v>44791</v>
      </c>
    </row>
    <row r="16" spans="1:8" x14ac:dyDescent="0.25">
      <c r="A16" s="3" t="s">
        <v>1260</v>
      </c>
      <c r="B16" s="4" t="s">
        <v>1261</v>
      </c>
      <c r="C16" s="4"/>
      <c r="D16" s="5">
        <f>SUMIFS(Saída!B:B,Saída!A:A,Estoque[[#This Row],[Produto]],Saída!C:C,"RESERVADO")</f>
        <v>0</v>
      </c>
      <c r="E16" s="5">
        <f>SUMIFS('Compras'!C:C,'Compras'!B:B,Estoque[[#This Row],[Produto]],'Compras'!A:A,Estoque[[#This Row],[Código]])-SUMIFS(Saída!B:B,Saída!A:A,Estoque[[#This Row],[Produto]],Saída!C:C,"FINALIZADO")</f>
        <v>1</v>
      </c>
      <c r="F16" s="6">
        <f>_xlfn.XLOOKUP(Estoque[[#This Row],[Produto]],'Compras'!B:B,'Compras'!D:D,,0,-1)</f>
        <v>99.9</v>
      </c>
      <c r="G16" s="1">
        <f>_xlfn.XLOOKUP(Estoque[[#This Row],[Produto]],'Compras'!B:B,'Compras'!E:E,,0,-1)</f>
        <v>44791</v>
      </c>
    </row>
    <row r="17" spans="1:7" x14ac:dyDescent="0.25">
      <c r="A17" s="3" t="s">
        <v>1391</v>
      </c>
      <c r="B17" s="4" t="s">
        <v>1392</v>
      </c>
      <c r="C17" s="4"/>
      <c r="D17" s="5">
        <f>SUMIFS(Saída!B:B,Saída!A:A,Estoque[[#This Row],[Produto]],Saída!C:C,"RESERVADO")</f>
        <v>0</v>
      </c>
      <c r="E17" s="5">
        <f>SUMIFS('Compras'!C:C,'Compras'!B:B,Estoque[[#This Row],[Produto]],'Compras'!A:A,Estoque[[#This Row],[Código]])-SUMIFS(Saída!B:B,Saída!A:A,Estoque[[#This Row],[Produto]],Saída!C:C,"FINALIZADO")</f>
        <v>1</v>
      </c>
      <c r="F17" s="6">
        <f>_xlfn.XLOOKUP(Estoque[[#This Row],[Produto]],'Compras'!B:B,'Compras'!D:D,,0,-1)</f>
        <v>126</v>
      </c>
      <c r="G17" s="1">
        <f>_xlfn.XLOOKUP(Estoque[[#This Row],[Produto]],'Compras'!B:B,'Compras'!E:E,,0,-1)</f>
        <v>44795</v>
      </c>
    </row>
    <row r="18" spans="1:7" x14ac:dyDescent="0.25">
      <c r="A18" s="3" t="s">
        <v>1105</v>
      </c>
      <c r="B18" s="4" t="s">
        <v>1106</v>
      </c>
      <c r="C18" s="4"/>
      <c r="D18" s="5">
        <f>SUMIFS(Saída!B:B,Saída!A:A,Estoque[[#This Row],[Produto]],Saída!C:C,"RESERVADO")</f>
        <v>0</v>
      </c>
      <c r="E18" s="5">
        <f>SUMIFS('Compras'!C:C,'Compras'!B:B,Estoque[[#This Row],[Produto]],'Compras'!A:A,Estoque[[#This Row],[Código]])-SUMIFS(Saída!B:B,Saída!A:A,Estoque[[#This Row],[Produto]],Saída!C:C,"FINALIZADO")</f>
        <v>1</v>
      </c>
      <c r="F18" s="6">
        <f>_xlfn.XLOOKUP(Estoque[[#This Row],[Produto]],'Compras'!B:B,'Compras'!D:D,,0,-1)</f>
        <v>46</v>
      </c>
      <c r="G18" s="1">
        <f>_xlfn.XLOOKUP(Estoque[[#This Row],[Produto]],'Compras'!B:B,'Compras'!E:E,,0,-1)</f>
        <v>44791</v>
      </c>
    </row>
    <row r="19" spans="1:7" x14ac:dyDescent="0.25">
      <c r="A19" s="3">
        <v>24621</v>
      </c>
      <c r="B19" s="4" t="s">
        <v>117</v>
      </c>
      <c r="C19" s="4"/>
      <c r="D19" s="5">
        <f>SUMIFS(Saída!B:B,Saída!A:A,Estoque[[#This Row],[Produto]],Saída!C:C,"RESERVADO")</f>
        <v>0</v>
      </c>
      <c r="E19" s="5">
        <f>SUMIFS('Compras'!C:C,'Compras'!B:B,Estoque[[#This Row],[Produto]],'Compras'!A:A,Estoque[[#This Row],[Código]])-SUMIFS(Saída!B:B,Saída!A:A,Estoque[[#This Row],[Produto]],Saída!C:C,"FINALIZADO")</f>
        <v>1</v>
      </c>
      <c r="F19" s="6">
        <f>_xlfn.XLOOKUP(Estoque[[#This Row],[Produto]],'Compras'!B:B,'Compras'!D:D,,0,-1)</f>
        <v>32</v>
      </c>
      <c r="G19" s="1">
        <f>_xlfn.XLOOKUP(Estoque[[#This Row],[Produto]],'Compras'!B:B,'Compras'!E:E,,0,-1)</f>
        <v>44801</v>
      </c>
    </row>
    <row r="20" spans="1:7" x14ac:dyDescent="0.25">
      <c r="A20" s="3" t="s">
        <v>740</v>
      </c>
      <c r="B20" s="4" t="s">
        <v>741</v>
      </c>
      <c r="C20" s="4"/>
      <c r="D20" s="5">
        <f>SUMIFS(Saída!B:B,Saída!A:A,Estoque[[#This Row],[Produto]],Saída!C:C,"RESERVADO")</f>
        <v>0</v>
      </c>
      <c r="E20" s="5">
        <f>SUMIFS('Compras'!C:C,'Compras'!B:B,Estoque[[#This Row],[Produto]],'Compras'!A:A,Estoque[[#This Row],[Código]])-SUMIFS(Saída!B:B,Saída!A:A,Estoque[[#This Row],[Produto]],Saída!C:C,"FINALIZADO")</f>
        <v>1</v>
      </c>
      <c r="F20" s="6">
        <f>_xlfn.XLOOKUP(Estoque[[#This Row],[Produto]],'Compras'!B:B,'Compras'!D:D,,0,-1)</f>
        <v>16</v>
      </c>
      <c r="G20" s="1">
        <f>_xlfn.XLOOKUP(Estoque[[#This Row],[Produto]],'Compras'!B:B,'Compras'!E:E,,0,-1)</f>
        <v>44802</v>
      </c>
    </row>
    <row r="21" spans="1:7" x14ac:dyDescent="0.25">
      <c r="A21" s="3" t="s">
        <v>211</v>
      </c>
      <c r="B21" s="4" t="s">
        <v>212</v>
      </c>
      <c r="C21" s="4"/>
      <c r="D21" s="5">
        <f>SUMIFS(Saída!B:B,Saída!A:A,Estoque[[#This Row],[Produto]],Saída!C:C,"RESERVADO")</f>
        <v>0</v>
      </c>
      <c r="E21" s="5">
        <f>SUMIFS('Compras'!C:C,'Compras'!B:B,Estoque[[#This Row],[Produto]],'Compras'!A:A,Estoque[[#This Row],[Código]])-SUMIFS(Saída!B:B,Saída!A:A,Estoque[[#This Row],[Produto]],Saída!C:C,"FINALIZADO")</f>
        <v>1</v>
      </c>
      <c r="F21" s="6">
        <f>_xlfn.XLOOKUP(Estoque[[#This Row],[Produto]],'Compras'!B:B,'Compras'!D:D,,0,-1)</f>
        <v>16</v>
      </c>
      <c r="G21" s="1">
        <f>_xlfn.XLOOKUP(Estoque[[#This Row],[Produto]],'Compras'!B:B,'Compras'!E:E,,0,-1)</f>
        <v>44802</v>
      </c>
    </row>
    <row r="22" spans="1:7" x14ac:dyDescent="0.25">
      <c r="A22" s="3" t="s">
        <v>678</v>
      </c>
      <c r="B22" s="4" t="s">
        <v>679</v>
      </c>
      <c r="C22" s="4" t="s">
        <v>61</v>
      </c>
      <c r="D22" s="5">
        <f>SUMIFS(Saída!B:B,Saída!A:A,Estoque[[#This Row],[Produto]],Saída!C:C,"RESERVADO")</f>
        <v>0</v>
      </c>
      <c r="E22" s="5">
        <f>SUMIFS('Compras'!C:C,'Compras'!B:B,Estoque[[#This Row],[Produto]],'Compras'!A:A,Estoque[[#This Row],[Código]])-SUMIFS(Saída!B:B,Saída!A:A,Estoque[[#This Row],[Produto]],Saída!C:C,"FINALIZADO")</f>
        <v>1</v>
      </c>
      <c r="F22" s="6">
        <f>_xlfn.XLOOKUP(Estoque[[#This Row],[Produto]],'Compras'!B:B,'Compras'!D:D,,0,-1)</f>
        <v>6368</v>
      </c>
      <c r="G22" s="1">
        <f>_xlfn.XLOOKUP(Estoque[[#This Row],[Produto]],'Compras'!B:B,'Compras'!E:E,,0,-1)</f>
        <v>44801</v>
      </c>
    </row>
    <row r="23" spans="1:7" x14ac:dyDescent="0.25">
      <c r="A23" s="3" t="s">
        <v>1600</v>
      </c>
      <c r="B23" s="4" t="s">
        <v>1601</v>
      </c>
      <c r="C23" s="4" t="s">
        <v>465</v>
      </c>
      <c r="D23" s="5">
        <f>SUMIFS(Saída!B:B,Saída!A:A,Estoque[[#This Row],[Produto]],Saída!C:C,"RESERVADO")</f>
        <v>0</v>
      </c>
      <c r="E23" s="5">
        <f>SUMIFS('Compras'!C:C,'Compras'!B:B,Estoque[[#This Row],[Produto]],'Compras'!A:A,Estoque[[#This Row],[Código]])-SUMIFS(Saída!B:B,Saída!A:A,Estoque[[#This Row],[Produto]],Saída!C:C,"FINALIZADO")</f>
        <v>1</v>
      </c>
      <c r="F23" s="6">
        <f>_xlfn.XLOOKUP(Estoque[[#This Row],[Produto]],'Compras'!B:B,'Compras'!D:D,,0,-1)</f>
        <v>8389</v>
      </c>
      <c r="G23" s="1">
        <f>_xlfn.XLOOKUP(Estoque[[#This Row],[Produto]],'Compras'!B:B,'Compras'!E:E,,0,-1)</f>
        <v>44795</v>
      </c>
    </row>
    <row r="24" spans="1:7" x14ac:dyDescent="0.25">
      <c r="A24" s="3" t="s">
        <v>1133</v>
      </c>
      <c r="B24" s="4" t="s">
        <v>1134</v>
      </c>
      <c r="C24" s="4"/>
      <c r="D24" s="5">
        <f>SUMIFS(Saída!B:B,Saída!A:A,Estoque[[#This Row],[Produto]],Saída!C:C,"RESERVADO")</f>
        <v>0</v>
      </c>
      <c r="E24" s="5">
        <f>SUMIFS('Compras'!C:C,'Compras'!B:B,Estoque[[#This Row],[Produto]],'Compras'!A:A,Estoque[[#This Row],[Código]])-SUMIFS(Saída!B:B,Saída!A:A,Estoque[[#This Row],[Produto]],Saída!C:C,"FINALIZADO")</f>
        <v>1</v>
      </c>
      <c r="F24" s="6">
        <f>_xlfn.XLOOKUP(Estoque[[#This Row],[Produto]],'Compras'!B:B,'Compras'!D:D,,0,-1)</f>
        <v>8</v>
      </c>
      <c r="G24" s="1">
        <f>_xlfn.XLOOKUP(Estoque[[#This Row],[Produto]],'Compras'!B:B,'Compras'!E:E,,0,-1)</f>
        <v>44791</v>
      </c>
    </row>
    <row r="25" spans="1:7" x14ac:dyDescent="0.25">
      <c r="A25" s="3" t="s">
        <v>1074</v>
      </c>
      <c r="B25" s="4" t="s">
        <v>1075</v>
      </c>
      <c r="C25" s="4"/>
      <c r="D25" s="5">
        <f>SUMIFS(Saída!B:B,Saída!A:A,Estoque[[#This Row],[Produto]],Saída!C:C,"RESERVADO")</f>
        <v>0</v>
      </c>
      <c r="E25" s="5">
        <f>SUMIFS('Compras'!C:C,'Compras'!B:B,Estoque[[#This Row],[Produto]],'Compras'!A:A,Estoque[[#This Row],[Código]])-SUMIFS(Saída!B:B,Saída!A:A,Estoque[[#This Row],[Produto]],Saída!C:C,"FINALIZADO")</f>
        <v>1</v>
      </c>
      <c r="F25" s="6">
        <f>_xlfn.XLOOKUP(Estoque[[#This Row],[Produto]],'Compras'!B:B,'Compras'!D:D,,0,-1)</f>
        <v>28</v>
      </c>
      <c r="G25" s="1">
        <f>_xlfn.XLOOKUP(Estoque[[#This Row],[Produto]],'Compras'!B:B,'Compras'!E:E,,0,-1)</f>
        <v>44791</v>
      </c>
    </row>
    <row r="26" spans="1:7" x14ac:dyDescent="0.25">
      <c r="A26" s="3" t="s">
        <v>8</v>
      </c>
      <c r="B26" s="4" t="s">
        <v>9</v>
      </c>
      <c r="C26" s="4"/>
      <c r="D26" s="5">
        <f>SUMIFS(Saída!B:B,Saída!A:A,Estoque[[#This Row],[Produto]],Saída!C:C,"RESERVADO")</f>
        <v>0</v>
      </c>
      <c r="E26" s="5">
        <f>SUMIFS('Compras'!C:C,'Compras'!B:B,Estoque[[#This Row],[Produto]],'Compras'!A:A,Estoque[[#This Row],[Código]])-SUMIFS(Saída!B:B,Saída!A:A,Estoque[[#This Row],[Produto]],Saída!C:C,"FINALIZADO")</f>
        <v>1</v>
      </c>
      <c r="F26" s="6">
        <f>_xlfn.XLOOKUP(Estoque[[#This Row],[Produto]],'Compras'!B:B,'Compras'!D:D,,0,-1)</f>
        <v>94</v>
      </c>
      <c r="G26" s="1">
        <f>_xlfn.XLOOKUP(Estoque[[#This Row],[Produto]],'Compras'!B:B,'Compras'!E:E,,0,-1)</f>
        <v>44785</v>
      </c>
    </row>
    <row r="27" spans="1:7" x14ac:dyDescent="0.25">
      <c r="A27" s="3" t="s">
        <v>1313</v>
      </c>
      <c r="B27" s="4" t="s">
        <v>1314</v>
      </c>
      <c r="C27" s="4"/>
      <c r="D27" s="5">
        <f>SUMIFS(Saída!B:B,Saída!A:A,Estoque[[#This Row],[Produto]],Saída!C:C,"RESERVADO")</f>
        <v>0</v>
      </c>
      <c r="E27" s="5">
        <f>SUMIFS('Compras'!C:C,'Compras'!B:B,Estoque[[#This Row],[Produto]],'Compras'!A:A,Estoque[[#This Row],[Código]])-SUMIFS(Saída!B:B,Saída!A:A,Estoque[[#This Row],[Produto]],Saída!C:C,"FINALIZADO")</f>
        <v>1</v>
      </c>
      <c r="F27" s="6">
        <f>_xlfn.XLOOKUP(Estoque[[#This Row],[Produto]],'Compras'!B:B,'Compras'!D:D,,0,-1)</f>
        <v>2533</v>
      </c>
      <c r="G27" s="1">
        <f>_xlfn.XLOOKUP(Estoque[[#This Row],[Produto]],'Compras'!B:B,'Compras'!E:E,,0,-1)</f>
        <v>44801</v>
      </c>
    </row>
    <row r="28" spans="1:7" x14ac:dyDescent="0.25">
      <c r="A28" s="3">
        <v>1411</v>
      </c>
      <c r="B28" s="4" t="s">
        <v>2079</v>
      </c>
      <c r="C28" s="4"/>
      <c r="D28" s="5">
        <f>SUMIFS(Saída!B:B,Saída!A:A,Estoque[[#This Row],[Produto]],Saída!C:C,"RESERVADO")</f>
        <v>0</v>
      </c>
      <c r="E28" s="5">
        <f>SUMIFS('Compras'!C:C,'Compras'!B:B,Estoque[[#This Row],[Produto]],'Compras'!A:A,Estoque[[#This Row],[Código]])-SUMIFS(Saída!B:B,Saída!A:A,Estoque[[#This Row],[Produto]],Saída!C:C,"FINALIZADO")</f>
        <v>1</v>
      </c>
      <c r="F28" s="6">
        <f>_xlfn.XLOOKUP(Estoque[[#This Row],[Produto]],'Compras'!B:B,'Compras'!D:D,,0,-1)</f>
        <v>36</v>
      </c>
      <c r="G28" s="1">
        <f>_xlfn.XLOOKUP(Estoque[[#This Row],[Produto]],'Compras'!B:B,'Compras'!E:E,,0,-1)</f>
        <v>44801</v>
      </c>
    </row>
    <row r="29" spans="1:7" x14ac:dyDescent="0.25">
      <c r="A29" s="3">
        <v>5154896</v>
      </c>
      <c r="B29" s="4" t="s">
        <v>2078</v>
      </c>
      <c r="C29" s="4"/>
      <c r="D29" s="5">
        <f>SUMIFS(Saída!B:B,Saída!A:A,Estoque[[#This Row],[Produto]],Saída!C:C,"RESERVADO")</f>
        <v>0</v>
      </c>
      <c r="E29" s="5">
        <f>SUMIFS('Compras'!C:C,'Compras'!B:B,Estoque[[#This Row],[Produto]],'Compras'!A:A,Estoque[[#This Row],[Código]])-SUMIFS(Saída!B:B,Saída!A:A,Estoque[[#This Row],[Produto]],Saída!C:C,"FINALIZADO")</f>
        <v>1</v>
      </c>
      <c r="F29" s="6">
        <f>_xlfn.XLOOKUP(Estoque[[#This Row],[Produto]],'Compras'!B:B,'Compras'!D:D,,0,-1)</f>
        <v>42</v>
      </c>
      <c r="G29" s="1">
        <f>_xlfn.XLOOKUP(Estoque[[#This Row],[Produto]],'Compras'!B:B,'Compras'!E:E,,0,-1)</f>
        <v>44801</v>
      </c>
    </row>
    <row r="30" spans="1:7" x14ac:dyDescent="0.25">
      <c r="A30" s="3" t="s">
        <v>1322</v>
      </c>
      <c r="B30" s="4" t="s">
        <v>1323</v>
      </c>
      <c r="C30" s="4"/>
      <c r="D30" s="5">
        <f>SUMIFS(Saída!B:B,Saída!A:A,Estoque[[#This Row],[Produto]],Saída!C:C,"RESERVADO")</f>
        <v>0</v>
      </c>
      <c r="E30" s="5">
        <f>SUMIFS('Compras'!C:C,'Compras'!B:B,Estoque[[#This Row],[Produto]],'Compras'!A:A,Estoque[[#This Row],[Código]])-SUMIFS(Saída!B:B,Saída!A:A,Estoque[[#This Row],[Produto]],Saída!C:C,"FINALIZADO")</f>
        <v>1</v>
      </c>
      <c r="F30" s="6">
        <f>_xlfn.XLOOKUP(Estoque[[#This Row],[Produto]],'Compras'!B:B,'Compras'!D:D,,0,-1)</f>
        <v>32</v>
      </c>
      <c r="G30" s="1">
        <f>_xlfn.XLOOKUP(Estoque[[#This Row],[Produto]],'Compras'!B:B,'Compras'!E:E,,0,-1)</f>
        <v>44802</v>
      </c>
    </row>
    <row r="31" spans="1:7" x14ac:dyDescent="0.25">
      <c r="A31" s="3" t="s">
        <v>1327</v>
      </c>
      <c r="B31" s="4" t="s">
        <v>1328</v>
      </c>
      <c r="C31" s="4"/>
      <c r="D31" s="5">
        <f>SUMIFS(Saída!B:B,Saída!A:A,Estoque[[#This Row],[Produto]],Saída!C:C,"RESERVADO")</f>
        <v>0</v>
      </c>
      <c r="E31" s="5">
        <f>SUMIFS('Compras'!C:C,'Compras'!B:B,Estoque[[#This Row],[Produto]],'Compras'!A:A,Estoque[[#This Row],[Código]])-SUMIFS(Saída!B:B,Saída!A:A,Estoque[[#This Row],[Produto]],Saída!C:C,"FINALIZADO")</f>
        <v>1</v>
      </c>
      <c r="F31" s="6">
        <f>_xlfn.XLOOKUP(Estoque[[#This Row],[Produto]],'Compras'!B:B,'Compras'!D:D,,0,-1)</f>
        <v>26</v>
      </c>
      <c r="G31" s="1">
        <f>_xlfn.XLOOKUP(Estoque[[#This Row],[Produto]],'Compras'!B:B,'Compras'!E:E,,0,-1)</f>
        <v>44802</v>
      </c>
    </row>
    <row r="32" spans="1:7" x14ac:dyDescent="0.25">
      <c r="A32" s="3">
        <v>98172</v>
      </c>
      <c r="B32" s="4" t="s">
        <v>438</v>
      </c>
      <c r="C32" s="4"/>
      <c r="D32" s="5">
        <f>SUMIFS(Saída!B:B,Saída!A:A,Estoque[[#This Row],[Produto]],Saída!C:C,"RESERVADO")</f>
        <v>0</v>
      </c>
      <c r="E32" s="5">
        <f>SUMIFS('Compras'!C:C,'Compras'!B:B,Estoque[[#This Row],[Produto]],'Compras'!A:A,Estoque[[#This Row],[Código]])-SUMIFS(Saída!B:B,Saída!A:A,Estoque[[#This Row],[Produto]],Saída!C:C,"FINALIZADO")</f>
        <v>1</v>
      </c>
      <c r="F32" s="6">
        <f>_xlfn.XLOOKUP(Estoque[[#This Row],[Produto]],'Compras'!B:B,'Compras'!D:D,,0,-1)</f>
        <v>26</v>
      </c>
      <c r="G32" s="1">
        <f>_xlfn.XLOOKUP(Estoque[[#This Row],[Produto]],'Compras'!B:B,'Compras'!E:E,,0,-1)</f>
        <v>44802</v>
      </c>
    </row>
    <row r="33" spans="1:7" x14ac:dyDescent="0.25">
      <c r="A33" s="3">
        <v>774011</v>
      </c>
      <c r="B33" s="4" t="s">
        <v>684</v>
      </c>
      <c r="C33" s="4"/>
      <c r="D33" s="5">
        <f>SUMIFS(Saída!B:B,Saída!A:A,Estoque[[#This Row],[Produto]],Saída!C:C,"RESERVADO")</f>
        <v>0</v>
      </c>
      <c r="E33" s="5">
        <f>SUMIFS('Compras'!C:C,'Compras'!B:B,Estoque[[#This Row],[Produto]],'Compras'!A:A,Estoque[[#This Row],[Código]])-SUMIFS(Saída!B:B,Saída!A:A,Estoque[[#This Row],[Produto]],Saída!C:C,"FINALIZADO")</f>
        <v>1</v>
      </c>
      <c r="F33" s="6">
        <f>_xlfn.XLOOKUP(Estoque[[#This Row],[Produto]],'Compras'!B:B,'Compras'!D:D,,0,-1)</f>
        <v>56</v>
      </c>
      <c r="G33" s="1">
        <f>_xlfn.XLOOKUP(Estoque[[#This Row],[Produto]],'Compras'!B:B,'Compras'!E:E,,0,-1)</f>
        <v>44802</v>
      </c>
    </row>
    <row r="34" spans="1:7" x14ac:dyDescent="0.25">
      <c r="A34" s="3" t="s">
        <v>1583</v>
      </c>
      <c r="B34" s="4" t="s">
        <v>1584</v>
      </c>
      <c r="C34" s="4"/>
      <c r="D34" s="5">
        <f>SUMIFS(Saída!B:B,Saída!A:A,Estoque[[#This Row],[Produto]],Saída!C:C,"RESERVADO")</f>
        <v>0</v>
      </c>
      <c r="E34" s="5">
        <f>SUMIFS('Compras'!C:C,'Compras'!B:B,Estoque[[#This Row],[Produto]],'Compras'!A:A,Estoque[[#This Row],[Código]])-SUMIFS(Saída!B:B,Saída!A:A,Estoque[[#This Row],[Produto]],Saída!C:C,"FINALIZADO")</f>
        <v>1</v>
      </c>
      <c r="F34" s="6">
        <f>_xlfn.XLOOKUP(Estoque[[#This Row],[Produto]],'Compras'!B:B,'Compras'!D:D,,0,-1)</f>
        <v>126</v>
      </c>
      <c r="G34" s="1">
        <f>_xlfn.XLOOKUP(Estoque[[#This Row],[Produto]],'Compras'!B:B,'Compras'!E:E,,0,-1)</f>
        <v>44789</v>
      </c>
    </row>
    <row r="35" spans="1:7" x14ac:dyDescent="0.25">
      <c r="A35" s="3" t="s">
        <v>449</v>
      </c>
      <c r="B35" s="4" t="s">
        <v>450</v>
      </c>
      <c r="C35" s="4"/>
      <c r="D35" s="5">
        <f>SUMIFS(Saída!B:B,Saída!A:A,Estoque[[#This Row],[Produto]],Saída!C:C,"RESERVADO")</f>
        <v>0</v>
      </c>
      <c r="E35" s="5">
        <f>SUMIFS('Compras'!C:C,'Compras'!B:B,Estoque[[#This Row],[Produto]],'Compras'!A:A,Estoque[[#This Row],[Código]])-SUMIFS(Saída!B:B,Saída!A:A,Estoque[[#This Row],[Produto]],Saída!C:C,"FINALIZADO")</f>
        <v>1</v>
      </c>
      <c r="F35" s="6">
        <f>_xlfn.XLOOKUP(Estoque[[#This Row],[Produto]],'Compras'!B:B,'Compras'!D:D,,0,-1)</f>
        <v>132</v>
      </c>
      <c r="G35" s="1">
        <f>_xlfn.XLOOKUP(Estoque[[#This Row],[Produto]],'Compras'!B:B,'Compras'!E:E,,0,-1)</f>
        <v>44802</v>
      </c>
    </row>
    <row r="36" spans="1:7" x14ac:dyDescent="0.25">
      <c r="A36" s="3" t="s">
        <v>3126</v>
      </c>
      <c r="B36" s="4" t="s">
        <v>332</v>
      </c>
      <c r="C36" s="4" t="s">
        <v>333</v>
      </c>
      <c r="D36" s="5">
        <f>SUMIFS(Saída!B:B,Saída!A:A,Estoque[[#This Row],[Produto]],Saída!C:C,"RESERVADO")</f>
        <v>0</v>
      </c>
      <c r="E36" s="5">
        <f>SUMIFS('Compras'!C:C,'Compras'!B:B,Estoque[[#This Row],[Produto]],'Compras'!A:A,Estoque[[#This Row],[Código]])-SUMIFS(Saída!B:B,Saída!A:A,Estoque[[#This Row],[Produto]],Saída!C:C,"FINALIZADO")</f>
        <v>1</v>
      </c>
      <c r="F36" s="6">
        <f>_xlfn.XLOOKUP(Estoque[[#This Row],[Produto]],'Compras'!B:B,'Compras'!D:D,,0,-1)</f>
        <v>367</v>
      </c>
      <c r="G36" s="1">
        <f>_xlfn.XLOOKUP(Estoque[[#This Row],[Produto]],'Compras'!B:B,'Compras'!E:E,,0,-1)</f>
        <v>44795</v>
      </c>
    </row>
    <row r="37" spans="1:7" x14ac:dyDescent="0.25">
      <c r="A37" s="3" t="s">
        <v>698</v>
      </c>
      <c r="B37" s="4" t="s">
        <v>699</v>
      </c>
      <c r="C37" s="4"/>
      <c r="D37" s="5">
        <f>SUMIFS(Saída!B:B,Saída!A:A,Estoque[[#This Row],[Produto]],Saída!C:C,"RESERVADO")</f>
        <v>0</v>
      </c>
      <c r="E37" s="5">
        <f>SUMIFS('Compras'!C:C,'Compras'!B:B,Estoque[[#This Row],[Produto]],'Compras'!A:A,Estoque[[#This Row],[Código]])-SUMIFS(Saída!B:B,Saída!A:A,Estoque[[#This Row],[Produto]],Saída!C:C,"FINALIZADO")</f>
        <v>1</v>
      </c>
      <c r="F37" s="6">
        <f>_xlfn.XLOOKUP(Estoque[[#This Row],[Produto]],'Compras'!B:B,'Compras'!D:D,,0,-1)</f>
        <v>252</v>
      </c>
      <c r="G37" s="1">
        <f>_xlfn.XLOOKUP(Estoque[[#This Row],[Produto]],'Compras'!B:B,'Compras'!E:E,,0,-1)</f>
        <v>44795</v>
      </c>
    </row>
    <row r="38" spans="1:7" x14ac:dyDescent="0.25">
      <c r="A38" s="3" t="s">
        <v>380</v>
      </c>
      <c r="B38" s="4" t="s">
        <v>381</v>
      </c>
      <c r="C38" s="4"/>
      <c r="D38" s="5">
        <f>SUMIFS(Saída!B:B,Saída!A:A,Estoque[[#This Row],[Produto]],Saída!C:C,"RESERVADO")</f>
        <v>0</v>
      </c>
      <c r="E38" s="5">
        <f>SUMIFS('Compras'!C:C,'Compras'!B:B,Estoque[[#This Row],[Produto]],'Compras'!A:A,Estoque[[#This Row],[Código]])-SUMIFS(Saída!B:B,Saída!A:A,Estoque[[#This Row],[Produto]],Saída!C:C,"FINALIZADO")</f>
        <v>1</v>
      </c>
      <c r="F38" s="6">
        <f>_xlfn.XLOOKUP(Estoque[[#This Row],[Produto]],'Compras'!B:B,'Compras'!D:D,,0,-1)</f>
        <v>46</v>
      </c>
      <c r="G38" s="1">
        <f>_xlfn.XLOOKUP(Estoque[[#This Row],[Produto]],'Compras'!B:B,'Compras'!E:E,,0,-1)</f>
        <v>44802</v>
      </c>
    </row>
    <row r="39" spans="1:7" x14ac:dyDescent="0.25">
      <c r="A39" s="3" t="s">
        <v>1784</v>
      </c>
      <c r="B39" s="4" t="s">
        <v>1785</v>
      </c>
      <c r="C39" s="4"/>
      <c r="D39" s="5">
        <f>SUMIFS(Saída!B:B,Saída!A:A,Estoque[[#This Row],[Produto]],Saída!C:C,"RESERVADO")</f>
        <v>0</v>
      </c>
      <c r="E39" s="5">
        <f>SUMIFS('Compras'!C:C,'Compras'!B:B,Estoque[[#This Row],[Produto]],'Compras'!A:A,Estoque[[#This Row],[Código]])-SUMIFS(Saída!B:B,Saída!A:A,Estoque[[#This Row],[Produto]],Saída!C:C,"FINALIZADO")</f>
        <v>1</v>
      </c>
      <c r="F39" s="6">
        <f>_xlfn.XLOOKUP(Estoque[[#This Row],[Produto]],'Compras'!B:B,'Compras'!D:D,,0,-1)</f>
        <v>3059.3</v>
      </c>
      <c r="G39" s="1">
        <f>_xlfn.XLOOKUP(Estoque[[#This Row],[Produto]],'Compras'!B:B,'Compras'!E:E,,0,-1)</f>
        <v>44790</v>
      </c>
    </row>
    <row r="40" spans="1:7" x14ac:dyDescent="0.25">
      <c r="A40" s="3">
        <v>4019</v>
      </c>
      <c r="B40" s="4" t="s">
        <v>884</v>
      </c>
      <c r="C40" s="4"/>
      <c r="D40" s="5">
        <f>SUMIFS(Saída!B:B,Saída!A:A,Estoque[[#This Row],[Produto]],Saída!C:C,"RESERVADO")</f>
        <v>0</v>
      </c>
      <c r="E40" s="5">
        <f>SUMIFS('Compras'!C:C,'Compras'!B:B,Estoque[[#This Row],[Produto]],'Compras'!A:A,Estoque[[#This Row],[Código]])-SUMIFS(Saída!B:B,Saída!A:A,Estoque[[#This Row],[Produto]],Saída!C:C,"FINALIZADO")</f>
        <v>1</v>
      </c>
      <c r="F40" s="6">
        <f>_xlfn.XLOOKUP(Estoque[[#This Row],[Produto]],'Compras'!B:B,'Compras'!D:D,,0,-1)</f>
        <v>48</v>
      </c>
      <c r="G40" s="1">
        <f>_xlfn.XLOOKUP(Estoque[[#This Row],[Produto]],'Compras'!B:B,'Compras'!E:E,,0,-1)</f>
        <v>44802</v>
      </c>
    </row>
    <row r="41" spans="1:7" x14ac:dyDescent="0.25">
      <c r="A41" s="3" t="s">
        <v>1335</v>
      </c>
      <c r="B41" s="4" t="s">
        <v>1336</v>
      </c>
      <c r="C41" s="4"/>
      <c r="D41" s="5">
        <f>SUMIFS(Saída!B:B,Saída!A:A,Estoque[[#This Row],[Produto]],Saída!C:C,"RESERVADO")</f>
        <v>0</v>
      </c>
      <c r="E41" s="5">
        <f>SUMIFS('Compras'!C:C,'Compras'!B:B,Estoque[[#This Row],[Produto]],'Compras'!A:A,Estoque[[#This Row],[Código]])-SUMIFS(Saída!B:B,Saída!A:A,Estoque[[#This Row],[Produto]],Saída!C:C,"FINALIZADO")</f>
        <v>1</v>
      </c>
      <c r="F41" s="6">
        <f>_xlfn.XLOOKUP(Estoque[[#This Row],[Produto]],'Compras'!B:B,'Compras'!D:D,,0,-1)</f>
        <v>146</v>
      </c>
      <c r="G41" s="1">
        <f>_xlfn.XLOOKUP(Estoque[[#This Row],[Produto]],'Compras'!B:B,'Compras'!E:E,,0,-1)</f>
        <v>44802</v>
      </c>
    </row>
    <row r="42" spans="1:7" x14ac:dyDescent="0.25">
      <c r="A42" s="3" t="s">
        <v>258</v>
      </c>
      <c r="B42" s="4" t="s">
        <v>259</v>
      </c>
      <c r="C42" s="4"/>
      <c r="D42" s="5">
        <f>SUMIFS(Saída!B:B,Saída!A:A,Estoque[[#This Row],[Produto]],Saída!C:C,"RESERVADO")</f>
        <v>0</v>
      </c>
      <c r="E42" s="5">
        <f>SUMIFS('Compras'!C:C,'Compras'!B:B,Estoque[[#This Row],[Produto]],'Compras'!A:A,Estoque[[#This Row],[Código]])-SUMIFS(Saída!B:B,Saída!A:A,Estoque[[#This Row],[Produto]],Saída!C:C,"FINALIZADO")</f>
        <v>1</v>
      </c>
      <c r="F42" s="6">
        <f>_xlfn.XLOOKUP(Estoque[[#This Row],[Produto]],'Compras'!B:B,'Compras'!D:D,,0,-1)</f>
        <v>109</v>
      </c>
      <c r="G42" s="1">
        <f>_xlfn.XLOOKUP(Estoque[[#This Row],[Produto]],'Compras'!B:B,'Compras'!E:E,,0,-1)</f>
        <v>44802</v>
      </c>
    </row>
    <row r="43" spans="1:7" x14ac:dyDescent="0.25">
      <c r="A43" s="3" t="s">
        <v>709</v>
      </c>
      <c r="B43" s="4" t="s">
        <v>710</v>
      </c>
      <c r="C43" s="4"/>
      <c r="D43" s="5">
        <f>SUMIFS(Saída!B:B,Saída!A:A,Estoque[[#This Row],[Produto]],Saída!C:C,"RESERVADO")</f>
        <v>2</v>
      </c>
      <c r="E43" s="5">
        <f>SUMIFS('Compras'!C:C,'Compras'!B:B,Estoque[[#This Row],[Produto]],'Compras'!A:A,Estoque[[#This Row],[Código]])-SUMIFS(Saída!B:B,Saída!A:A,Estoque[[#This Row],[Produto]],Saída!C:C,"FINALIZADO")</f>
        <v>1</v>
      </c>
      <c r="F43" s="6">
        <f>_xlfn.XLOOKUP(Estoque[[#This Row],[Produto]],'Compras'!B:B,'Compras'!D:D,,0,-1)</f>
        <v>78</v>
      </c>
      <c r="G43" s="1">
        <f>_xlfn.XLOOKUP(Estoque[[#This Row],[Produto]],'Compras'!B:B,'Compras'!E:E,,0,-1)</f>
        <v>44795</v>
      </c>
    </row>
    <row r="44" spans="1:7" x14ac:dyDescent="0.25">
      <c r="A44" s="3">
        <v>9584</v>
      </c>
      <c r="B44" s="4" t="s">
        <v>285</v>
      </c>
      <c r="C44" s="4" t="s">
        <v>242</v>
      </c>
      <c r="D44" s="5">
        <f>SUMIFS(Saída!B:B,Saída!A:A,Estoque[[#This Row],[Produto]],Saída!C:C,"RESERVADO")</f>
        <v>0</v>
      </c>
      <c r="E44" s="5">
        <f>SUMIFS('Compras'!C:C,'Compras'!B:B,Estoque[[#This Row],[Produto]],'Compras'!A:A,Estoque[[#This Row],[Código]])-SUMIFS(Saída!B:B,Saída!A:A,Estoque[[#This Row],[Produto]],Saída!C:C,"FINALIZADO")</f>
        <v>1</v>
      </c>
      <c r="F44" s="6">
        <f>_xlfn.XLOOKUP(Estoque[[#This Row],[Produto]],'Compras'!B:B,'Compras'!D:D,,0,-1)</f>
        <v>470</v>
      </c>
      <c r="G44" s="1">
        <f>_xlfn.XLOOKUP(Estoque[[#This Row],[Produto]],'Compras'!B:B,'Compras'!E:E,,0,-1)</f>
        <v>44801</v>
      </c>
    </row>
    <row r="45" spans="1:7" x14ac:dyDescent="0.25">
      <c r="A45" s="3" t="s">
        <v>3134</v>
      </c>
      <c r="B45" s="4" t="s">
        <v>2713</v>
      </c>
      <c r="C45" s="4" t="s">
        <v>2714</v>
      </c>
      <c r="D45" s="5">
        <f>SUMIFS(Saída!B:B,Saída!A:A,Estoque[[#This Row],[Produto]],Saída!C:C,"RESERVADO")</f>
        <v>0</v>
      </c>
      <c r="E45" s="5">
        <f>SUMIFS('Compras'!C:C,'Compras'!B:B,Estoque[[#This Row],[Produto]],'Compras'!A:A,Estoque[[#This Row],[Código]])-SUMIFS(Saída!B:B,Saída!A:A,Estoque[[#This Row],[Produto]],Saída!C:C,"FINALIZADO")</f>
        <v>1</v>
      </c>
      <c r="F45" s="6">
        <f>_xlfn.XLOOKUP(Estoque[[#This Row],[Produto]],'Compras'!B:B,'Compras'!D:D,,0,-1)</f>
        <v>2590</v>
      </c>
      <c r="G45" s="1">
        <f>_xlfn.XLOOKUP(Estoque[[#This Row],[Produto]],'Compras'!B:B,'Compras'!E:E,,0,-1)</f>
        <v>44788</v>
      </c>
    </row>
    <row r="46" spans="1:7" x14ac:dyDescent="0.25">
      <c r="A46" s="3" t="s">
        <v>3143</v>
      </c>
      <c r="B46" s="4" t="s">
        <v>3144</v>
      </c>
      <c r="C46" s="4" t="s">
        <v>3234</v>
      </c>
      <c r="D46" s="5">
        <f>SUMIFS(Saída!B:B,Saída!A:A,Estoque[[#This Row],[Produto]],Saída!C:C,"RESERVADO")</f>
        <v>0</v>
      </c>
      <c r="E46" s="5">
        <f>SUMIFS('Compras'!C:C,'Compras'!B:B,Estoque[[#This Row],[Produto]],'Compras'!A:A,Estoque[[#This Row],[Código]])-SUMIFS(Saída!B:B,Saída!A:A,Estoque[[#This Row],[Produto]],Saída!C:C,"FINALIZADO")</f>
        <v>1</v>
      </c>
      <c r="F46" s="6">
        <f>_xlfn.XLOOKUP(Estoque[[#This Row],[Produto]],'Compras'!B:B,'Compras'!D:D,,0,-1)</f>
        <v>30</v>
      </c>
      <c r="G46" s="1">
        <f>_xlfn.XLOOKUP(Estoque[[#This Row],[Produto]],'Compras'!B:B,'Compras'!E:E,,0,-1)</f>
        <v>44790</v>
      </c>
    </row>
    <row r="47" spans="1:7" x14ac:dyDescent="0.25">
      <c r="A47" s="3" t="s">
        <v>3136</v>
      </c>
      <c r="B47" s="4" t="s">
        <v>3137</v>
      </c>
      <c r="C47" s="4" t="s">
        <v>2714</v>
      </c>
      <c r="D47" s="5">
        <f>SUMIFS(Saída!B:B,Saída!A:A,Estoque[[#This Row],[Produto]],Saída!C:C,"RESERVADO")</f>
        <v>0</v>
      </c>
      <c r="E47" s="5">
        <f>SUMIFS('Compras'!C:C,'Compras'!B:B,Estoque[[#This Row],[Produto]],'Compras'!A:A,Estoque[[#This Row],[Código]])-SUMIFS(Saída!B:B,Saída!A:A,Estoque[[#This Row],[Produto]],Saída!C:C,"FINALIZADO")</f>
        <v>1</v>
      </c>
      <c r="F47" s="6">
        <f>_xlfn.XLOOKUP(Estoque[[#This Row],[Produto]],'Compras'!B:B,'Compras'!D:D,,0,-1)</f>
        <v>1918.33</v>
      </c>
      <c r="G47" s="1">
        <f>_xlfn.XLOOKUP(Estoque[[#This Row],[Produto]],'Compras'!B:B,'Compras'!E:E,,0,-1)</f>
        <v>44789</v>
      </c>
    </row>
    <row r="48" spans="1:7" x14ac:dyDescent="0.25">
      <c r="A48" s="3" t="s">
        <v>3130</v>
      </c>
      <c r="B48" s="4" t="s">
        <v>3131</v>
      </c>
      <c r="C48" s="4" t="s">
        <v>3234</v>
      </c>
      <c r="D48" s="5">
        <f>SUMIFS(Saída!B:B,Saída!A:A,Estoque[[#This Row],[Produto]],Saída!C:C,"RESERVADO")</f>
        <v>0</v>
      </c>
      <c r="E48" s="5">
        <f>SUMIFS('Compras'!C:C,'Compras'!B:B,Estoque[[#This Row],[Produto]],'Compras'!A:A,Estoque[[#This Row],[Código]])-SUMIFS(Saída!B:B,Saída!A:A,Estoque[[#This Row],[Produto]],Saída!C:C,"FINALIZADO")</f>
        <v>1</v>
      </c>
      <c r="F48" s="6">
        <f>_xlfn.XLOOKUP(Estoque[[#This Row],[Produto]],'Compras'!B:B,'Compras'!D:D,,0,-1)</f>
        <v>296</v>
      </c>
      <c r="G48" s="1">
        <f>_xlfn.XLOOKUP(Estoque[[#This Row],[Produto]],'Compras'!B:B,'Compras'!E:E,,0,-1)</f>
        <v>44783</v>
      </c>
    </row>
    <row r="49" spans="1:7" x14ac:dyDescent="0.25">
      <c r="A49" s="3" t="s">
        <v>3141</v>
      </c>
      <c r="B49" s="4" t="s">
        <v>3142</v>
      </c>
      <c r="C49" s="4" t="s">
        <v>44</v>
      </c>
      <c r="D49" s="5">
        <f>SUMIFS(Saída!B:B,Saída!A:A,Estoque[[#This Row],[Produto]],Saída!C:C,"RESERVADO")</f>
        <v>0</v>
      </c>
      <c r="E49" s="5">
        <f>SUMIFS('Compras'!C:C,'Compras'!B:B,Estoque[[#This Row],[Produto]],'Compras'!A:A,Estoque[[#This Row],[Código]])-SUMIFS(Saída!B:B,Saída!A:A,Estoque[[#This Row],[Produto]],Saída!C:C,"FINALIZADO")</f>
        <v>1</v>
      </c>
      <c r="F49" s="6">
        <f>_xlfn.XLOOKUP(Estoque[[#This Row],[Produto]],'Compras'!B:B,'Compras'!D:D,,0,-1)</f>
        <v>89.92</v>
      </c>
      <c r="G49" s="1">
        <f>_xlfn.XLOOKUP(Estoque[[#This Row],[Produto]],'Compras'!B:B,'Compras'!E:E,,0,-1)</f>
        <v>44790</v>
      </c>
    </row>
    <row r="50" spans="1:7" x14ac:dyDescent="0.25">
      <c r="A50" s="3" t="s">
        <v>3147</v>
      </c>
      <c r="B50" s="4" t="s">
        <v>3148</v>
      </c>
      <c r="C50" s="4" t="s">
        <v>44</v>
      </c>
      <c r="D50" s="5">
        <f>SUMIFS(Saída!B:B,Saída!A:A,Estoque[[#This Row],[Produto]],Saída!C:C,"RESERVADO")</f>
        <v>0</v>
      </c>
      <c r="E50" s="5">
        <f>SUMIFS('Compras'!C:C,'Compras'!B:B,Estoque[[#This Row],[Produto]],'Compras'!A:A,Estoque[[#This Row],[Código]])-SUMIFS(Saída!B:B,Saída!A:A,Estoque[[#This Row],[Produto]],Saída!C:C,"FINALIZADO")</f>
        <v>1</v>
      </c>
      <c r="F50" s="6">
        <f>_xlfn.XLOOKUP(Estoque[[#This Row],[Produto]],'Compras'!B:B,'Compras'!D:D,,0,-1)</f>
        <v>15.33</v>
      </c>
      <c r="G50" s="1">
        <f>_xlfn.XLOOKUP(Estoque[[#This Row],[Produto]],'Compras'!B:B,'Compras'!E:E,,0,-1)</f>
        <v>44790</v>
      </c>
    </row>
    <row r="51" spans="1:7" x14ac:dyDescent="0.25">
      <c r="A51" s="3" t="s">
        <v>3145</v>
      </c>
      <c r="B51" s="4" t="s">
        <v>3146</v>
      </c>
      <c r="C51" s="4" t="s">
        <v>584</v>
      </c>
      <c r="D51" s="5">
        <f>SUMIFS(Saída!B:B,Saída!A:A,Estoque[[#This Row],[Produto]],Saída!C:C,"RESERVADO")</f>
        <v>0</v>
      </c>
      <c r="E51" s="5">
        <f>SUMIFS('Compras'!C:C,'Compras'!B:B,Estoque[[#This Row],[Produto]],'Compras'!A:A,Estoque[[#This Row],[Código]])-SUMIFS(Saída!B:B,Saída!A:A,Estoque[[#This Row],[Produto]],Saída!C:C,"FINALIZADO")</f>
        <v>1</v>
      </c>
      <c r="F51" s="6">
        <f>_xlfn.XLOOKUP(Estoque[[#This Row],[Produto]],'Compras'!B:B,'Compras'!D:D,,0,-1)</f>
        <v>76</v>
      </c>
      <c r="G51" s="1">
        <f>_xlfn.XLOOKUP(Estoque[[#This Row],[Produto]],'Compras'!B:B,'Compras'!E:E,,0,-1)</f>
        <v>44790</v>
      </c>
    </row>
    <row r="52" spans="1:7" x14ac:dyDescent="0.25">
      <c r="A52" s="3" t="s">
        <v>3128</v>
      </c>
      <c r="B52" s="4" t="s">
        <v>3129</v>
      </c>
      <c r="C52" s="4" t="s">
        <v>584</v>
      </c>
      <c r="D52" s="5">
        <f>SUMIFS(Saída!B:B,Saída!A:A,Estoque[[#This Row],[Produto]],Saída!C:C,"RESERVADO")</f>
        <v>0</v>
      </c>
      <c r="E52" s="5">
        <f>SUMIFS('Compras'!C:C,'Compras'!B:B,Estoque[[#This Row],[Produto]],'Compras'!A:A,Estoque[[#This Row],[Código]])-SUMIFS(Saída!B:B,Saída!A:A,Estoque[[#This Row],[Produto]],Saída!C:C,"FINALIZADO")</f>
        <v>1</v>
      </c>
      <c r="F52" s="6">
        <f>_xlfn.XLOOKUP(Estoque[[#This Row],[Produto]],'Compras'!B:B,'Compras'!D:D,,0,-1)</f>
        <v>109</v>
      </c>
      <c r="G52" s="1">
        <f>_xlfn.XLOOKUP(Estoque[[#This Row],[Produto]],'Compras'!B:B,'Compras'!E:E,,0,-1)</f>
        <v>44782</v>
      </c>
    </row>
    <row r="53" spans="1:7" x14ac:dyDescent="0.25">
      <c r="A53" s="3" t="s">
        <v>3132</v>
      </c>
      <c r="B53" s="4" t="s">
        <v>3133</v>
      </c>
      <c r="C53" s="4" t="s">
        <v>2714</v>
      </c>
      <c r="D53" s="5">
        <f>SUMIFS(Saída!B:B,Saída!A:A,Estoque[[#This Row],[Produto]],Saída!C:C,"RESERVADO")</f>
        <v>0</v>
      </c>
      <c r="E53" s="5">
        <f>SUMIFS('Compras'!C:C,'Compras'!B:B,Estoque[[#This Row],[Produto]],'Compras'!A:A,Estoque[[#This Row],[Código]])-SUMIFS(Saída!B:B,Saída!A:A,Estoque[[#This Row],[Produto]],Saída!C:C,"FINALIZADO")</f>
        <v>1</v>
      </c>
      <c r="F53" s="6">
        <f>_xlfn.XLOOKUP(Estoque[[#This Row],[Produto]],'Compras'!B:B,'Compras'!D:D,,0,-1)</f>
        <v>4315</v>
      </c>
      <c r="G53" s="1">
        <f>_xlfn.XLOOKUP(Estoque[[#This Row],[Produto]],'Compras'!B:B,'Compras'!E:E,,0,-1)</f>
        <v>44784</v>
      </c>
    </row>
    <row r="54" spans="1:7" x14ac:dyDescent="0.25">
      <c r="A54" s="3" t="s">
        <v>3154</v>
      </c>
      <c r="B54" s="4" t="s">
        <v>3155</v>
      </c>
      <c r="C54" s="4" t="s">
        <v>584</v>
      </c>
      <c r="D54" s="5">
        <f>SUMIFS(Saída!B:B,Saída!A:A,Estoque[[#This Row],[Produto]],Saída!C:C,"RESERVADO")</f>
        <v>0</v>
      </c>
      <c r="E54" s="5">
        <f>SUMIFS('Compras'!C:C,'Compras'!B:B,Estoque[[#This Row],[Produto]],'Compras'!A:A,Estoque[[#This Row],[Código]])-SUMIFS(Saída!B:B,Saída!A:A,Estoque[[#This Row],[Produto]],Saída!C:C,"FINALIZADO")</f>
        <v>1</v>
      </c>
      <c r="F54" s="6">
        <f>_xlfn.XLOOKUP(Estoque[[#This Row],[Produto]],'Compras'!B:B,'Compras'!D:D,,0,-1)</f>
        <v>23</v>
      </c>
      <c r="G54" s="1">
        <f>_xlfn.XLOOKUP(Estoque[[#This Row],[Produto]],'Compras'!B:B,'Compras'!E:E,,0,-1)</f>
        <v>44791</v>
      </c>
    </row>
    <row r="55" spans="1:7" x14ac:dyDescent="0.25">
      <c r="A55" s="3" t="s">
        <v>3152</v>
      </c>
      <c r="B55" s="4" t="s">
        <v>3153</v>
      </c>
      <c r="C55" s="4" t="s">
        <v>44</v>
      </c>
      <c r="D55" s="5">
        <f>SUMIFS(Saída!B:B,Saída!A:A,Estoque[[#This Row],[Produto]],Saída!C:C,"RESERVADO")</f>
        <v>0</v>
      </c>
      <c r="E55" s="5">
        <f>SUMIFS('Compras'!C:C,'Compras'!B:B,Estoque[[#This Row],[Produto]],'Compras'!A:A,Estoque[[#This Row],[Código]])-SUMIFS(Saída!B:B,Saída!A:A,Estoque[[#This Row],[Produto]],Saída!C:C,"FINALIZADO")</f>
        <v>1</v>
      </c>
      <c r="F55" s="6">
        <f>_xlfn.XLOOKUP(Estoque[[#This Row],[Produto]],'Compras'!B:B,'Compras'!D:D,,0,-1)</f>
        <v>24.03</v>
      </c>
      <c r="G55" s="1">
        <f>_xlfn.XLOOKUP(Estoque[[#This Row],[Produto]],'Compras'!B:B,'Compras'!E:E,,0,-1)</f>
        <v>44791</v>
      </c>
    </row>
    <row r="56" spans="1:7" x14ac:dyDescent="0.25">
      <c r="A56" s="3" t="s">
        <v>3150</v>
      </c>
      <c r="B56" s="4" t="s">
        <v>3151</v>
      </c>
      <c r="C56" s="4" t="s">
        <v>44</v>
      </c>
      <c r="D56" s="5">
        <f>SUMIFS(Saída!B:B,Saída!A:A,Estoque[[#This Row],[Produto]],Saída!C:C,"RESERVADO")</f>
        <v>0</v>
      </c>
      <c r="E56" s="5">
        <f>SUMIFS('Compras'!C:C,'Compras'!B:B,Estoque[[#This Row],[Produto]],'Compras'!A:A,Estoque[[#This Row],[Código]])-SUMIFS(Saída!B:B,Saída!A:A,Estoque[[#This Row],[Produto]],Saída!C:C,"FINALIZADO")</f>
        <v>1</v>
      </c>
      <c r="F56" s="6">
        <f>_xlfn.XLOOKUP(Estoque[[#This Row],[Produto]],'Compras'!B:B,'Compras'!D:D,,0,-1)</f>
        <v>49</v>
      </c>
      <c r="G56" s="1">
        <f>_xlfn.XLOOKUP(Estoque[[#This Row],[Produto]],'Compras'!B:B,'Compras'!E:E,,0,-1)</f>
        <v>44791</v>
      </c>
    </row>
    <row r="57" spans="1:7" x14ac:dyDescent="0.25">
      <c r="A57" s="3" t="s">
        <v>3163</v>
      </c>
      <c r="B57" s="4" t="s">
        <v>3164</v>
      </c>
      <c r="C57" s="4" t="s">
        <v>584</v>
      </c>
      <c r="D57" s="5">
        <f>SUMIFS(Saída!B:B,Saída!A:A,Estoque[[#This Row],[Produto]],Saída!C:C,"RESERVADO")</f>
        <v>0</v>
      </c>
      <c r="E57" s="5">
        <f>SUMIFS('Compras'!C:C,'Compras'!B:B,Estoque[[#This Row],[Produto]],'Compras'!A:A,Estoque[[#This Row],[Código]])-SUMIFS(Saída!B:B,Saída!A:A,Estoque[[#This Row],[Produto]],Saída!C:C,"FINALIZADO")</f>
        <v>1</v>
      </c>
      <c r="F57" s="6">
        <f>_xlfn.XLOOKUP(Estoque[[#This Row],[Produto]],'Compras'!B:B,'Compras'!D:D,,0,-1)</f>
        <v>42</v>
      </c>
      <c r="G57" s="1">
        <f>_xlfn.XLOOKUP(Estoque[[#This Row],[Produto]],'Compras'!B:B,'Compras'!E:E,,0,-1)</f>
        <v>44795</v>
      </c>
    </row>
    <row r="58" spans="1:7" x14ac:dyDescent="0.25">
      <c r="A58" s="3" t="s">
        <v>3161</v>
      </c>
      <c r="B58" s="4" t="s">
        <v>3162</v>
      </c>
      <c r="C58" s="4" t="s">
        <v>3235</v>
      </c>
      <c r="D58" s="5">
        <f>SUMIFS(Saída!B:B,Saída!A:A,Estoque[[#This Row],[Produto]],Saída!C:C,"RESERVADO")</f>
        <v>0</v>
      </c>
      <c r="E58" s="5">
        <f>SUMIFS('Compras'!C:C,'Compras'!B:B,Estoque[[#This Row],[Produto]],'Compras'!A:A,Estoque[[#This Row],[Código]])-SUMIFS(Saída!B:B,Saída!A:A,Estoque[[#This Row],[Produto]],Saída!C:C,"FINALIZADO")</f>
        <v>1</v>
      </c>
      <c r="F58" s="6">
        <f>_xlfn.XLOOKUP(Estoque[[#This Row],[Produto]],'Compras'!B:B,'Compras'!D:D,,0,-1)</f>
        <v>1469</v>
      </c>
      <c r="G58" s="1">
        <f>_xlfn.XLOOKUP(Estoque[[#This Row],[Produto]],'Compras'!B:B,'Compras'!E:E,,0,-1)</f>
        <v>44795</v>
      </c>
    </row>
    <row r="59" spans="1:7" x14ac:dyDescent="0.25">
      <c r="A59" s="3" t="s">
        <v>3167</v>
      </c>
      <c r="B59" s="4" t="s">
        <v>3168</v>
      </c>
      <c r="C59" s="4" t="s">
        <v>2714</v>
      </c>
      <c r="D59" s="5">
        <f>SUMIFS(Saída!B:B,Saída!A:A,Estoque[[#This Row],[Produto]],Saída!C:C,"RESERVADO")</f>
        <v>0</v>
      </c>
      <c r="E59" s="5">
        <f>SUMIFS('Compras'!C:C,'Compras'!B:B,Estoque[[#This Row],[Produto]],'Compras'!A:A,Estoque[[#This Row],[Código]])-SUMIFS(Saída!B:B,Saída!A:A,Estoque[[#This Row],[Produto]],Saída!C:C,"FINALIZADO")</f>
        <v>1</v>
      </c>
      <c r="F59" s="6">
        <f>_xlfn.XLOOKUP(Estoque[[#This Row],[Produto]],'Compras'!B:B,'Compras'!D:D,,0,-1)</f>
        <v>2229</v>
      </c>
      <c r="G59" s="1">
        <f>_xlfn.XLOOKUP(Estoque[[#This Row],[Produto]],'Compras'!B:B,'Compras'!E:E,,0,-1)</f>
        <v>44795</v>
      </c>
    </row>
    <row r="60" spans="1:7" x14ac:dyDescent="0.25">
      <c r="A60" s="3" t="s">
        <v>3165</v>
      </c>
      <c r="B60" s="4" t="s">
        <v>3166</v>
      </c>
      <c r="C60" s="4" t="s">
        <v>2714</v>
      </c>
      <c r="D60" s="5">
        <f>SUMIFS(Saída!B:B,Saída!A:A,Estoque[[#This Row],[Produto]],Saída!C:C,"RESERVADO")</f>
        <v>0</v>
      </c>
      <c r="E60" s="5">
        <f>SUMIFS('Compras'!C:C,'Compras'!B:B,Estoque[[#This Row],[Produto]],'Compras'!A:A,Estoque[[#This Row],[Código]])-SUMIFS(Saída!B:B,Saída!A:A,Estoque[[#This Row],[Produto]],Saída!C:C,"FINALIZADO")</f>
        <v>1</v>
      </c>
      <c r="F60" s="6">
        <f>_xlfn.XLOOKUP(Estoque[[#This Row],[Produto]],'Compras'!B:B,'Compras'!D:D,,0,-1)</f>
        <v>4376</v>
      </c>
      <c r="G60" s="1">
        <f>_xlfn.XLOOKUP(Estoque[[#This Row],[Produto]],'Compras'!B:B,'Compras'!E:E,,0,-1)</f>
        <v>44795</v>
      </c>
    </row>
    <row r="61" spans="1:7" x14ac:dyDescent="0.25">
      <c r="A61" s="3" t="s">
        <v>3158</v>
      </c>
      <c r="B61" s="4" t="s">
        <v>3159</v>
      </c>
      <c r="C61" s="4" t="s">
        <v>2714</v>
      </c>
      <c r="D61" s="5">
        <f>SUMIFS(Saída!B:B,Saída!A:A,Estoque[[#This Row],[Produto]],Saída!C:C,"RESERVADO")</f>
        <v>0</v>
      </c>
      <c r="E61" s="5">
        <f>SUMIFS('Compras'!C:C,'Compras'!B:B,Estoque[[#This Row],[Produto]],'Compras'!A:A,Estoque[[#This Row],[Código]])-SUMIFS(Saída!B:B,Saída!A:A,Estoque[[#This Row],[Produto]],Saída!C:C,"FINALIZADO")</f>
        <v>1</v>
      </c>
      <c r="F61" s="6">
        <f>_xlfn.XLOOKUP(Estoque[[#This Row],[Produto]],'Compras'!B:B,'Compras'!D:D,,0,-1)</f>
        <v>49</v>
      </c>
      <c r="G61" s="1">
        <f>_xlfn.XLOOKUP(Estoque[[#This Row],[Produto]],'Compras'!B:B,'Compras'!E:E,,0,-1)</f>
        <v>44795</v>
      </c>
    </row>
    <row r="62" spans="1:7" x14ac:dyDescent="0.25">
      <c r="A62" s="3" t="s">
        <v>3156</v>
      </c>
      <c r="B62" s="4" t="s">
        <v>3157</v>
      </c>
      <c r="C62" s="4" t="s">
        <v>584</v>
      </c>
      <c r="D62" s="5">
        <f>SUMIFS(Saída!B:B,Saída!A:A,Estoque[[#This Row],[Produto]],Saída!C:C,"RESERVADO")</f>
        <v>0</v>
      </c>
      <c r="E62" s="5">
        <f>SUMIFS('Compras'!C:C,'Compras'!B:B,Estoque[[#This Row],[Produto]],'Compras'!A:A,Estoque[[#This Row],[Código]])-SUMIFS(Saída!B:B,Saída!A:A,Estoque[[#This Row],[Produto]],Saída!C:C,"FINALIZADO")</f>
        <v>1</v>
      </c>
      <c r="F62" s="6">
        <f>_xlfn.XLOOKUP(Estoque[[#This Row],[Produto]],'Compras'!B:B,'Compras'!D:D,,0,-1)</f>
        <v>526</v>
      </c>
      <c r="G62" s="1">
        <f>_xlfn.XLOOKUP(Estoque[[#This Row],[Produto]],'Compras'!B:B,'Compras'!E:E,,0,-1)</f>
        <v>44795</v>
      </c>
    </row>
    <row r="63" spans="1:7" x14ac:dyDescent="0.25">
      <c r="A63" s="3" t="s">
        <v>3192</v>
      </c>
      <c r="B63" s="4" t="s">
        <v>3193</v>
      </c>
      <c r="C63" s="4" t="s">
        <v>2714</v>
      </c>
      <c r="D63" s="5">
        <f>SUMIFS(Saída!B:B,Saída!A:A,Estoque[[#This Row],[Produto]],Saída!C:C,"RESERVADO")</f>
        <v>0</v>
      </c>
      <c r="E63" s="5">
        <f>SUMIFS('Compras'!C:C,'Compras'!B:B,Estoque[[#This Row],[Produto]],'Compras'!A:A,Estoque[[#This Row],[Código]])-SUMIFS(Saída!B:B,Saída!A:A,Estoque[[#This Row],[Produto]],Saída!C:C,"FINALIZADO")</f>
        <v>1</v>
      </c>
      <c r="F63" s="6">
        <f>_xlfn.XLOOKUP(Estoque[[#This Row],[Produto]],'Compras'!B:B,'Compras'!D:D,,0,-1)</f>
        <v>3266</v>
      </c>
      <c r="G63" s="1">
        <f>_xlfn.XLOOKUP(Estoque[[#This Row],[Produto]],'Compras'!B:B,'Compras'!E:E,,0,-1)</f>
        <v>44801</v>
      </c>
    </row>
    <row r="64" spans="1:7" x14ac:dyDescent="0.25">
      <c r="A64" s="3" t="s">
        <v>3194</v>
      </c>
      <c r="B64" s="4" t="s">
        <v>3195</v>
      </c>
      <c r="C64" s="4" t="s">
        <v>44</v>
      </c>
      <c r="D64" s="5">
        <f>SUMIFS(Saída!B:B,Saída!A:A,Estoque[[#This Row],[Produto]],Saída!C:C,"RESERVADO")</f>
        <v>0</v>
      </c>
      <c r="E64" s="5">
        <f>SUMIFS('Compras'!C:C,'Compras'!B:B,Estoque[[#This Row],[Produto]],'Compras'!A:A,Estoque[[#This Row],[Código]])-SUMIFS(Saída!B:B,Saída!A:A,Estoque[[#This Row],[Produto]],Saída!C:C,"FINALIZADO")</f>
        <v>1</v>
      </c>
      <c r="F64" s="6">
        <f>_xlfn.XLOOKUP(Estoque[[#This Row],[Produto]],'Compras'!B:B,'Compras'!D:D,,0,-1)</f>
        <v>28</v>
      </c>
      <c r="G64" s="1">
        <f>_xlfn.XLOOKUP(Estoque[[#This Row],[Produto]],'Compras'!B:B,'Compras'!E:E,,0,-1)</f>
        <v>44801</v>
      </c>
    </row>
    <row r="65" spans="1:7" x14ac:dyDescent="0.25">
      <c r="A65" s="3" t="s">
        <v>3188</v>
      </c>
      <c r="B65" s="4" t="s">
        <v>3189</v>
      </c>
      <c r="C65" s="4" t="s">
        <v>44</v>
      </c>
      <c r="D65" s="5">
        <f>SUMIFS(Saída!B:B,Saída!A:A,Estoque[[#This Row],[Produto]],Saída!C:C,"RESERVADO")</f>
        <v>0</v>
      </c>
      <c r="E65" s="5">
        <f>SUMIFS('Compras'!C:C,'Compras'!B:B,Estoque[[#This Row],[Produto]],'Compras'!A:A,Estoque[[#This Row],[Código]])-SUMIFS(Saída!B:B,Saída!A:A,Estoque[[#This Row],[Produto]],Saída!C:C,"FINALIZADO")</f>
        <v>1</v>
      </c>
      <c r="F65" s="6">
        <f>_xlfn.XLOOKUP(Estoque[[#This Row],[Produto]],'Compras'!B:B,'Compras'!D:D,,0,-1)</f>
        <v>38</v>
      </c>
      <c r="G65" s="1">
        <f>_xlfn.XLOOKUP(Estoque[[#This Row],[Produto]],'Compras'!B:B,'Compras'!E:E,,0,-1)</f>
        <v>44801</v>
      </c>
    </row>
    <row r="66" spans="1:7" x14ac:dyDescent="0.25">
      <c r="A66" s="3" t="s">
        <v>3190</v>
      </c>
      <c r="B66" s="4" t="s">
        <v>3191</v>
      </c>
      <c r="C66" s="4" t="s">
        <v>44</v>
      </c>
      <c r="D66" s="5">
        <f>SUMIFS(Saída!B:B,Saída!A:A,Estoque[[#This Row],[Produto]],Saída!C:C,"RESERVADO")</f>
        <v>0</v>
      </c>
      <c r="E66" s="5">
        <f>SUMIFS('Compras'!C:C,'Compras'!B:B,Estoque[[#This Row],[Produto]],'Compras'!A:A,Estoque[[#This Row],[Código]])-SUMIFS(Saída!B:B,Saída!A:A,Estoque[[#This Row],[Produto]],Saída!C:C,"FINALIZADO")</f>
        <v>1</v>
      </c>
      <c r="F66" s="6">
        <f>_xlfn.XLOOKUP(Estoque[[#This Row],[Produto]],'Compras'!B:B,'Compras'!D:D,,0,-1)</f>
        <v>22</v>
      </c>
      <c r="G66" s="1">
        <f>_xlfn.XLOOKUP(Estoque[[#This Row],[Produto]],'Compras'!B:B,'Compras'!E:E,,0,-1)</f>
        <v>44801</v>
      </c>
    </row>
    <row r="67" spans="1:7" x14ac:dyDescent="0.25">
      <c r="A67" s="3" t="s">
        <v>3202</v>
      </c>
      <c r="B67" s="4" t="s">
        <v>3203</v>
      </c>
      <c r="C67" s="4" t="s">
        <v>2714</v>
      </c>
      <c r="D67" s="5">
        <f>SUMIFS(Saída!B:B,Saída!A:A,Estoque[[#This Row],[Produto]],Saída!C:C,"RESERVADO")</f>
        <v>0</v>
      </c>
      <c r="E67" s="5">
        <f>SUMIFS('Compras'!C:C,'Compras'!B:B,Estoque[[#This Row],[Produto]],'Compras'!A:A,Estoque[[#This Row],[Código]])-SUMIFS(Saída!B:B,Saída!A:A,Estoque[[#This Row],[Produto]],Saída!C:C,"FINALIZADO")</f>
        <v>1</v>
      </c>
      <c r="F67" s="6">
        <f>_xlfn.XLOOKUP(Estoque[[#This Row],[Produto]],'Compras'!B:B,'Compras'!D:D,,0,-1)</f>
        <v>699</v>
      </c>
      <c r="G67" s="1">
        <f>_xlfn.XLOOKUP(Estoque[[#This Row],[Produto]],'Compras'!B:B,'Compras'!E:E,,0,-1)</f>
        <v>44801</v>
      </c>
    </row>
    <row r="68" spans="1:7" x14ac:dyDescent="0.25">
      <c r="A68" s="3" t="s">
        <v>3196</v>
      </c>
      <c r="B68" s="4" t="s">
        <v>3197</v>
      </c>
      <c r="C68" s="4" t="s">
        <v>2714</v>
      </c>
      <c r="D68" s="5">
        <f>SUMIFS(Saída!B:B,Saída!A:A,Estoque[[#This Row],[Produto]],Saída!C:C,"RESERVADO")</f>
        <v>0</v>
      </c>
      <c r="E68" s="5">
        <f>SUMIFS('Compras'!C:C,'Compras'!B:B,Estoque[[#This Row],[Produto]],'Compras'!A:A,Estoque[[#This Row],[Código]])-SUMIFS(Saída!B:B,Saída!A:A,Estoque[[#This Row],[Produto]],Saída!C:C,"FINALIZADO")</f>
        <v>1</v>
      </c>
      <c r="F68" s="6">
        <f>_xlfn.XLOOKUP(Estoque[[#This Row],[Produto]],'Compras'!B:B,'Compras'!D:D,,0,-1)</f>
        <v>1990</v>
      </c>
      <c r="G68" s="1">
        <f>_xlfn.XLOOKUP(Estoque[[#This Row],[Produto]],'Compras'!B:B,'Compras'!E:E,,0,-1)</f>
        <v>44801</v>
      </c>
    </row>
    <row r="69" spans="1:7" x14ac:dyDescent="0.25">
      <c r="A69" s="3" t="s">
        <v>3181</v>
      </c>
      <c r="B69" s="4" t="s">
        <v>3182</v>
      </c>
      <c r="C69" s="4" t="s">
        <v>2714</v>
      </c>
      <c r="D69" s="5">
        <f>SUMIFS(Saída!B:B,Saída!A:A,Estoque[[#This Row],[Produto]],Saída!C:C,"RESERVADO")</f>
        <v>0</v>
      </c>
      <c r="E69" s="5">
        <f>SUMIFS('Compras'!C:C,'Compras'!B:B,Estoque[[#This Row],[Produto]],'Compras'!A:A,Estoque[[#This Row],[Código]])-SUMIFS(Saída!B:B,Saída!A:A,Estoque[[#This Row],[Produto]],Saída!C:C,"FINALIZADO")</f>
        <v>1</v>
      </c>
      <c r="F69" s="6">
        <f>_xlfn.XLOOKUP(Estoque[[#This Row],[Produto]],'Compras'!B:B,'Compras'!D:D,,0,-1)</f>
        <v>6</v>
      </c>
      <c r="G69" s="1">
        <f>_xlfn.XLOOKUP(Estoque[[#This Row],[Produto]],'Compras'!B:B,'Compras'!E:E,,0,-1)</f>
        <v>44801</v>
      </c>
    </row>
    <row r="70" spans="1:7" x14ac:dyDescent="0.25">
      <c r="A70" s="3" t="s">
        <v>3198</v>
      </c>
      <c r="B70" s="4" t="s">
        <v>3199</v>
      </c>
      <c r="C70" s="4" t="s">
        <v>2714</v>
      </c>
      <c r="D70" s="5">
        <f>SUMIFS(Saída!B:B,Saída!A:A,Estoque[[#This Row],[Produto]],Saída!C:C,"RESERVADO")</f>
        <v>0</v>
      </c>
      <c r="E70" s="5">
        <f>SUMIFS('Compras'!C:C,'Compras'!B:B,Estoque[[#This Row],[Produto]],'Compras'!A:A,Estoque[[#This Row],[Código]])-SUMIFS(Saída!B:B,Saída!A:A,Estoque[[#This Row],[Produto]],Saída!C:C,"FINALIZADO")</f>
        <v>1</v>
      </c>
      <c r="F70" s="6">
        <f>_xlfn.XLOOKUP(Estoque[[#This Row],[Produto]],'Compras'!B:B,'Compras'!D:D,,0,-1)</f>
        <v>16</v>
      </c>
      <c r="G70" s="1">
        <f>_xlfn.XLOOKUP(Estoque[[#This Row],[Produto]],'Compras'!B:B,'Compras'!E:E,,0,-1)</f>
        <v>44801</v>
      </c>
    </row>
    <row r="71" spans="1:7" x14ac:dyDescent="0.25">
      <c r="A71" s="3" t="s">
        <v>3200</v>
      </c>
      <c r="B71" s="4" t="s">
        <v>3201</v>
      </c>
      <c r="C71" s="4" t="s">
        <v>2714</v>
      </c>
      <c r="D71" s="5">
        <f>SUMIFS(Saída!B:B,Saída!A:A,Estoque[[#This Row],[Produto]],Saída!C:C,"RESERVADO")</f>
        <v>0</v>
      </c>
      <c r="E71" s="5">
        <f>SUMIFS('Compras'!C:C,'Compras'!B:B,Estoque[[#This Row],[Produto]],'Compras'!A:A,Estoque[[#This Row],[Código]])-SUMIFS(Saída!B:B,Saída!A:A,Estoque[[#This Row],[Produto]],Saída!C:C,"FINALIZADO")</f>
        <v>1</v>
      </c>
      <c r="F71" s="6">
        <f>_xlfn.XLOOKUP(Estoque[[#This Row],[Produto]],'Compras'!B:B,'Compras'!D:D,,0,-1)</f>
        <v>322</v>
      </c>
      <c r="G71" s="1">
        <f>_xlfn.XLOOKUP(Estoque[[#This Row],[Produto]],'Compras'!B:B,'Compras'!E:E,,0,-1)</f>
        <v>44801</v>
      </c>
    </row>
    <row r="72" spans="1:7" x14ac:dyDescent="0.25">
      <c r="A72" s="3" t="s">
        <v>3173</v>
      </c>
      <c r="B72" s="4" t="s">
        <v>3174</v>
      </c>
      <c r="C72" s="4" t="s">
        <v>2714</v>
      </c>
      <c r="D72" s="5">
        <f>SUMIFS(Saída!B:B,Saída!A:A,Estoque[[#This Row],[Produto]],Saída!C:C,"RESERVADO")</f>
        <v>0</v>
      </c>
      <c r="E72" s="5">
        <f>SUMIFS('Compras'!C:C,'Compras'!B:B,Estoque[[#This Row],[Produto]],'Compras'!A:A,Estoque[[#This Row],[Código]])-SUMIFS(Saída!B:B,Saída!A:A,Estoque[[#This Row],[Produto]],Saída!C:C,"FINALIZADO")</f>
        <v>1</v>
      </c>
      <c r="F72" s="6">
        <f>_xlfn.XLOOKUP(Estoque[[#This Row],[Produto]],'Compras'!B:B,'Compras'!D:D,,0,-1)</f>
        <v>76</v>
      </c>
      <c r="G72" s="1">
        <f>_xlfn.XLOOKUP(Estoque[[#This Row],[Produto]],'Compras'!B:B,'Compras'!E:E,,0,-1)</f>
        <v>44801</v>
      </c>
    </row>
    <row r="73" spans="1:7" x14ac:dyDescent="0.25">
      <c r="A73" s="3" t="s">
        <v>3171</v>
      </c>
      <c r="B73" s="4" t="s">
        <v>3172</v>
      </c>
      <c r="C73" s="4" t="s">
        <v>2714</v>
      </c>
      <c r="D73" s="5">
        <f>SUMIFS(Saída!B:B,Saída!A:A,Estoque[[#This Row],[Produto]],Saída!C:C,"RESERVADO")</f>
        <v>0</v>
      </c>
      <c r="E73" s="5">
        <f>SUMIFS('Compras'!C:C,'Compras'!B:B,Estoque[[#This Row],[Produto]],'Compras'!A:A,Estoque[[#This Row],[Código]])-SUMIFS(Saída!B:B,Saída!A:A,Estoque[[#This Row],[Produto]],Saída!C:C,"FINALIZADO")</f>
        <v>1</v>
      </c>
      <c r="F73" s="6">
        <f>_xlfn.XLOOKUP(Estoque[[#This Row],[Produto]],'Compras'!B:B,'Compras'!D:D,,0,-1)</f>
        <v>82</v>
      </c>
      <c r="G73" s="1">
        <f>_xlfn.XLOOKUP(Estoque[[#This Row],[Produto]],'Compras'!B:B,'Compras'!E:E,,0,-1)</f>
        <v>44801</v>
      </c>
    </row>
    <row r="74" spans="1:7" x14ac:dyDescent="0.25">
      <c r="A74" s="3" t="s">
        <v>3169</v>
      </c>
      <c r="B74" s="4" t="s">
        <v>3170</v>
      </c>
      <c r="C74" s="4" t="s">
        <v>2714</v>
      </c>
      <c r="D74" s="5">
        <f>SUMIFS(Saída!B:B,Saída!A:A,Estoque[[#This Row],[Produto]],Saída!C:C,"RESERVADO")</f>
        <v>0</v>
      </c>
      <c r="E74" s="5">
        <f>SUMIFS('Compras'!C:C,'Compras'!B:B,Estoque[[#This Row],[Produto]],'Compras'!A:A,Estoque[[#This Row],[Código]])-SUMIFS(Saída!B:B,Saída!A:A,Estoque[[#This Row],[Produto]],Saída!C:C,"FINALIZADO")</f>
        <v>1</v>
      </c>
      <c r="F74" s="6">
        <f>_xlfn.XLOOKUP(Estoque[[#This Row],[Produto]],'Compras'!B:B,'Compras'!D:D,,0,-1)</f>
        <v>26</v>
      </c>
      <c r="G74" s="1">
        <f>_xlfn.XLOOKUP(Estoque[[#This Row],[Produto]],'Compras'!B:B,'Compras'!E:E,,0,-1)</f>
        <v>44801</v>
      </c>
    </row>
    <row r="75" spans="1:7" x14ac:dyDescent="0.25">
      <c r="A75" s="3" t="s">
        <v>3175</v>
      </c>
      <c r="B75" s="4" t="s">
        <v>3176</v>
      </c>
      <c r="C75" s="4" t="s">
        <v>2714</v>
      </c>
      <c r="D75" s="5">
        <f>SUMIFS(Saída!B:B,Saída!A:A,Estoque[[#This Row],[Produto]],Saída!C:C,"RESERVADO")</f>
        <v>0</v>
      </c>
      <c r="E75" s="5">
        <f>SUMIFS('Compras'!C:C,'Compras'!B:B,Estoque[[#This Row],[Produto]],'Compras'!A:A,Estoque[[#This Row],[Código]])-SUMIFS(Saída!B:B,Saída!A:A,Estoque[[#This Row],[Produto]],Saída!C:C,"FINALIZADO")</f>
        <v>1</v>
      </c>
      <c r="F75" s="6">
        <f>_xlfn.XLOOKUP(Estoque[[#This Row],[Produto]],'Compras'!B:B,'Compras'!D:D,,0,-1)</f>
        <v>546</v>
      </c>
      <c r="G75" s="1">
        <f>_xlfn.XLOOKUP(Estoque[[#This Row],[Produto]],'Compras'!B:B,'Compras'!E:E,,0,-1)</f>
        <v>44801</v>
      </c>
    </row>
    <row r="76" spans="1:7" x14ac:dyDescent="0.25">
      <c r="A76" s="3" t="s">
        <v>3183</v>
      </c>
      <c r="B76" s="4" t="s">
        <v>3184</v>
      </c>
      <c r="C76" s="4" t="s">
        <v>3235</v>
      </c>
      <c r="D76" s="5">
        <f>SUMIFS(Saída!B:B,Saída!A:A,Estoque[[#This Row],[Produto]],Saída!C:C,"RESERVADO")</f>
        <v>0</v>
      </c>
      <c r="E76" s="5">
        <f>SUMIFS('Compras'!C:C,'Compras'!B:B,Estoque[[#This Row],[Produto]],'Compras'!A:A,Estoque[[#This Row],[Código]])-SUMIFS(Saída!B:B,Saída!A:A,Estoque[[#This Row],[Produto]],Saída!C:C,"FINALIZADO")</f>
        <v>1</v>
      </c>
      <c r="F76" s="6">
        <f>_xlfn.XLOOKUP(Estoque[[#This Row],[Produto]],'Compras'!B:B,'Compras'!D:D,,0,-1)</f>
        <v>58</v>
      </c>
      <c r="G76" s="1">
        <f>_xlfn.XLOOKUP(Estoque[[#This Row],[Produto]],'Compras'!B:B,'Compras'!E:E,,0,-1)</f>
        <v>44801</v>
      </c>
    </row>
    <row r="77" spans="1:7" x14ac:dyDescent="0.25">
      <c r="A77" s="3" t="s">
        <v>3186</v>
      </c>
      <c r="B77" s="4" t="s">
        <v>3187</v>
      </c>
      <c r="C77" s="4" t="s">
        <v>61</v>
      </c>
      <c r="D77" s="5">
        <f>SUMIFS(Saída!B:B,Saída!A:A,Estoque[[#This Row],[Produto]],Saída!C:C,"RESERVADO")</f>
        <v>0</v>
      </c>
      <c r="E77" s="5">
        <f>SUMIFS('Compras'!C:C,'Compras'!B:B,Estoque[[#This Row],[Produto]],'Compras'!A:A,Estoque[[#This Row],[Código]])-SUMIFS(Saída!B:B,Saída!A:A,Estoque[[#This Row],[Produto]],Saída!C:C,"FINALIZADO")</f>
        <v>1</v>
      </c>
      <c r="F77" s="6">
        <f>_xlfn.XLOOKUP(Estoque[[#This Row],[Produto]],'Compras'!B:B,'Compras'!D:D,,0,-1)</f>
        <v>1200</v>
      </c>
      <c r="G77" s="1">
        <f>_xlfn.XLOOKUP(Estoque[[#This Row],[Produto]],'Compras'!B:B,'Compras'!E:E,,0,-1)</f>
        <v>44801</v>
      </c>
    </row>
    <row r="78" spans="1:7" x14ac:dyDescent="0.25">
      <c r="A78" s="3" t="s">
        <v>3177</v>
      </c>
      <c r="B78" s="4" t="s">
        <v>3178</v>
      </c>
      <c r="C78" s="4" t="s">
        <v>2714</v>
      </c>
      <c r="D78" s="5">
        <f>SUMIFS(Saída!B:B,Saída!A:A,Estoque[[#This Row],[Produto]],Saída!C:C,"RESERVADO")</f>
        <v>0</v>
      </c>
      <c r="E78" s="5">
        <f>SUMIFS('Compras'!C:C,'Compras'!B:B,Estoque[[#This Row],[Produto]],'Compras'!A:A,Estoque[[#This Row],[Código]])-SUMIFS(Saída!B:B,Saída!A:A,Estoque[[#This Row],[Produto]],Saída!C:C,"FINALIZADO")</f>
        <v>1</v>
      </c>
      <c r="F78" s="6">
        <f>_xlfn.XLOOKUP(Estoque[[#This Row],[Produto]],'Compras'!B:B,'Compras'!D:D,,0,-1)</f>
        <v>1582</v>
      </c>
      <c r="G78" s="1">
        <f>_xlfn.XLOOKUP(Estoque[[#This Row],[Produto]],'Compras'!B:B,'Compras'!E:E,,0,-1)</f>
        <v>44801</v>
      </c>
    </row>
    <row r="79" spans="1:7" x14ac:dyDescent="0.25">
      <c r="A79" s="3" t="s">
        <v>3179</v>
      </c>
      <c r="B79" s="4" t="s">
        <v>3180</v>
      </c>
      <c r="C79" s="4" t="s">
        <v>2714</v>
      </c>
      <c r="D79" s="5">
        <f>SUMIFS(Saída!B:B,Saída!A:A,Estoque[[#This Row],[Produto]],Saída!C:C,"RESERVADO")</f>
        <v>0</v>
      </c>
      <c r="E79" s="5">
        <f>SUMIFS('Compras'!C:C,'Compras'!B:B,Estoque[[#This Row],[Produto]],'Compras'!A:A,Estoque[[#This Row],[Código]])-SUMIFS(Saída!B:B,Saída!A:A,Estoque[[#This Row],[Produto]],Saída!C:C,"FINALIZADO")</f>
        <v>1</v>
      </c>
      <c r="F79" s="6">
        <f>_xlfn.XLOOKUP(Estoque[[#This Row],[Produto]],'Compras'!B:B,'Compras'!D:D,,0,-1)</f>
        <v>2486</v>
      </c>
      <c r="G79" s="1">
        <f>_xlfn.XLOOKUP(Estoque[[#This Row],[Produto]],'Compras'!B:B,'Compras'!E:E,,0,-1)</f>
        <v>44801</v>
      </c>
    </row>
    <row r="80" spans="1:7" x14ac:dyDescent="0.25">
      <c r="A80" s="3" t="s">
        <v>3210</v>
      </c>
      <c r="B80" s="4" t="s">
        <v>3211</v>
      </c>
      <c r="C80" s="4" t="s">
        <v>44</v>
      </c>
      <c r="D80" s="5">
        <f>SUMIFS(Saída!B:B,Saída!A:A,Estoque[[#This Row],[Produto]],Saída!C:C,"RESERVADO")</f>
        <v>0</v>
      </c>
      <c r="E80" s="5">
        <f>SUMIFS('Compras'!C:C,'Compras'!B:B,Estoque[[#This Row],[Produto]],'Compras'!A:A,Estoque[[#This Row],[Código]])-SUMIFS(Saída!B:B,Saída!A:A,Estoque[[#This Row],[Produto]],Saída!C:C,"FINALIZADO")</f>
        <v>1</v>
      </c>
      <c r="F80" s="6">
        <f>_xlfn.XLOOKUP(Estoque[[#This Row],[Produto]],'Compras'!B:B,'Compras'!D:D,,0,-1)</f>
        <v>46</v>
      </c>
      <c r="G80" s="1">
        <f>_xlfn.XLOOKUP(Estoque[[#This Row],[Produto]],'Compras'!B:B,'Compras'!E:E,,0,-1)</f>
        <v>44802</v>
      </c>
    </row>
    <row r="81" spans="1:7" x14ac:dyDescent="0.25">
      <c r="A81" s="3" t="s">
        <v>3212</v>
      </c>
      <c r="B81" s="4" t="s">
        <v>3213</v>
      </c>
      <c r="C81" s="4" t="s">
        <v>61</v>
      </c>
      <c r="D81" s="5">
        <f>SUMIFS(Saída!B:B,Saída!A:A,Estoque[[#This Row],[Produto]],Saída!C:C,"RESERVADO")</f>
        <v>0</v>
      </c>
      <c r="E81" s="5">
        <f>SUMIFS('Compras'!C:C,'Compras'!B:B,Estoque[[#This Row],[Produto]],'Compras'!A:A,Estoque[[#This Row],[Código]])-SUMIFS(Saída!B:B,Saída!A:A,Estoque[[#This Row],[Produto]],Saída!C:C,"FINALIZADO")</f>
        <v>1</v>
      </c>
      <c r="F81" s="6">
        <f>_xlfn.XLOOKUP(Estoque[[#This Row],[Produto]],'Compras'!B:B,'Compras'!D:D,,0,-1)</f>
        <v>14</v>
      </c>
      <c r="G81" s="1">
        <f>_xlfn.XLOOKUP(Estoque[[#This Row],[Produto]],'Compras'!B:B,'Compras'!E:E,,0,-1)</f>
        <v>44802</v>
      </c>
    </row>
    <row r="82" spans="1:7" x14ac:dyDescent="0.25">
      <c r="A82" s="3" t="s">
        <v>3214</v>
      </c>
      <c r="B82" s="4" t="s">
        <v>3215</v>
      </c>
      <c r="C82" s="4" t="s">
        <v>584</v>
      </c>
      <c r="D82" s="5">
        <f>SUMIFS(Saída!B:B,Saída!A:A,Estoque[[#This Row],[Produto]],Saída!C:C,"RESERVADO")</f>
        <v>0</v>
      </c>
      <c r="E82" s="5">
        <f>SUMIFS('Compras'!C:C,'Compras'!B:B,Estoque[[#This Row],[Produto]],'Compras'!A:A,Estoque[[#This Row],[Código]])-SUMIFS(Saída!B:B,Saída!A:A,Estoque[[#This Row],[Produto]],Saída!C:C,"FINALIZADO")</f>
        <v>1</v>
      </c>
      <c r="F82" s="6">
        <f>_xlfn.XLOOKUP(Estoque[[#This Row],[Produto]],'Compras'!B:B,'Compras'!D:D,,0,-1)</f>
        <v>3650</v>
      </c>
      <c r="G82" s="1">
        <f>_xlfn.XLOOKUP(Estoque[[#This Row],[Produto]],'Compras'!B:B,'Compras'!E:E,,0,-1)</f>
        <v>44802</v>
      </c>
    </row>
    <row r="83" spans="1:7" x14ac:dyDescent="0.25">
      <c r="A83" s="3" t="s">
        <v>3208</v>
      </c>
      <c r="B83" s="4" t="s">
        <v>3209</v>
      </c>
      <c r="C83" s="4" t="s">
        <v>2714</v>
      </c>
      <c r="D83" s="5">
        <f>SUMIFS(Saída!B:B,Saída!A:A,Estoque[[#This Row],[Produto]],Saída!C:C,"RESERVADO")</f>
        <v>0</v>
      </c>
      <c r="E83" s="5">
        <f>SUMIFS('Compras'!C:C,'Compras'!B:B,Estoque[[#This Row],[Produto]],'Compras'!A:A,Estoque[[#This Row],[Código]])-SUMIFS(Saída!B:B,Saída!A:A,Estoque[[#This Row],[Produto]],Saída!C:C,"FINALIZADO")</f>
        <v>1</v>
      </c>
      <c r="F83" s="6">
        <f>_xlfn.XLOOKUP(Estoque[[#This Row],[Produto]],'Compras'!B:B,'Compras'!D:D,,0,-1)</f>
        <v>3860</v>
      </c>
      <c r="G83" s="1">
        <f>_xlfn.XLOOKUP(Estoque[[#This Row],[Produto]],'Compras'!B:B,'Compras'!E:E,,0,-1)</f>
        <v>44802</v>
      </c>
    </row>
    <row r="84" spans="1:7" x14ac:dyDescent="0.25">
      <c r="A84" s="3" t="s">
        <v>3224</v>
      </c>
      <c r="B84" s="4" t="s">
        <v>3225</v>
      </c>
      <c r="C84" s="4" t="s">
        <v>584</v>
      </c>
      <c r="D84" s="5">
        <f>SUMIFS(Saída!B:B,Saída!A:A,Estoque[[#This Row],[Produto]],Saída!C:C,"RESERVADO")</f>
        <v>0</v>
      </c>
      <c r="E84" s="5">
        <f>SUMIFS('Compras'!C:C,'Compras'!B:B,Estoque[[#This Row],[Produto]],'Compras'!A:A,Estoque[[#This Row],[Código]])-SUMIFS(Saída!B:B,Saída!A:A,Estoque[[#This Row],[Produto]],Saída!C:C,"FINALIZADO")</f>
        <v>1</v>
      </c>
      <c r="F84" s="6">
        <f>_xlfn.XLOOKUP(Estoque[[#This Row],[Produto]],'Compras'!B:B,'Compras'!D:D,,0,-1)</f>
        <v>375</v>
      </c>
      <c r="G84" s="1">
        <f>_xlfn.XLOOKUP(Estoque[[#This Row],[Produto]],'Compras'!B:B,'Compras'!E:E,,0,-1)</f>
        <v>44802</v>
      </c>
    </row>
    <row r="85" spans="1:7" x14ac:dyDescent="0.25">
      <c r="A85" s="3" t="s">
        <v>3226</v>
      </c>
      <c r="B85" s="4" t="s">
        <v>3227</v>
      </c>
      <c r="C85" s="4" t="s">
        <v>44</v>
      </c>
      <c r="D85" s="5">
        <f>SUMIFS(Saída!B:B,Saída!A:A,Estoque[[#This Row],[Produto]],Saída!C:C,"RESERVADO")</f>
        <v>0</v>
      </c>
      <c r="E85" s="5">
        <f>SUMIFS('Compras'!C:C,'Compras'!B:B,Estoque[[#This Row],[Produto]],'Compras'!A:A,Estoque[[#This Row],[Código]])-SUMIFS(Saída!B:B,Saída!A:A,Estoque[[#This Row],[Produto]],Saída!C:C,"FINALIZADO")</f>
        <v>1</v>
      </c>
      <c r="F85" s="6">
        <f>_xlfn.XLOOKUP(Estoque[[#This Row],[Produto]],'Compras'!B:B,'Compras'!D:D,,0,-1)</f>
        <v>128</v>
      </c>
      <c r="G85" s="1">
        <f>_xlfn.XLOOKUP(Estoque[[#This Row],[Produto]],'Compras'!B:B,'Compras'!E:E,,0,-1)</f>
        <v>44802</v>
      </c>
    </row>
    <row r="86" spans="1:7" x14ac:dyDescent="0.25">
      <c r="A86" s="3" t="s">
        <v>3218</v>
      </c>
      <c r="B86" s="4" t="s">
        <v>3219</v>
      </c>
      <c r="C86" s="4" t="s">
        <v>61</v>
      </c>
      <c r="D86" s="5">
        <f>SUMIFS(Saída!B:B,Saída!A:A,Estoque[[#This Row],[Produto]],Saída!C:C,"RESERVADO")</f>
        <v>0</v>
      </c>
      <c r="E86" s="5">
        <f>SUMIFS('Compras'!C:C,'Compras'!B:B,Estoque[[#This Row],[Produto]],'Compras'!A:A,Estoque[[#This Row],[Código]])-SUMIFS(Saída!B:B,Saída!A:A,Estoque[[#This Row],[Produto]],Saída!C:C,"FINALIZADO")</f>
        <v>1</v>
      </c>
      <c r="F86" s="6">
        <f>_xlfn.XLOOKUP(Estoque[[#This Row],[Produto]],'Compras'!B:B,'Compras'!D:D,,0,-1)</f>
        <v>2086</v>
      </c>
      <c r="G86" s="1">
        <f>_xlfn.XLOOKUP(Estoque[[#This Row],[Produto]],'Compras'!B:B,'Compras'!E:E,,0,-1)</f>
        <v>44802</v>
      </c>
    </row>
    <row r="87" spans="1:7" x14ac:dyDescent="0.25">
      <c r="A87" s="3" t="s">
        <v>3220</v>
      </c>
      <c r="B87" s="4" t="s">
        <v>3221</v>
      </c>
      <c r="C87" s="4" t="s">
        <v>2714</v>
      </c>
      <c r="D87" s="5">
        <f>SUMIFS(Saída!B:B,Saída!A:A,Estoque[[#This Row],[Produto]],Saída!C:C,"RESERVADO")</f>
        <v>0</v>
      </c>
      <c r="E87" s="5">
        <f>SUMIFS('Compras'!C:C,'Compras'!B:B,Estoque[[#This Row],[Produto]],'Compras'!A:A,Estoque[[#This Row],[Código]])-SUMIFS(Saída!B:B,Saída!A:A,Estoque[[#This Row],[Produto]],Saída!C:C,"FINALIZADO")</f>
        <v>1</v>
      </c>
      <c r="F87" s="6">
        <f>_xlfn.XLOOKUP(Estoque[[#This Row],[Produto]],'Compras'!B:B,'Compras'!D:D,,0,-1)</f>
        <v>146</v>
      </c>
      <c r="G87" s="1">
        <f>_xlfn.XLOOKUP(Estoque[[#This Row],[Produto]],'Compras'!B:B,'Compras'!E:E,,0,-1)</f>
        <v>44802</v>
      </c>
    </row>
    <row r="88" spans="1:7" x14ac:dyDescent="0.25">
      <c r="A88" s="3" t="s">
        <v>3222</v>
      </c>
      <c r="B88" s="4" t="s">
        <v>3223</v>
      </c>
      <c r="C88" s="4" t="s">
        <v>44</v>
      </c>
      <c r="D88" s="5">
        <f>SUMIFS(Saída!B:B,Saída!A:A,Estoque[[#This Row],[Produto]],Saída!C:C,"RESERVADO")</f>
        <v>0</v>
      </c>
      <c r="E88" s="5">
        <f>SUMIFS('Compras'!C:C,'Compras'!B:B,Estoque[[#This Row],[Produto]],'Compras'!A:A,Estoque[[#This Row],[Código]])-SUMIFS(Saída!B:B,Saída!A:A,Estoque[[#This Row],[Produto]],Saída!C:C,"FINALIZADO")</f>
        <v>1</v>
      </c>
      <c r="F88" s="6">
        <f>_xlfn.XLOOKUP(Estoque[[#This Row],[Produto]],'Compras'!B:B,'Compras'!D:D,,0,-1)</f>
        <v>16</v>
      </c>
      <c r="G88" s="1">
        <f>_xlfn.XLOOKUP(Estoque[[#This Row],[Produto]],'Compras'!B:B,'Compras'!E:E,,0,-1)</f>
        <v>44802</v>
      </c>
    </row>
    <row r="89" spans="1:7" x14ac:dyDescent="0.25">
      <c r="A89" s="3" t="s">
        <v>3216</v>
      </c>
      <c r="B89" s="4" t="s">
        <v>3217</v>
      </c>
      <c r="C89" s="4" t="s">
        <v>61</v>
      </c>
      <c r="D89" s="5">
        <f>SUMIFS(Saída!B:B,Saída!A:A,Estoque[[#This Row],[Produto]],Saída!C:C,"RESERVADO")</f>
        <v>0</v>
      </c>
      <c r="E89" s="5">
        <f>SUMIFS('Compras'!C:C,'Compras'!B:B,Estoque[[#This Row],[Produto]],'Compras'!A:A,Estoque[[#This Row],[Código]])-SUMIFS(Saída!B:B,Saída!A:A,Estoque[[#This Row],[Produto]],Saída!C:C,"FINALIZADO")</f>
        <v>1</v>
      </c>
      <c r="F89" s="6">
        <f>_xlfn.XLOOKUP(Estoque[[#This Row],[Produto]],'Compras'!B:B,'Compras'!D:D,,0,-1)</f>
        <v>146</v>
      </c>
      <c r="G89" s="1">
        <f>_xlfn.XLOOKUP(Estoque[[#This Row],[Produto]],'Compras'!B:B,'Compras'!E:E,,0,-1)</f>
        <v>44802</v>
      </c>
    </row>
    <row r="90" spans="1:7" x14ac:dyDescent="0.25">
      <c r="A90" s="3" t="s">
        <v>3204</v>
      </c>
      <c r="B90" s="4" t="s">
        <v>3205</v>
      </c>
      <c r="C90" s="4" t="s">
        <v>44</v>
      </c>
      <c r="D90" s="5">
        <f>SUMIFS(Saída!B:B,Saída!A:A,Estoque[[#This Row],[Produto]],Saída!C:C,"RESERVADO")</f>
        <v>0</v>
      </c>
      <c r="E90" s="5">
        <f>SUMIFS('Compras'!C:C,'Compras'!B:B,Estoque[[#This Row],[Produto]],'Compras'!A:A,Estoque[[#This Row],[Código]])-SUMIFS(Saída!B:B,Saída!A:A,Estoque[[#This Row],[Produto]],Saída!C:C,"FINALIZADO")</f>
        <v>1</v>
      </c>
      <c r="F90" s="6">
        <f>_xlfn.XLOOKUP(Estoque[[#This Row],[Produto]],'Compras'!B:B,'Compras'!D:D,,0,-1)</f>
        <v>316</v>
      </c>
      <c r="G90" s="1">
        <f>_xlfn.XLOOKUP(Estoque[[#This Row],[Produto]],'Compras'!B:B,'Compras'!E:E,,0,-1)</f>
        <v>44802</v>
      </c>
    </row>
    <row r="91" spans="1:7" x14ac:dyDescent="0.25">
      <c r="A91" s="3" t="s">
        <v>3206</v>
      </c>
      <c r="B91" s="4" t="s">
        <v>3207</v>
      </c>
      <c r="C91" s="4" t="s">
        <v>44</v>
      </c>
      <c r="D91" s="5">
        <f>SUMIFS(Saída!B:B,Saída!A:A,Estoque[[#This Row],[Produto]],Saída!C:C,"RESERVADO")</f>
        <v>0</v>
      </c>
      <c r="E91" s="5">
        <f>SUMIFS('Compras'!C:C,'Compras'!B:B,Estoque[[#This Row],[Produto]],'Compras'!A:A,Estoque[[#This Row],[Código]])-SUMIFS(Saída!B:B,Saída!A:A,Estoque[[#This Row],[Produto]],Saída!C:C,"FINALIZADO")</f>
        <v>1</v>
      </c>
      <c r="F91" s="6">
        <f>_xlfn.XLOOKUP(Estoque[[#This Row],[Produto]],'Compras'!B:B,'Compras'!D:D,,0,-1)</f>
        <v>8</v>
      </c>
      <c r="G91" s="1">
        <f>_xlfn.XLOOKUP(Estoque[[#This Row],[Produto]],'Compras'!B:B,'Compras'!E:E,,0,-1)</f>
        <v>44802</v>
      </c>
    </row>
    <row r="92" spans="1:7" x14ac:dyDescent="0.25">
      <c r="A92" s="3" t="s">
        <v>1951</v>
      </c>
      <c r="B92" s="4" t="s">
        <v>3230</v>
      </c>
      <c r="C92" s="4" t="s">
        <v>61</v>
      </c>
      <c r="D92" s="5">
        <f>SUMIFS(Saída!B:B,Saída!A:A,Estoque[[#This Row],[Produto]],Saída!C:C,"RESERVADO")</f>
        <v>0</v>
      </c>
      <c r="E92" s="5">
        <f>SUMIFS('Compras'!C:C,'Compras'!B:B,Estoque[[#This Row],[Produto]],'Compras'!A:A,Estoque[[#This Row],[Código]])-SUMIFS(Saída!B:B,Saída!A:A,Estoque[[#This Row],[Produto]],Saída!C:C,"FINALIZADO")</f>
        <v>0</v>
      </c>
      <c r="F92" s="6">
        <f>_xlfn.XLOOKUP(Estoque[[#This Row],[Produto]],'Compras'!B:B,'Compras'!D:D,,0,-1)</f>
        <v>11.55</v>
      </c>
      <c r="G92" s="1">
        <f>_xlfn.XLOOKUP(Estoque[[#This Row],[Produto]],'Compras'!B:B,'Compras'!E:E,,0,-1)</f>
        <v>44770</v>
      </c>
    </row>
    <row r="93" spans="1:7" x14ac:dyDescent="0.25">
      <c r="A93" s="3">
        <v>2131231</v>
      </c>
      <c r="B93" s="4" t="s">
        <v>3246</v>
      </c>
      <c r="C93" s="4" t="s">
        <v>584</v>
      </c>
      <c r="D93" s="5">
        <f>SUMIFS(Saída!B:B,Saída!A:A,Estoque[[#This Row],[Produto]],Saída!C:C,"RESERVADO")</f>
        <v>0</v>
      </c>
      <c r="E93" s="5">
        <f>SUMIFS('Compras'!C:C,'Compras'!B:B,Estoque[[#This Row],[Produto]],'Compras'!A:A,Estoque[[#This Row],[Código]])-SUMIFS(Saída!B:B,Saída!A:A,Estoque[[#This Row],[Produto]],Saída!C:C,"FINALIZADO")</f>
        <v>0</v>
      </c>
      <c r="F93" s="6">
        <f>_xlfn.XLOOKUP(Estoque[[#This Row],[Produto]],'Compras'!B:B,'Compras'!D:D,,0,-1)</f>
        <v>2133.83</v>
      </c>
      <c r="G93" s="1">
        <f>_xlfn.XLOOKUP(Estoque[[#This Row],[Produto]],'Compras'!B:B,'Compras'!E:E,,0,-1)</f>
        <v>44663</v>
      </c>
    </row>
    <row r="94" spans="1:7" x14ac:dyDescent="0.25">
      <c r="A94" s="3">
        <v>9665</v>
      </c>
      <c r="B94" s="4" t="s">
        <v>3247</v>
      </c>
      <c r="C94" s="4" t="s">
        <v>584</v>
      </c>
      <c r="D94" s="5">
        <f>SUMIFS(Saída!B:B,Saída!A:A,Estoque[[#This Row],[Produto]],Saída!C:C,"RESERVADO")</f>
        <v>0</v>
      </c>
      <c r="E94" s="5">
        <f>SUMIFS('Compras'!C:C,'Compras'!B:B,Estoque[[#This Row],[Produto]],'Compras'!A:A,Estoque[[#This Row],[Código]])-SUMIFS(Saída!B:B,Saída!A:A,Estoque[[#This Row],[Produto]],Saída!C:C,"FINALIZADO")</f>
        <v>0</v>
      </c>
      <c r="F94" s="6">
        <f>_xlfn.XLOOKUP(Estoque[[#This Row],[Produto]],'Compras'!B:B,'Compras'!D:D,,0,-1)</f>
        <v>2133.83</v>
      </c>
      <c r="G94" s="1">
        <f>_xlfn.XLOOKUP(Estoque[[#This Row],[Produto]],'Compras'!B:B,'Compras'!E:E,,0,-1)</f>
        <v>44663</v>
      </c>
    </row>
    <row r="95" spans="1:7" x14ac:dyDescent="0.25">
      <c r="A95" s="3">
        <v>321000</v>
      </c>
      <c r="B95" s="4" t="s">
        <v>2014</v>
      </c>
      <c r="C95" s="4" t="s">
        <v>3231</v>
      </c>
      <c r="D95" s="5">
        <f>SUMIFS(Saída!B:B,Saída!A:A,Estoque[[#This Row],[Produto]],Saída!C:C,"RESERVADO")</f>
        <v>0</v>
      </c>
      <c r="E95" s="5">
        <f>SUMIFS('Compras'!C:C,'Compras'!B:B,Estoque[[#This Row],[Produto]],'Compras'!A:A,Estoque[[#This Row],[Código]])-SUMIFS(Saída!B:B,Saída!A:A,Estoque[[#This Row],[Produto]],Saída!C:C,"FINALIZADO")</f>
        <v>0</v>
      </c>
      <c r="F95" s="6">
        <f>_xlfn.XLOOKUP(Estoque[[#This Row],[Produto]],'Compras'!B:B,'Compras'!D:D,,0,-1)</f>
        <v>60.67</v>
      </c>
      <c r="G95" s="1">
        <f>_xlfn.XLOOKUP(Estoque[[#This Row],[Produto]],'Compras'!B:B,'Compras'!E:E,,0,-1)</f>
        <v>44649</v>
      </c>
    </row>
    <row r="96" spans="1:7" x14ac:dyDescent="0.25">
      <c r="A96" s="3">
        <v>9674</v>
      </c>
      <c r="B96" s="4" t="s">
        <v>1446</v>
      </c>
      <c r="C96" s="4" t="s">
        <v>61</v>
      </c>
      <c r="D96" s="5">
        <f>SUMIFS(Saída!B:B,Saída!A:A,Estoque[[#This Row],[Produto]],Saída!C:C,"RESERVADO")</f>
        <v>0</v>
      </c>
      <c r="E96" s="5">
        <f>SUMIFS('Compras'!C:C,'Compras'!B:B,Estoque[[#This Row],[Produto]],'Compras'!A:A,Estoque[[#This Row],[Código]])-SUMIFS(Saída!B:B,Saída!A:A,Estoque[[#This Row],[Produto]],Saída!C:C,"FINALIZADO")</f>
        <v>0</v>
      </c>
      <c r="F96" s="6">
        <f>_xlfn.XLOOKUP(Estoque[[#This Row],[Produto]],'Compras'!B:B,'Compras'!D:D,,0,-1)</f>
        <v>77</v>
      </c>
      <c r="G96" s="1">
        <f>_xlfn.XLOOKUP(Estoque[[#This Row],[Produto]],'Compras'!B:B,'Compras'!E:E,,0,-1)</f>
        <v>44705</v>
      </c>
    </row>
    <row r="97" spans="1:7" x14ac:dyDescent="0.25">
      <c r="A97" s="3">
        <v>9673</v>
      </c>
      <c r="B97" s="4" t="s">
        <v>1449</v>
      </c>
      <c r="C97" s="4" t="s">
        <v>61</v>
      </c>
      <c r="D97" s="5">
        <f>SUMIFS(Saída!B:B,Saída!A:A,Estoque[[#This Row],[Produto]],Saída!C:C,"RESERVADO")</f>
        <v>0</v>
      </c>
      <c r="E97" s="5">
        <f>SUMIFS('Compras'!C:C,'Compras'!B:B,Estoque[[#This Row],[Produto]],'Compras'!A:A,Estoque[[#This Row],[Código]])-SUMIFS(Saída!B:B,Saída!A:A,Estoque[[#This Row],[Produto]],Saída!C:C,"FINALIZADO")</f>
        <v>0</v>
      </c>
      <c r="F97" s="6">
        <f>_xlfn.XLOOKUP(Estoque[[#This Row],[Produto]],'Compras'!B:B,'Compras'!D:D,,0,-1)</f>
        <v>73.5</v>
      </c>
      <c r="G97" s="1">
        <f>_xlfn.XLOOKUP(Estoque[[#This Row],[Produto]],'Compras'!B:B,'Compras'!E:E,,0,-1)</f>
        <v>44705</v>
      </c>
    </row>
    <row r="98" spans="1:7" x14ac:dyDescent="0.25">
      <c r="A98" s="3">
        <v>9675</v>
      </c>
      <c r="B98" s="4" t="s">
        <v>1443</v>
      </c>
      <c r="C98" s="4" t="s">
        <v>61</v>
      </c>
      <c r="D98" s="5">
        <f>SUMIFS(Saída!B:B,Saída!A:A,Estoque[[#This Row],[Produto]],Saída!C:C,"RESERVADO")</f>
        <v>0</v>
      </c>
      <c r="E98" s="5">
        <f>SUMIFS('Compras'!C:C,'Compras'!B:B,Estoque[[#This Row],[Produto]],'Compras'!A:A,Estoque[[#This Row],[Código]])-SUMIFS(Saída!B:B,Saída!A:A,Estoque[[#This Row],[Produto]],Saída!C:C,"FINALIZADO")</f>
        <v>0</v>
      </c>
      <c r="F98" s="6">
        <f>_xlfn.XLOOKUP(Estoque[[#This Row],[Produto]],'Compras'!B:B,'Compras'!D:D,,0,-1)</f>
        <v>158.66999999999999</v>
      </c>
      <c r="G98" s="1">
        <f>_xlfn.XLOOKUP(Estoque[[#This Row],[Produto]],'Compras'!B:B,'Compras'!E:E,,0,-1)</f>
        <v>44705</v>
      </c>
    </row>
    <row r="99" spans="1:7" x14ac:dyDescent="0.25">
      <c r="A99" s="3" t="s">
        <v>411</v>
      </c>
      <c r="B99" s="4" t="s">
        <v>412</v>
      </c>
      <c r="C99" s="4" t="s">
        <v>61</v>
      </c>
      <c r="D99" s="5">
        <f>SUMIFS(Saída!B:B,Saída!A:A,Estoque[[#This Row],[Produto]],Saída!C:C,"RESERVADO")</f>
        <v>0</v>
      </c>
      <c r="E99" s="5">
        <f>SUMIFS('Compras'!C:C,'Compras'!B:B,Estoque[[#This Row],[Produto]],'Compras'!A:A,Estoque[[#This Row],[Código]])-SUMIFS(Saída!B:B,Saída!A:A,Estoque[[#This Row],[Produto]],Saída!C:C,"FINALIZADO")</f>
        <v>0</v>
      </c>
      <c r="F99" s="6">
        <f>_xlfn.XLOOKUP(Estoque[[#This Row],[Produto]],'Compras'!B:B,'Compras'!D:D,,0,-1)</f>
        <v>100.33</v>
      </c>
      <c r="G99" s="1">
        <f>_xlfn.XLOOKUP(Estoque[[#This Row],[Produto]],'Compras'!B:B,'Compras'!E:E,,0,-1)</f>
        <v>44690</v>
      </c>
    </row>
    <row r="100" spans="1:7" x14ac:dyDescent="0.25">
      <c r="A100" s="3" t="s">
        <v>760</v>
      </c>
      <c r="B100" s="4" t="s">
        <v>3127</v>
      </c>
      <c r="C100" s="4" t="s">
        <v>3232</v>
      </c>
      <c r="D100" s="5">
        <f>SUMIFS(Saída!B:B,Saída!A:A,Estoque[[#This Row],[Produto]],Saída!C:C,"RESERVADO")</f>
        <v>0</v>
      </c>
      <c r="E100" s="5">
        <f>SUMIFS('Compras'!C:C,'Compras'!B:B,Estoque[[#This Row],[Produto]],'Compras'!A:A,Estoque[[#This Row],[Código]])-SUMIFS(Saída!B:B,Saída!A:A,Estoque[[#This Row],[Produto]],Saída!C:C,"FINALIZADO")</f>
        <v>0</v>
      </c>
      <c r="F100" s="6">
        <f>_xlfn.XLOOKUP(Estoque[[#This Row],[Produto]],'Compras'!B:B,'Compras'!D:D,,0,-1)</f>
        <v>16.329999999999998</v>
      </c>
      <c r="G100" s="1">
        <f>_xlfn.XLOOKUP(Estoque[[#This Row],[Produto]],'Compras'!B:B,'Compras'!E:E,,0,-1)</f>
        <v>44638</v>
      </c>
    </row>
    <row r="101" spans="1:7" x14ac:dyDescent="0.25">
      <c r="A101" s="3" t="s">
        <v>1152</v>
      </c>
      <c r="B101" s="4" t="s">
        <v>1153</v>
      </c>
      <c r="C101" s="4"/>
      <c r="D101" s="5">
        <f>SUMIFS(Saída!B:B,Saída!A:A,Estoque[[#This Row],[Produto]],Saída!C:C,"RESERVADO")</f>
        <v>0</v>
      </c>
      <c r="E101" s="5">
        <f>SUMIFS('Compras'!C:C,'Compras'!B:B,Estoque[[#This Row],[Produto]],'Compras'!A:A,Estoque[[#This Row],[Código]])-SUMIFS(Saída!B:B,Saída!A:A,Estoque[[#This Row],[Produto]],Saída!C:C,"FINALIZADO")</f>
        <v>0</v>
      </c>
      <c r="F101" s="6">
        <f>_xlfn.XLOOKUP(Estoque[[#This Row],[Produto]],'Compras'!B:B,'Compras'!D:D,,0,-1)</f>
        <v>2.33</v>
      </c>
      <c r="G101" s="1">
        <f>_xlfn.XLOOKUP(Estoque[[#This Row],[Produto]],'Compras'!B:B,'Compras'!E:E,,0,-1)</f>
        <v>44582</v>
      </c>
    </row>
    <row r="102" spans="1:7" x14ac:dyDescent="0.25">
      <c r="A102" s="3" t="s">
        <v>1964</v>
      </c>
      <c r="B102" s="4" t="s">
        <v>1965</v>
      </c>
      <c r="C102" s="4"/>
      <c r="D102" s="5">
        <f>SUMIFS(Saída!B:B,Saída!A:A,Estoque[[#This Row],[Produto]],Saída!C:C,"RESERVADO")</f>
        <v>0</v>
      </c>
      <c r="E102" s="5">
        <f>SUMIFS('Compras'!C:C,'Compras'!B:B,Estoque[[#This Row],[Produto]],'Compras'!A:A,Estoque[[#This Row],[Código]])-SUMIFS(Saída!B:B,Saída!A:A,Estoque[[#This Row],[Produto]],Saída!C:C,"FINALIZADO")</f>
        <v>0</v>
      </c>
      <c r="F102" s="6">
        <f>_xlfn.XLOOKUP(Estoque[[#This Row],[Produto]],'Compras'!B:B,'Compras'!D:D,,0,-1)</f>
        <v>14</v>
      </c>
      <c r="G102" s="1">
        <f>_xlfn.XLOOKUP(Estoque[[#This Row],[Produto]],'Compras'!B:B,'Compras'!E:E,,0,-1)</f>
        <v>44770</v>
      </c>
    </row>
    <row r="103" spans="1:7" x14ac:dyDescent="0.25">
      <c r="A103" s="3" t="s">
        <v>1919</v>
      </c>
      <c r="B103" s="4" t="s">
        <v>1920</v>
      </c>
      <c r="C103" s="4"/>
      <c r="D103" s="5">
        <f>SUMIFS(Saída!B:B,Saída!A:A,Estoque[[#This Row],[Produto]],Saída!C:C,"RESERVADO")</f>
        <v>0</v>
      </c>
      <c r="E103" s="5">
        <f>SUMIFS('Compras'!C:C,'Compras'!B:B,Estoque[[#This Row],[Produto]],'Compras'!A:A,Estoque[[#This Row],[Código]])-SUMIFS(Saída!B:B,Saída!A:A,Estoque[[#This Row],[Produto]],Saída!C:C,"FINALIZADO")</f>
        <v>0</v>
      </c>
      <c r="F103" s="6">
        <f>_xlfn.XLOOKUP(Estoque[[#This Row],[Produto]],'Compras'!B:B,'Compras'!D:D,,0,-1)</f>
        <v>31.5</v>
      </c>
      <c r="G103" s="1">
        <f>_xlfn.XLOOKUP(Estoque[[#This Row],[Produto]],'Compras'!B:B,'Compras'!E:E,,0,-1)</f>
        <v>44679</v>
      </c>
    </row>
    <row r="104" spans="1:7" x14ac:dyDescent="0.25">
      <c r="A104" s="3" t="s">
        <v>1966</v>
      </c>
      <c r="B104" s="4" t="s">
        <v>1967</v>
      </c>
      <c r="C104" s="4"/>
      <c r="D104" s="5">
        <f>SUMIFS(Saída!B:B,Saída!A:A,Estoque[[#This Row],[Produto]],Saída!C:C,"RESERVADO")</f>
        <v>0</v>
      </c>
      <c r="E104" s="5">
        <f>SUMIFS('Compras'!C:C,'Compras'!B:B,Estoque[[#This Row],[Produto]],'Compras'!A:A,Estoque[[#This Row],[Código]])-SUMIFS(Saída!B:B,Saída!A:A,Estoque[[#This Row],[Produto]],Saída!C:C,"FINALIZADO")</f>
        <v>0</v>
      </c>
      <c r="F104" s="6">
        <f>_xlfn.XLOOKUP(Estoque[[#This Row],[Produto]],'Compras'!B:B,'Compras'!D:D,,0,-1)</f>
        <v>33.83</v>
      </c>
      <c r="G104" s="1">
        <f>_xlfn.XLOOKUP(Estoque[[#This Row],[Produto]],'Compras'!B:B,'Compras'!E:E,,0,-1)</f>
        <v>44770</v>
      </c>
    </row>
    <row r="105" spans="1:7" x14ac:dyDescent="0.25">
      <c r="A105" s="3" t="s">
        <v>1968</v>
      </c>
      <c r="B105" s="4" t="s">
        <v>1969</v>
      </c>
      <c r="C105" s="4"/>
      <c r="D105" s="5">
        <f>SUMIFS(Saída!B:B,Saída!A:A,Estoque[[#This Row],[Produto]],Saída!C:C,"RESERVADO")</f>
        <v>0</v>
      </c>
      <c r="E105" s="5">
        <f>SUMIFS('Compras'!C:C,'Compras'!B:B,Estoque[[#This Row],[Produto]],'Compras'!A:A,Estoque[[#This Row],[Código]])-SUMIFS(Saída!B:B,Saída!A:A,Estoque[[#This Row],[Produto]],Saída!C:C,"FINALIZADO")</f>
        <v>0</v>
      </c>
      <c r="F105" s="6">
        <f>_xlfn.XLOOKUP(Estoque[[#This Row],[Produto]],'Compras'!B:B,'Compras'!D:D,,0,-1)</f>
        <v>51.33</v>
      </c>
      <c r="G105" s="1">
        <f>_xlfn.XLOOKUP(Estoque[[#This Row],[Produto]],'Compras'!B:B,'Compras'!E:E,,0,-1)</f>
        <v>44770</v>
      </c>
    </row>
    <row r="106" spans="1:7" x14ac:dyDescent="0.25">
      <c r="A106" s="3" t="s">
        <v>830</v>
      </c>
      <c r="B106" s="4" t="s">
        <v>831</v>
      </c>
      <c r="C106" s="4"/>
      <c r="D106" s="5">
        <f>SUMIFS(Saída!B:B,Saída!A:A,Estoque[[#This Row],[Produto]],Saída!C:C,"RESERVADO")</f>
        <v>0</v>
      </c>
      <c r="E106" s="5">
        <f>SUMIFS('Compras'!C:C,'Compras'!B:B,Estoque[[#This Row],[Produto]],'Compras'!A:A,Estoque[[#This Row],[Código]])-SUMIFS(Saída!B:B,Saída!A:A,Estoque[[#This Row],[Produto]],Saída!C:C,"FINALIZADO")</f>
        <v>0</v>
      </c>
      <c r="F106" s="6">
        <f>_xlfn.XLOOKUP(Estoque[[#This Row],[Produto]],'Compras'!B:B,'Compras'!D:D,,0,-1)</f>
        <v>536.66999999999996</v>
      </c>
      <c r="G106" s="1">
        <f>_xlfn.XLOOKUP(Estoque[[#This Row],[Produto]],'Compras'!B:B,'Compras'!E:E,,0,-1)</f>
        <v>44669</v>
      </c>
    </row>
    <row r="107" spans="1:7" x14ac:dyDescent="0.25">
      <c r="A107" s="3" t="s">
        <v>1958</v>
      </c>
      <c r="B107" s="4" t="s">
        <v>1959</v>
      </c>
      <c r="C107" s="4"/>
      <c r="D107" s="5">
        <f>SUMIFS(Saída!B:B,Saída!A:A,Estoque[[#This Row],[Produto]],Saída!C:C,"RESERVADO")</f>
        <v>0</v>
      </c>
      <c r="E107" s="5">
        <f>SUMIFS('Compras'!C:C,'Compras'!B:B,Estoque[[#This Row],[Produto]],'Compras'!A:A,Estoque[[#This Row],[Código]])-SUMIFS(Saída!B:B,Saída!A:A,Estoque[[#This Row],[Produto]],Saída!C:C,"FINALIZADO")</f>
        <v>0</v>
      </c>
      <c r="F107" s="6">
        <f>_xlfn.XLOOKUP(Estoque[[#This Row],[Produto]],'Compras'!B:B,'Compras'!D:D,,0,-1)</f>
        <v>107.33</v>
      </c>
      <c r="G107" s="1">
        <f>_xlfn.XLOOKUP(Estoque[[#This Row],[Produto]],'Compras'!B:B,'Compras'!E:E,,0,-1)</f>
        <v>44770</v>
      </c>
    </row>
    <row r="108" spans="1:7" x14ac:dyDescent="0.25">
      <c r="A108" s="3" t="s">
        <v>957</v>
      </c>
      <c r="B108" s="4" t="s">
        <v>958</v>
      </c>
      <c r="C108" s="4"/>
      <c r="D108" s="5">
        <f>SUMIFS(Saída!B:B,Saída!A:A,Estoque[[#This Row],[Produto]],Saída!C:C,"RESERVADO")</f>
        <v>0</v>
      </c>
      <c r="E108" s="5">
        <f>SUMIFS('Compras'!C:C,'Compras'!B:B,Estoque[[#This Row],[Produto]],'Compras'!A:A,Estoque[[#This Row],[Código]])-SUMIFS(Saída!B:B,Saída!A:A,Estoque[[#This Row],[Produto]],Saída!C:C,"FINALIZADO")</f>
        <v>0</v>
      </c>
      <c r="F108" s="6">
        <f>_xlfn.XLOOKUP(Estoque[[#This Row],[Produto]],'Compras'!B:B,'Compras'!D:D,,0,-1)</f>
        <v>60.67</v>
      </c>
      <c r="G108" s="1">
        <f>_xlfn.XLOOKUP(Estoque[[#This Row],[Produto]],'Compras'!B:B,'Compras'!E:E,,0,-1)</f>
        <v>44671</v>
      </c>
    </row>
    <row r="109" spans="1:7" x14ac:dyDescent="0.25">
      <c r="A109" s="3">
        <v>388369</v>
      </c>
      <c r="B109" s="4" t="s">
        <v>1140</v>
      </c>
      <c r="C109" s="4"/>
      <c r="D109" s="5">
        <f>SUMIFS(Saída!B:B,Saída!A:A,Estoque[[#This Row],[Produto]],Saída!C:C,"RESERVADO")</f>
        <v>0</v>
      </c>
      <c r="E109" s="5">
        <f>SUMIFS('Compras'!C:C,'Compras'!B:B,Estoque[[#This Row],[Produto]],'Compras'!A:A,Estoque[[#This Row],[Código]])-SUMIFS(Saída!B:B,Saída!A:A,Estoque[[#This Row],[Produto]],Saída!C:C,"FINALIZADO")</f>
        <v>0</v>
      </c>
      <c r="F109" s="6">
        <f>_xlfn.XLOOKUP(Estoque[[#This Row],[Produto]],'Compras'!B:B,'Compras'!D:D,,0,-1)</f>
        <v>135.33000000000001</v>
      </c>
      <c r="G109" s="1">
        <f>_xlfn.XLOOKUP(Estoque[[#This Row],[Produto]],'Compras'!B:B,'Compras'!E:E,,0,-1)</f>
        <v>44762</v>
      </c>
    </row>
    <row r="110" spans="1:7" x14ac:dyDescent="0.25">
      <c r="A110" s="3" t="s">
        <v>694</v>
      </c>
      <c r="B110" s="4" t="s">
        <v>695</v>
      </c>
      <c r="C110" s="4"/>
      <c r="D110" s="5">
        <f>SUMIFS(Saída!B:B,Saída!A:A,Estoque[[#This Row],[Produto]],Saída!C:C,"RESERVADO")</f>
        <v>0</v>
      </c>
      <c r="E110" s="5">
        <f>SUMIFS('Compras'!C:C,'Compras'!B:B,Estoque[[#This Row],[Produto]],'Compras'!A:A,Estoque[[#This Row],[Código]])-SUMIFS(Saída!B:B,Saída!A:A,Estoque[[#This Row],[Produto]],Saída!C:C,"FINALIZADO")</f>
        <v>0</v>
      </c>
      <c r="F110" s="6">
        <f>_xlfn.XLOOKUP(Estoque[[#This Row],[Produto]],'Compras'!B:B,'Compras'!D:D,,0,-1)</f>
        <v>42</v>
      </c>
      <c r="G110" s="1">
        <f>_xlfn.XLOOKUP(Estoque[[#This Row],[Produto]],'Compras'!B:B,'Compras'!E:E,,0,-1)</f>
        <v>44698</v>
      </c>
    </row>
    <row r="111" spans="1:7" x14ac:dyDescent="0.25">
      <c r="A111" s="3"/>
      <c r="B111" s="4" t="s">
        <v>437</v>
      </c>
      <c r="C111" s="4"/>
      <c r="D111" s="5">
        <f>SUMIFS(Saída!B:B,Saída!A:A,Estoque[[#This Row],[Produto]],Saída!C:C,"RESERVADO")</f>
        <v>0</v>
      </c>
      <c r="E111" s="5">
        <f>SUMIFS('Compras'!C:C,'Compras'!B:B,Estoque[[#This Row],[Produto]],'Compras'!A:A,Estoque[[#This Row],[Código]])-SUMIFS(Saída!B:B,Saída!A:A,Estoque[[#This Row],[Produto]],Saída!C:C,"FINALIZADO")</f>
        <v>0</v>
      </c>
      <c r="F111" s="6">
        <f>_xlfn.XLOOKUP(Estoque[[#This Row],[Produto]],'Compras'!B:B,'Compras'!D:D,,0,-1)</f>
        <v>9.6</v>
      </c>
      <c r="G111" s="1">
        <f>_xlfn.XLOOKUP(Estoque[[#This Row],[Produto]],'Compras'!B:B,'Compras'!E:E,,0,-1)</f>
        <v>44602</v>
      </c>
    </row>
    <row r="112" spans="1:7" x14ac:dyDescent="0.25">
      <c r="A112" s="3" t="s">
        <v>826</v>
      </c>
      <c r="B112" s="4" t="s">
        <v>827</v>
      </c>
      <c r="C112" s="4"/>
      <c r="D112" s="5">
        <f>SUMIFS(Saída!B:B,Saída!A:A,Estoque[[#This Row],[Produto]],Saída!C:C,"RESERVADO")</f>
        <v>0</v>
      </c>
      <c r="E112" s="5">
        <f>SUMIFS('Compras'!C:C,'Compras'!B:B,Estoque[[#This Row],[Produto]],'Compras'!A:A,Estoque[[#This Row],[Código]])-SUMIFS(Saída!B:B,Saída!A:A,Estoque[[#This Row],[Produto]],Saída!C:C,"FINALIZADO")</f>
        <v>0</v>
      </c>
      <c r="F112" s="6">
        <f>_xlfn.XLOOKUP(Estoque[[#This Row],[Produto]],'Compras'!B:B,'Compras'!D:D,,0,-1)</f>
        <v>67.67</v>
      </c>
      <c r="G112" s="1">
        <f>_xlfn.XLOOKUP(Estoque[[#This Row],[Produto]],'Compras'!B:B,'Compras'!E:E,,0,-1)</f>
        <v>44669</v>
      </c>
    </row>
    <row r="113" spans="1:7" x14ac:dyDescent="0.25">
      <c r="A113" s="3"/>
      <c r="B113" s="4" t="s">
        <v>1401</v>
      </c>
      <c r="C113" s="4"/>
      <c r="D113" s="5">
        <f>SUMIFS(Saída!B:B,Saída!A:A,Estoque[[#This Row],[Produto]],Saída!C:C,"RESERVADO")</f>
        <v>0</v>
      </c>
      <c r="E113" s="5">
        <f>SUMIFS('Compras'!C:C,'Compras'!B:B,Estoque[[#This Row],[Produto]],'Compras'!A:A,Estoque[[#This Row],[Código]])-SUMIFS(Saída!B:B,Saída!A:A,Estoque[[#This Row],[Produto]],Saída!C:C,"FINALIZADO")</f>
        <v>0</v>
      </c>
      <c r="F113" s="6">
        <f>_xlfn.XLOOKUP(Estoque[[#This Row],[Produto]],'Compras'!B:B,'Compras'!D:D,,0,-1)</f>
        <v>31.5</v>
      </c>
      <c r="G113" s="1">
        <f>_xlfn.XLOOKUP(Estoque[[#This Row],[Produto]],'Compras'!B:B,'Compras'!E:E,,0,-1)</f>
        <v>44585</v>
      </c>
    </row>
    <row r="114" spans="1:7" x14ac:dyDescent="0.25">
      <c r="A114" s="3">
        <v>2828</v>
      </c>
      <c r="B114" s="4" t="s">
        <v>100</v>
      </c>
      <c r="C114" s="4"/>
      <c r="D114" s="5">
        <f>SUMIFS(Saída!B:B,Saída!A:A,Estoque[[#This Row],[Produto]],Saída!C:C,"RESERVADO")</f>
        <v>0</v>
      </c>
      <c r="E114" s="5">
        <f>SUMIFS('Compras'!C:C,'Compras'!B:B,Estoque[[#This Row],[Produto]],'Compras'!A:A,Estoque[[#This Row],[Código]])-SUMIFS(Saída!B:B,Saída!A:A,Estoque[[#This Row],[Produto]],Saída!C:C,"FINALIZADO")</f>
        <v>0</v>
      </c>
      <c r="F114" s="6">
        <f>_xlfn.XLOOKUP(Estoque[[#This Row],[Produto]],'Compras'!B:B,'Compras'!D:D,,0,-1)</f>
        <v>24.5</v>
      </c>
      <c r="G114" s="1">
        <f>_xlfn.XLOOKUP(Estoque[[#This Row],[Produto]],'Compras'!B:B,'Compras'!E:E,,0,-1)</f>
        <v>44623</v>
      </c>
    </row>
    <row r="115" spans="1:7" x14ac:dyDescent="0.25">
      <c r="A115" s="3" t="s">
        <v>758</v>
      </c>
      <c r="B115" s="4" t="s">
        <v>759</v>
      </c>
      <c r="C115" s="4"/>
      <c r="D115" s="5">
        <f>SUMIFS(Saída!B:B,Saída!A:A,Estoque[[#This Row],[Produto]],Saída!C:C,"RESERVADO")</f>
        <v>0</v>
      </c>
      <c r="E115" s="5">
        <f>SUMIFS('Compras'!C:C,'Compras'!B:B,Estoque[[#This Row],[Produto]],'Compras'!A:A,Estoque[[#This Row],[Código]])-SUMIFS(Saída!B:B,Saída!A:A,Estoque[[#This Row],[Produto]],Saída!C:C,"FINALIZADO")</f>
        <v>0</v>
      </c>
      <c r="F115" s="6">
        <f>_xlfn.XLOOKUP(Estoque[[#This Row],[Produto]],'Compras'!B:B,'Compras'!D:D,,0,-1)</f>
        <v>25.67</v>
      </c>
      <c r="G115" s="1">
        <f>_xlfn.XLOOKUP(Estoque[[#This Row],[Produto]],'Compras'!B:B,'Compras'!E:E,,0,-1)</f>
        <v>44638</v>
      </c>
    </row>
    <row r="116" spans="1:7" x14ac:dyDescent="0.25">
      <c r="A116" s="3" t="s">
        <v>779</v>
      </c>
      <c r="B116" s="4" t="s">
        <v>780</v>
      </c>
      <c r="C116" s="4"/>
      <c r="D116" s="5">
        <f>SUMIFS(Saída!B:B,Saída!A:A,Estoque[[#This Row],[Produto]],Saída!C:C,"RESERVADO")</f>
        <v>0</v>
      </c>
      <c r="E116" s="5">
        <f>SUMIFS('Compras'!C:C,'Compras'!B:B,Estoque[[#This Row],[Produto]],'Compras'!A:A,Estoque[[#This Row],[Código]])-SUMIFS(Saída!B:B,Saída!A:A,Estoque[[#This Row],[Produto]],Saída!C:C,"FINALIZADO")</f>
        <v>0</v>
      </c>
      <c r="F116" s="6">
        <f>_xlfn.XLOOKUP(Estoque[[#This Row],[Produto]],'Compras'!B:B,'Compras'!D:D,,0,-1)</f>
        <v>28</v>
      </c>
      <c r="G116" s="1">
        <f>_xlfn.XLOOKUP(Estoque[[#This Row],[Produto]],'Compras'!B:B,'Compras'!E:E,,0,-1)</f>
        <v>44638</v>
      </c>
    </row>
    <row r="117" spans="1:7" x14ac:dyDescent="0.25">
      <c r="A117" s="3" t="s">
        <v>766</v>
      </c>
      <c r="B117" s="4" t="s">
        <v>767</v>
      </c>
      <c r="C117" s="4"/>
      <c r="D117" s="5">
        <f>SUMIFS(Saída!B:B,Saída!A:A,Estoque[[#This Row],[Produto]],Saída!C:C,"RESERVADO")</f>
        <v>0</v>
      </c>
      <c r="E117" s="5">
        <f>SUMIFS('Compras'!C:C,'Compras'!B:B,Estoque[[#This Row],[Produto]],'Compras'!A:A,Estoque[[#This Row],[Código]])-SUMIFS(Saída!B:B,Saída!A:A,Estoque[[#This Row],[Produto]],Saída!C:C,"FINALIZADO")</f>
        <v>0</v>
      </c>
      <c r="F117" s="6">
        <f>_xlfn.XLOOKUP(Estoque[[#This Row],[Produto]],'Compras'!B:B,'Compras'!D:D,,0,-1)</f>
        <v>28</v>
      </c>
      <c r="G117" s="1">
        <f>_xlfn.XLOOKUP(Estoque[[#This Row],[Produto]],'Compras'!B:B,'Compras'!E:E,,0,-1)</f>
        <v>44638</v>
      </c>
    </row>
    <row r="118" spans="1:7" x14ac:dyDescent="0.25">
      <c r="A118" s="3" t="s">
        <v>776</v>
      </c>
      <c r="B118" s="4" t="s">
        <v>777</v>
      </c>
      <c r="C118" s="4"/>
      <c r="D118" s="5">
        <f>SUMIFS(Saída!B:B,Saída!A:A,Estoque[[#This Row],[Produto]],Saída!C:C,"RESERVADO")</f>
        <v>0</v>
      </c>
      <c r="E118" s="5">
        <f>SUMIFS('Compras'!C:C,'Compras'!B:B,Estoque[[#This Row],[Produto]],'Compras'!A:A,Estoque[[#This Row],[Código]])-SUMIFS(Saída!B:B,Saída!A:A,Estoque[[#This Row],[Produto]],Saída!C:C,"FINALIZADO")</f>
        <v>0</v>
      </c>
      <c r="F118" s="6">
        <f>_xlfn.XLOOKUP(Estoque[[#This Row],[Produto]],'Compras'!B:B,'Compras'!D:D,,0,-1)</f>
        <v>36.17</v>
      </c>
      <c r="G118" s="1">
        <f>_xlfn.XLOOKUP(Estoque[[#This Row],[Produto]],'Compras'!B:B,'Compras'!E:E,,0,-1)</f>
        <v>44638</v>
      </c>
    </row>
    <row r="119" spans="1:7" x14ac:dyDescent="0.25">
      <c r="A119" s="3" t="s">
        <v>880</v>
      </c>
      <c r="B119" s="4" t="s">
        <v>881</v>
      </c>
      <c r="C119" s="4"/>
      <c r="D119" s="5">
        <f>SUMIFS(Saída!B:B,Saída!A:A,Estoque[[#This Row],[Produto]],Saída!C:C,"RESERVADO")</f>
        <v>0</v>
      </c>
      <c r="E119" s="5">
        <f>SUMIFS('Compras'!C:C,'Compras'!B:B,Estoque[[#This Row],[Produto]],'Compras'!A:A,Estoque[[#This Row],[Código]])-SUMIFS(Saída!B:B,Saída!A:A,Estoque[[#This Row],[Produto]],Saída!C:C,"FINALIZADO")</f>
        <v>0</v>
      </c>
      <c r="F119" s="6">
        <f>_xlfn.XLOOKUP(Estoque[[#This Row],[Produto]],'Compras'!B:B,'Compras'!D:D,,0,-1)</f>
        <v>65.33</v>
      </c>
      <c r="G119" s="1">
        <f>_xlfn.XLOOKUP(Estoque[[#This Row],[Produto]],'Compras'!B:B,'Compras'!E:E,,0,-1)</f>
        <v>44669</v>
      </c>
    </row>
    <row r="120" spans="1:7" x14ac:dyDescent="0.25">
      <c r="A120" s="3" t="s">
        <v>878</v>
      </c>
      <c r="B120" s="4" t="s">
        <v>879</v>
      </c>
      <c r="C120" s="4"/>
      <c r="D120" s="5">
        <f>SUMIFS(Saída!B:B,Saída!A:A,Estoque[[#This Row],[Produto]],Saída!C:C,"RESERVADO")</f>
        <v>0</v>
      </c>
      <c r="E120" s="5">
        <f>SUMIFS('Compras'!C:C,'Compras'!B:B,Estoque[[#This Row],[Produto]],'Compras'!A:A,Estoque[[#This Row],[Código]])-SUMIFS(Saída!B:B,Saída!A:A,Estoque[[#This Row],[Produto]],Saída!C:C,"FINALIZADO")</f>
        <v>0</v>
      </c>
      <c r="F120" s="6">
        <f>_xlfn.XLOOKUP(Estoque[[#This Row],[Produto]],'Compras'!B:B,'Compras'!D:D,,0,-1)</f>
        <v>65.33</v>
      </c>
      <c r="G120" s="1">
        <f>_xlfn.XLOOKUP(Estoque[[#This Row],[Produto]],'Compras'!B:B,'Compras'!E:E,,0,-1)</f>
        <v>44669</v>
      </c>
    </row>
    <row r="121" spans="1:7" x14ac:dyDescent="0.25">
      <c r="A121" s="3">
        <v>925789</v>
      </c>
      <c r="B121" s="4" t="s">
        <v>499</v>
      </c>
      <c r="C121" s="4"/>
      <c r="D121" s="5">
        <f>SUMIFS(Saída!B:B,Saída!A:A,Estoque[[#This Row],[Produto]],Saída!C:C,"RESERVADO")</f>
        <v>0</v>
      </c>
      <c r="E121" s="5">
        <f>SUMIFS('Compras'!C:C,'Compras'!B:B,Estoque[[#This Row],[Produto]],'Compras'!A:A,Estoque[[#This Row],[Código]])-SUMIFS(Saída!B:B,Saída!A:A,Estoque[[#This Row],[Produto]],Saída!C:C,"FINALIZADO")</f>
        <v>0</v>
      </c>
      <c r="F121" s="6">
        <f>_xlfn.XLOOKUP(Estoque[[#This Row],[Produto]],'Compras'!B:B,'Compras'!D:D,,0,-1)</f>
        <v>30.33</v>
      </c>
      <c r="G121" s="1">
        <f>_xlfn.XLOOKUP(Estoque[[#This Row],[Produto]],'Compras'!B:B,'Compras'!E:E,,0,-1)</f>
        <v>44663</v>
      </c>
    </row>
    <row r="122" spans="1:7" x14ac:dyDescent="0.25">
      <c r="A122" s="3">
        <v>52331</v>
      </c>
      <c r="B122" s="4" t="s">
        <v>270</v>
      </c>
      <c r="C122" s="4"/>
      <c r="D122" s="5">
        <f>SUMIFS(Saída!B:B,Saída!A:A,Estoque[[#This Row],[Produto]],Saída!C:C,"RESERVADO")</f>
        <v>0</v>
      </c>
      <c r="E122" s="5">
        <f>SUMIFS('Compras'!C:C,'Compras'!B:B,Estoque[[#This Row],[Produto]],'Compras'!A:A,Estoque[[#This Row],[Código]])-SUMIFS(Saída!B:B,Saída!A:A,Estoque[[#This Row],[Produto]],Saída!C:C,"FINALIZADO")</f>
        <v>0</v>
      </c>
      <c r="F122" s="6">
        <f>_xlfn.XLOOKUP(Estoque[[#This Row],[Produto]],'Compras'!B:B,'Compras'!D:D,,0,-1)</f>
        <v>25.67</v>
      </c>
      <c r="G122" s="1">
        <f>_xlfn.XLOOKUP(Estoque[[#This Row],[Produto]],'Compras'!B:B,'Compras'!E:E,,0,-1)</f>
        <v>44535</v>
      </c>
    </row>
    <row r="123" spans="1:7" x14ac:dyDescent="0.25">
      <c r="A123" s="3"/>
      <c r="B123" s="4" t="s">
        <v>668</v>
      </c>
      <c r="C123" s="4" t="s">
        <v>61</v>
      </c>
      <c r="D123" s="5">
        <f>SUMIFS(Saída!B:B,Saída!A:A,Estoque[[#This Row],[Produto]],Saída!C:C,"RESERVADO")</f>
        <v>0</v>
      </c>
      <c r="E123" s="5">
        <f>SUMIFS('Compras'!C:C,'Compras'!B:B,Estoque[[#This Row],[Produto]],'Compras'!A:A,Estoque[[#This Row],[Código]])-SUMIFS(Saída!B:B,Saída!A:A,Estoque[[#This Row],[Produto]],Saída!C:C,"FINALIZADO")</f>
        <v>0</v>
      </c>
      <c r="F123" s="6">
        <f>_xlfn.XLOOKUP(Estoque[[#This Row],[Produto]],'Compras'!B:B,'Compras'!D:D,,0,-1)</f>
        <v>72.33</v>
      </c>
      <c r="G123" s="1">
        <f>_xlfn.XLOOKUP(Estoque[[#This Row],[Produto]],'Compras'!B:B,'Compras'!E:E,,0,-1)</f>
        <v>44545</v>
      </c>
    </row>
    <row r="124" spans="1:7" x14ac:dyDescent="0.25">
      <c r="A124" s="3" t="s">
        <v>1131</v>
      </c>
      <c r="B124" s="4" t="s">
        <v>1132</v>
      </c>
      <c r="C124" s="4"/>
      <c r="D124" s="5">
        <f>SUMIFS(Saída!B:B,Saída!A:A,Estoque[[#This Row],[Produto]],Saída!C:C,"RESERVADO")</f>
        <v>0</v>
      </c>
      <c r="E124" s="5">
        <f>SUMIFS('Compras'!C:C,'Compras'!B:B,Estoque[[#This Row],[Produto]],'Compras'!A:A,Estoque[[#This Row],[Código]])-SUMIFS(Saída!B:B,Saída!A:A,Estoque[[#This Row],[Produto]],Saída!C:C,"FINALIZADO")</f>
        <v>0</v>
      </c>
      <c r="F124" s="6">
        <f>_xlfn.XLOOKUP(Estoque[[#This Row],[Produto]],'Compras'!B:B,'Compras'!D:D,,0,-1)</f>
        <v>5.83</v>
      </c>
      <c r="G124" s="1">
        <f>_xlfn.XLOOKUP(Estoque[[#This Row],[Produto]],'Compras'!B:B,'Compras'!E:E,,0,-1)</f>
        <v>44762</v>
      </c>
    </row>
    <row r="125" spans="1:7" x14ac:dyDescent="0.25">
      <c r="A125" s="3" t="s">
        <v>1129</v>
      </c>
      <c r="B125" s="4" t="s">
        <v>1130</v>
      </c>
      <c r="C125" s="4"/>
      <c r="D125" s="5">
        <f>SUMIFS(Saída!B:B,Saída!A:A,Estoque[[#This Row],[Produto]],Saída!C:C,"RESERVADO")</f>
        <v>0</v>
      </c>
      <c r="E125" s="5">
        <f>SUMIFS('Compras'!C:C,'Compras'!B:B,Estoque[[#This Row],[Produto]],'Compras'!A:A,Estoque[[#This Row],[Código]])-SUMIFS(Saída!B:B,Saída!A:A,Estoque[[#This Row],[Produto]],Saída!C:C,"FINALIZADO")</f>
        <v>0</v>
      </c>
      <c r="F125" s="6">
        <f>_xlfn.XLOOKUP(Estoque[[#This Row],[Produto]],'Compras'!B:B,'Compras'!D:D,,0,-1)</f>
        <v>33.83</v>
      </c>
      <c r="G125" s="1">
        <f>_xlfn.XLOOKUP(Estoque[[#This Row],[Produto]],'Compras'!B:B,'Compras'!E:E,,0,-1)</f>
        <v>44762</v>
      </c>
    </row>
    <row r="126" spans="1:7" x14ac:dyDescent="0.25">
      <c r="A126" s="3" t="s">
        <v>226</v>
      </c>
      <c r="B126" s="4" t="s">
        <v>227</v>
      </c>
      <c r="C126" s="4"/>
      <c r="D126" s="5">
        <f>SUMIFS(Saída!B:B,Saída!A:A,Estoque[[#This Row],[Produto]],Saída!C:C,"RESERVADO")</f>
        <v>0</v>
      </c>
      <c r="E126" s="5">
        <f>SUMIFS('Compras'!C:C,'Compras'!B:B,Estoque[[#This Row],[Produto]],'Compras'!A:A,Estoque[[#This Row],[Código]])-SUMIFS(Saída!B:B,Saída!A:A,Estoque[[#This Row],[Produto]],Saída!C:C,"FINALIZADO")</f>
        <v>0</v>
      </c>
      <c r="F126" s="6">
        <f>_xlfn.XLOOKUP(Estoque[[#This Row],[Produto]],'Compras'!B:B,'Compras'!D:D,,0,-1)</f>
        <v>34.880000000000003</v>
      </c>
      <c r="G126" s="1">
        <f>_xlfn.XLOOKUP(Estoque[[#This Row],[Produto]],'Compras'!B:B,'Compras'!E:E,,0,-1)</f>
        <v>44777</v>
      </c>
    </row>
    <row r="127" spans="1:7" x14ac:dyDescent="0.25">
      <c r="A127" s="3">
        <v>2062</v>
      </c>
      <c r="B127" s="4" t="s">
        <v>959</v>
      </c>
      <c r="C127" s="4"/>
      <c r="D127" s="5">
        <f>SUMIFS(Saída!B:B,Saída!A:A,Estoque[[#This Row],[Produto]],Saída!C:C,"RESERVADO")</f>
        <v>0</v>
      </c>
      <c r="E127" s="5">
        <f>SUMIFS('Compras'!C:C,'Compras'!B:B,Estoque[[#This Row],[Produto]],'Compras'!A:A,Estoque[[#This Row],[Código]])-SUMIFS(Saída!B:B,Saída!A:A,Estoque[[#This Row],[Produto]],Saída!C:C,"FINALIZADO")</f>
        <v>0</v>
      </c>
      <c r="F127" s="6">
        <f>_xlfn.XLOOKUP(Estoque[[#This Row],[Produto]],'Compras'!B:B,'Compras'!D:D,,0,-1)</f>
        <v>30.33</v>
      </c>
      <c r="G127" s="1">
        <f>_xlfn.XLOOKUP(Estoque[[#This Row],[Produto]],'Compras'!B:B,'Compras'!E:E,,0,-1)</f>
        <v>44671</v>
      </c>
    </row>
    <row r="128" spans="1:7" x14ac:dyDescent="0.25">
      <c r="A128" s="3"/>
      <c r="B128" s="4" t="s">
        <v>675</v>
      </c>
      <c r="C128" s="4" t="s">
        <v>61</v>
      </c>
      <c r="D128" s="5">
        <f>SUMIFS(Saída!B:B,Saída!A:A,Estoque[[#This Row],[Produto]],Saída!C:C,"RESERVADO")</f>
        <v>0</v>
      </c>
      <c r="E128" s="5">
        <f>SUMIFS('Compras'!C:C,'Compras'!B:B,Estoque[[#This Row],[Produto]],'Compras'!A:A,Estoque[[#This Row],[Código]])-SUMIFS(Saída!B:B,Saída!A:A,Estoque[[#This Row],[Produto]],Saída!C:C,"FINALIZADO")</f>
        <v>0</v>
      </c>
      <c r="F128" s="6">
        <f>_xlfn.XLOOKUP(Estoque[[#This Row],[Produto]],'Compras'!B:B,'Compras'!D:D,,0,-1)</f>
        <v>21</v>
      </c>
      <c r="G128" s="1">
        <f>_xlfn.XLOOKUP(Estoque[[#This Row],[Produto]],'Compras'!B:B,'Compras'!E:E,,0,-1)</f>
        <v>44545</v>
      </c>
    </row>
    <row r="129" spans="1:7" x14ac:dyDescent="0.25">
      <c r="A129" s="3">
        <v>92864</v>
      </c>
      <c r="B129" s="4" t="s">
        <v>962</v>
      </c>
      <c r="C129" s="4"/>
      <c r="D129" s="5">
        <f>SUMIFS(Saída!B:B,Saída!A:A,Estoque[[#This Row],[Produto]],Saída!C:C,"RESERVADO")</f>
        <v>0</v>
      </c>
      <c r="E129" s="5">
        <f>SUMIFS('Compras'!C:C,'Compras'!B:B,Estoque[[#This Row],[Produto]],'Compras'!A:A,Estoque[[#This Row],[Código]])-SUMIFS(Saída!B:B,Saída!A:A,Estoque[[#This Row],[Produto]],Saída!C:C,"FINALIZADO")</f>
        <v>0</v>
      </c>
      <c r="F129" s="6">
        <f>_xlfn.XLOOKUP(Estoque[[#This Row],[Produto]],'Compras'!B:B,'Compras'!D:D,,0,-1)</f>
        <v>66.5</v>
      </c>
      <c r="G129" s="1">
        <f>_xlfn.XLOOKUP(Estoque[[#This Row],[Produto]],'Compras'!B:B,'Compras'!E:E,,0,-1)</f>
        <v>44671</v>
      </c>
    </row>
    <row r="130" spans="1:7" x14ac:dyDescent="0.25">
      <c r="A130" s="3"/>
      <c r="B130" s="4" t="s">
        <v>2016</v>
      </c>
      <c r="C130" s="4"/>
      <c r="D130" s="5">
        <f>SUMIFS(Saída!B:B,Saída!A:A,Estoque[[#This Row],[Produto]],Saída!C:C,"RESERVADO")</f>
        <v>0</v>
      </c>
      <c r="E130" s="5">
        <f>SUMIFS('Compras'!C:C,'Compras'!B:B,Estoque[[#This Row],[Produto]],'Compras'!A:A,Estoque[[#This Row],[Código]])-SUMIFS(Saída!B:B,Saída!A:A,Estoque[[#This Row],[Produto]],Saída!C:C,"FINALIZADO")</f>
        <v>0</v>
      </c>
      <c r="F130" s="6">
        <f>_xlfn.XLOOKUP(Estoque[[#This Row],[Produto]],'Compras'!B:B,'Compras'!D:D,,0,-1)</f>
        <v>28</v>
      </c>
      <c r="G130" s="1">
        <f>_xlfn.XLOOKUP(Estoque[[#This Row],[Produto]],'Compras'!B:B,'Compras'!E:E,,0,-1)</f>
        <v>44649</v>
      </c>
    </row>
    <row r="131" spans="1:7" x14ac:dyDescent="0.25">
      <c r="A131" s="3">
        <v>8564</v>
      </c>
      <c r="B131" s="4" t="s">
        <v>2018</v>
      </c>
      <c r="C131" s="4"/>
      <c r="D131" s="5">
        <f>SUMIFS(Saída!B:B,Saída!A:A,Estoque[[#This Row],[Produto]],Saída!C:C,"RESERVADO")</f>
        <v>0</v>
      </c>
      <c r="E131" s="5">
        <f>SUMIFS('Compras'!C:C,'Compras'!B:B,Estoque[[#This Row],[Produto]],'Compras'!A:A,Estoque[[#This Row],[Código]])-SUMIFS(Saída!B:B,Saída!A:A,Estoque[[#This Row],[Produto]],Saída!C:C,"FINALIZADO")</f>
        <v>0</v>
      </c>
      <c r="F131" s="6">
        <f>_xlfn.XLOOKUP(Estoque[[#This Row],[Produto]],'Compras'!B:B,'Compras'!D:D,,0,-1)</f>
        <v>44.33</v>
      </c>
      <c r="G131" s="1">
        <f>_xlfn.XLOOKUP(Estoque[[#This Row],[Produto]],'Compras'!B:B,'Compras'!E:E,,0,-1)</f>
        <v>44649</v>
      </c>
    </row>
    <row r="132" spans="1:7" x14ac:dyDescent="0.25">
      <c r="A132" s="3" t="s">
        <v>1960</v>
      </c>
      <c r="B132" s="4" t="s">
        <v>1961</v>
      </c>
      <c r="C132" s="4"/>
      <c r="D132" s="5">
        <f>SUMIFS(Saída!B:B,Saída!A:A,Estoque[[#This Row],[Produto]],Saída!C:C,"RESERVADO")</f>
        <v>0</v>
      </c>
      <c r="E132" s="5">
        <f>SUMIFS('Compras'!C:C,'Compras'!B:B,Estoque[[#This Row],[Produto]],'Compras'!A:A,Estoque[[#This Row],[Código]])-SUMIFS(Saída!B:B,Saída!A:A,Estoque[[#This Row],[Produto]],Saída!C:C,"FINALIZADO")</f>
        <v>0</v>
      </c>
      <c r="F132" s="6">
        <f>_xlfn.XLOOKUP(Estoque[[#This Row],[Produto]],'Compras'!B:B,'Compras'!D:D,,0,-1)</f>
        <v>108.5</v>
      </c>
      <c r="G132" s="1">
        <f>_xlfn.XLOOKUP(Estoque[[#This Row],[Produto]],'Compras'!B:B,'Compras'!E:E,,0,-1)</f>
        <v>44770</v>
      </c>
    </row>
    <row r="133" spans="1:7" x14ac:dyDescent="0.25">
      <c r="A133" s="3" t="s">
        <v>1079</v>
      </c>
      <c r="B133" s="4" t="s">
        <v>1080</v>
      </c>
      <c r="C133" s="4"/>
      <c r="D133" s="5">
        <f>SUMIFS(Saída!B:B,Saída!A:A,Estoque[[#This Row],[Produto]],Saída!C:C,"RESERVADO")</f>
        <v>0</v>
      </c>
      <c r="E133" s="5">
        <f>SUMIFS('Compras'!C:C,'Compras'!B:B,Estoque[[#This Row],[Produto]],'Compras'!A:A,Estoque[[#This Row],[Código]])-SUMIFS(Saída!B:B,Saída!A:A,Estoque[[#This Row],[Produto]],Saída!C:C,"FINALIZADO")</f>
        <v>0</v>
      </c>
      <c r="F133" s="6">
        <f>_xlfn.XLOOKUP(Estoque[[#This Row],[Produto]],'Compras'!B:B,'Compras'!D:D,,0,-1)</f>
        <v>34.880000000000003</v>
      </c>
      <c r="G133" s="1">
        <f>_xlfn.XLOOKUP(Estoque[[#This Row],[Produto]],'Compras'!B:B,'Compras'!E:E,,0,-1)</f>
        <v>44762</v>
      </c>
    </row>
    <row r="134" spans="1:7" x14ac:dyDescent="0.25">
      <c r="A134" s="3" t="s">
        <v>730</v>
      </c>
      <c r="B134" s="4" t="s">
        <v>731</v>
      </c>
      <c r="C134" s="4"/>
      <c r="D134" s="5">
        <f>SUMIFS(Saída!B:B,Saída!A:A,Estoque[[#This Row],[Produto]],Saída!C:C,"RESERVADO")</f>
        <v>0</v>
      </c>
      <c r="E134" s="5">
        <f>SUMIFS('Compras'!C:C,'Compras'!B:B,Estoque[[#This Row],[Produto]],'Compras'!A:A,Estoque[[#This Row],[Código]])-SUMIFS(Saída!B:B,Saída!A:A,Estoque[[#This Row],[Produto]],Saída!C:C,"FINALIZADO")</f>
        <v>0</v>
      </c>
      <c r="F134" s="6">
        <f>_xlfn.XLOOKUP(Estoque[[#This Row],[Produto]],'Compras'!B:B,'Compras'!D:D,,0,-1)</f>
        <v>25.67</v>
      </c>
      <c r="G134" s="1">
        <f>_xlfn.XLOOKUP(Estoque[[#This Row],[Produto]],'Compras'!B:B,'Compras'!E:E,,0,-1)</f>
        <v>44698</v>
      </c>
    </row>
    <row r="135" spans="1:7" x14ac:dyDescent="0.25">
      <c r="A135" s="3" t="s">
        <v>696</v>
      </c>
      <c r="B135" s="4" t="s">
        <v>697</v>
      </c>
      <c r="C135" s="4"/>
      <c r="D135" s="5">
        <f>SUMIFS(Saída!B:B,Saída!A:A,Estoque[[#This Row],[Produto]],Saída!C:C,"RESERVADO")</f>
        <v>0</v>
      </c>
      <c r="E135" s="5">
        <f>SUMIFS('Compras'!C:C,'Compras'!B:B,Estoque[[#This Row],[Produto]],'Compras'!A:A,Estoque[[#This Row],[Código]])-SUMIFS(Saída!B:B,Saída!A:A,Estoque[[#This Row],[Produto]],Saída!C:C,"FINALIZADO")</f>
        <v>0</v>
      </c>
      <c r="F135" s="6">
        <f>_xlfn.XLOOKUP(Estoque[[#This Row],[Produto]],'Compras'!B:B,'Compras'!D:D,,0,-1)</f>
        <v>240.33</v>
      </c>
      <c r="G135" s="1">
        <f>_xlfn.XLOOKUP(Estoque[[#This Row],[Produto]],'Compras'!B:B,'Compras'!E:E,,0,-1)</f>
        <v>44698</v>
      </c>
    </row>
    <row r="136" spans="1:7" x14ac:dyDescent="0.25">
      <c r="A136" s="3" t="s">
        <v>705</v>
      </c>
      <c r="B136" s="4" t="s">
        <v>706</v>
      </c>
      <c r="C136" s="4"/>
      <c r="D136" s="5">
        <f>SUMIFS(Saída!B:B,Saída!A:A,Estoque[[#This Row],[Produto]],Saída!C:C,"RESERVADO")</f>
        <v>0</v>
      </c>
      <c r="E136" s="5">
        <f>SUMIFS('Compras'!C:C,'Compras'!B:B,Estoque[[#This Row],[Produto]],'Compras'!A:A,Estoque[[#This Row],[Código]])-SUMIFS(Saída!B:B,Saída!A:A,Estoque[[#This Row],[Produto]],Saída!C:C,"FINALIZADO")</f>
        <v>0</v>
      </c>
      <c r="F136" s="6">
        <f>_xlfn.XLOOKUP(Estoque[[#This Row],[Produto]],'Compras'!B:B,'Compras'!D:D,,0,-1)</f>
        <v>359.33</v>
      </c>
      <c r="G136" s="1">
        <f>_xlfn.XLOOKUP(Estoque[[#This Row],[Produto]],'Compras'!B:B,'Compras'!E:E,,0,-1)</f>
        <v>44698</v>
      </c>
    </row>
    <row r="137" spans="1:7" x14ac:dyDescent="0.25">
      <c r="A137" s="3" t="s">
        <v>726</v>
      </c>
      <c r="B137" s="4" t="s">
        <v>727</v>
      </c>
      <c r="C137" s="4"/>
      <c r="D137" s="5">
        <f>SUMIFS(Saída!B:B,Saída!A:A,Estoque[[#This Row],[Produto]],Saída!C:C,"RESERVADO")</f>
        <v>0</v>
      </c>
      <c r="E137" s="5">
        <f>SUMIFS('Compras'!C:C,'Compras'!B:B,Estoque[[#This Row],[Produto]],'Compras'!A:A,Estoque[[#This Row],[Código]])-SUMIFS(Saída!B:B,Saída!A:A,Estoque[[#This Row],[Produto]],Saída!C:C,"FINALIZADO")</f>
        <v>0</v>
      </c>
      <c r="F137" s="6">
        <f>_xlfn.XLOOKUP(Estoque[[#This Row],[Produto]],'Compras'!B:B,'Compras'!D:D,,0,-1)</f>
        <v>49</v>
      </c>
      <c r="G137" s="1">
        <f>_xlfn.XLOOKUP(Estoque[[#This Row],[Produto]],'Compras'!B:B,'Compras'!E:E,,0,-1)</f>
        <v>44698</v>
      </c>
    </row>
    <row r="138" spans="1:7" x14ac:dyDescent="0.25">
      <c r="A138" s="3" t="s">
        <v>738</v>
      </c>
      <c r="B138" s="4" t="s">
        <v>739</v>
      </c>
      <c r="C138" s="4"/>
      <c r="D138" s="5">
        <f>SUMIFS(Saída!B:B,Saída!A:A,Estoque[[#This Row],[Produto]],Saída!C:C,"RESERVADO")</f>
        <v>0</v>
      </c>
      <c r="E138" s="5">
        <f>SUMIFS('Compras'!C:C,'Compras'!B:B,Estoque[[#This Row],[Produto]],'Compras'!A:A,Estoque[[#This Row],[Código]])-SUMIFS(Saída!B:B,Saída!A:A,Estoque[[#This Row],[Produto]],Saída!C:C,"FINALIZADO")</f>
        <v>0</v>
      </c>
      <c r="F138" s="6">
        <f>_xlfn.XLOOKUP(Estoque[[#This Row],[Produto]],'Compras'!B:B,'Compras'!D:D,,0,-1)</f>
        <v>100.33</v>
      </c>
      <c r="G138" s="1">
        <f>_xlfn.XLOOKUP(Estoque[[#This Row],[Produto]],'Compras'!B:B,'Compras'!E:E,,0,-1)</f>
        <v>44698</v>
      </c>
    </row>
    <row r="139" spans="1:7" x14ac:dyDescent="0.25">
      <c r="A139" s="3" t="s">
        <v>734</v>
      </c>
      <c r="B139" s="4" t="s">
        <v>735</v>
      </c>
      <c r="C139" s="4"/>
      <c r="D139" s="5">
        <f>SUMIFS(Saída!B:B,Saída!A:A,Estoque[[#This Row],[Produto]],Saída!C:C,"RESERVADO")</f>
        <v>0</v>
      </c>
      <c r="E139" s="5">
        <f>SUMIFS('Compras'!C:C,'Compras'!B:B,Estoque[[#This Row],[Produto]],'Compras'!A:A,Estoque[[#This Row],[Código]])-SUMIFS(Saída!B:B,Saída!A:A,Estoque[[#This Row],[Produto]],Saída!C:C,"FINALIZADO")</f>
        <v>0</v>
      </c>
      <c r="F139" s="6">
        <f>_xlfn.XLOOKUP(Estoque[[#This Row],[Produto]],'Compras'!B:B,'Compras'!D:D,,0,-1)</f>
        <v>123.67</v>
      </c>
      <c r="G139" s="1">
        <f>_xlfn.XLOOKUP(Estoque[[#This Row],[Produto]],'Compras'!B:B,'Compras'!E:E,,0,-1)</f>
        <v>44698</v>
      </c>
    </row>
    <row r="140" spans="1:7" x14ac:dyDescent="0.25">
      <c r="A140" s="3">
        <v>32</v>
      </c>
      <c r="B140" s="4" t="s">
        <v>2060</v>
      </c>
      <c r="C140" s="4"/>
      <c r="D140" s="5">
        <f>SUMIFS(Saída!B:B,Saída!A:A,Estoque[[#This Row],[Produto]],Saída!C:C,"RESERVADO")</f>
        <v>0</v>
      </c>
      <c r="E140" s="5">
        <f>SUMIFS('Compras'!C:C,'Compras'!B:B,Estoque[[#This Row],[Produto]],'Compras'!A:A,Estoque[[#This Row],[Código]])-SUMIFS(Saída!B:B,Saída!A:A,Estoque[[#This Row],[Produto]],Saída!C:C,"FINALIZADO")</f>
        <v>0</v>
      </c>
      <c r="F140" s="6">
        <f>_xlfn.XLOOKUP(Estoque[[#This Row],[Produto]],'Compras'!B:B,'Compras'!D:D,,0,-1)</f>
        <v>29.17</v>
      </c>
      <c r="G140" s="1">
        <f>_xlfn.XLOOKUP(Estoque[[#This Row],[Produto]],'Compras'!B:B,'Compras'!E:E,,0,-1)</f>
        <v>44592</v>
      </c>
    </row>
    <row r="141" spans="1:7" x14ac:dyDescent="0.25">
      <c r="A141" s="3">
        <v>1811</v>
      </c>
      <c r="B141" s="4" t="s">
        <v>1844</v>
      </c>
      <c r="C141" s="4"/>
      <c r="D141" s="5">
        <f>SUMIFS(Saída!B:B,Saída!A:A,Estoque[[#This Row],[Produto]],Saída!C:C,"RESERVADO")</f>
        <v>0</v>
      </c>
      <c r="E141" s="5">
        <f>SUMIFS('Compras'!C:C,'Compras'!B:B,Estoque[[#This Row],[Produto]],'Compras'!A:A,Estoque[[#This Row],[Código]])-SUMIFS(Saída!B:B,Saída!A:A,Estoque[[#This Row],[Produto]],Saída!C:C,"FINALIZADO")</f>
        <v>0</v>
      </c>
      <c r="F141" s="6">
        <f>_xlfn.XLOOKUP(Estoque[[#This Row],[Produto]],'Compras'!B:B,'Compras'!D:D,,0,-1)</f>
        <v>213.5</v>
      </c>
      <c r="G141" s="1">
        <f>_xlfn.XLOOKUP(Estoque[[#This Row],[Produto]],'Compras'!B:B,'Compras'!E:E,,0,-1)</f>
        <v>44587</v>
      </c>
    </row>
    <row r="142" spans="1:7" x14ac:dyDescent="0.25">
      <c r="A142" s="3" t="s">
        <v>231</v>
      </c>
      <c r="B142" s="4" t="s">
        <v>232</v>
      </c>
      <c r="C142" s="4"/>
      <c r="D142" s="5">
        <f>SUMIFS(Saída!B:B,Saída!A:A,Estoque[[#This Row],[Produto]],Saída!C:C,"RESERVADO")</f>
        <v>0</v>
      </c>
      <c r="E142" s="5">
        <f>SUMIFS('Compras'!C:C,'Compras'!B:B,Estoque[[#This Row],[Produto]],'Compras'!A:A,Estoque[[#This Row],[Código]])-SUMIFS(Saída!B:B,Saída!A:A,Estoque[[#This Row],[Produto]],Saída!C:C,"FINALIZADO")</f>
        <v>0</v>
      </c>
      <c r="F142" s="6">
        <f>_xlfn.XLOOKUP(Estoque[[#This Row],[Produto]],'Compras'!B:B,'Compras'!D:D,,0,-1)</f>
        <v>217</v>
      </c>
      <c r="G142" s="1">
        <f>_xlfn.XLOOKUP(Estoque[[#This Row],[Produto]],'Compras'!B:B,'Compras'!E:E,,0,-1)</f>
        <v>44777</v>
      </c>
    </row>
    <row r="143" spans="1:7" x14ac:dyDescent="0.25">
      <c r="A143" s="3" t="s">
        <v>1307</v>
      </c>
      <c r="B143" s="4" t="s">
        <v>1308</v>
      </c>
      <c r="C143" s="4"/>
      <c r="D143" s="5">
        <f>SUMIFS(Saída!B:B,Saída!A:A,Estoque[[#This Row],[Produto]],Saída!C:C,"RESERVADO")</f>
        <v>0</v>
      </c>
      <c r="E143" s="5">
        <f>SUMIFS('Compras'!C:C,'Compras'!B:B,Estoque[[#This Row],[Produto]],'Compras'!A:A,Estoque[[#This Row],[Código]])-SUMIFS(Saída!B:B,Saída!A:A,Estoque[[#This Row],[Produto]],Saída!C:C,"FINALIZADO")</f>
        <v>0</v>
      </c>
      <c r="F143" s="6">
        <f>_xlfn.XLOOKUP(Estoque[[#This Row],[Produto]],'Compras'!B:B,'Compras'!D:D,,0,-1)</f>
        <v>25.67</v>
      </c>
      <c r="G143" s="1">
        <f>_xlfn.XLOOKUP(Estoque[[#This Row],[Produto]],'Compras'!B:B,'Compras'!E:E,,0,-1)</f>
        <v>44642</v>
      </c>
    </row>
    <row r="144" spans="1:7" x14ac:dyDescent="0.25">
      <c r="A144" s="3">
        <v>392619</v>
      </c>
      <c r="B144" s="4" t="s">
        <v>336</v>
      </c>
      <c r="C144" s="4"/>
      <c r="D144" s="5">
        <f>SUMIFS(Saída!B:B,Saída!A:A,Estoque[[#This Row],[Produto]],Saída!C:C,"RESERVADO")</f>
        <v>0</v>
      </c>
      <c r="E144" s="5">
        <f>SUMIFS('Compras'!C:C,'Compras'!B:B,Estoque[[#This Row],[Produto]],'Compras'!A:A,Estoque[[#This Row],[Código]])-SUMIFS(Saída!B:B,Saída!A:A,Estoque[[#This Row],[Produto]],Saída!C:C,"FINALIZADO")</f>
        <v>0</v>
      </c>
      <c r="F144" s="6">
        <f>_xlfn.XLOOKUP(Estoque[[#This Row],[Produto]],'Compras'!B:B,'Compras'!D:D,,0,-1)</f>
        <v>18.670000000000002</v>
      </c>
      <c r="G144" s="1">
        <f>_xlfn.XLOOKUP(Estoque[[#This Row],[Produto]],'Compras'!B:B,'Compras'!E:E,,0,-1)</f>
        <v>44659</v>
      </c>
    </row>
    <row r="145" spans="1:7" x14ac:dyDescent="0.25">
      <c r="A145" s="3" t="s">
        <v>229</v>
      </c>
      <c r="B145" s="4" t="s">
        <v>230</v>
      </c>
      <c r="C145" s="4"/>
      <c r="D145" s="5">
        <f>SUMIFS(Saída!B:B,Saída!A:A,Estoque[[#This Row],[Produto]],Saída!C:C,"RESERVADO")</f>
        <v>0</v>
      </c>
      <c r="E145" s="5">
        <f>SUMIFS('Compras'!C:C,'Compras'!B:B,Estoque[[#This Row],[Produto]],'Compras'!A:A,Estoque[[#This Row],[Código]])-SUMIFS(Saída!B:B,Saída!A:A,Estoque[[#This Row],[Produto]],Saída!C:C,"FINALIZADO")</f>
        <v>0</v>
      </c>
      <c r="F145" s="6">
        <f>_xlfn.XLOOKUP(Estoque[[#This Row],[Produto]],'Compras'!B:B,'Compras'!D:D,,0,-1)</f>
        <v>204.17</v>
      </c>
      <c r="G145" s="1">
        <f>_xlfn.XLOOKUP(Estoque[[#This Row],[Produto]],'Compras'!B:B,'Compras'!E:E,,0,-1)</f>
        <v>44777</v>
      </c>
    </row>
    <row r="146" spans="1:7" x14ac:dyDescent="0.25">
      <c r="A146" s="3">
        <v>3665</v>
      </c>
      <c r="B146" s="4" t="s">
        <v>1302</v>
      </c>
      <c r="C146" s="4"/>
      <c r="D146" s="5">
        <f>SUMIFS(Saída!B:B,Saída!A:A,Estoque[[#This Row],[Produto]],Saída!C:C,"RESERVADO")</f>
        <v>0</v>
      </c>
      <c r="E146" s="5">
        <f>SUMIFS('Compras'!C:C,'Compras'!B:B,Estoque[[#This Row],[Produto]],'Compras'!A:A,Estoque[[#This Row],[Código]])-SUMIFS(Saída!B:B,Saída!A:A,Estoque[[#This Row],[Produto]],Saída!C:C,"FINALIZADO")</f>
        <v>0</v>
      </c>
      <c r="F146" s="6">
        <f>_xlfn.XLOOKUP(Estoque[[#This Row],[Produto]],'Compras'!B:B,'Compras'!D:D,,0,-1)</f>
        <v>17.5</v>
      </c>
      <c r="G146" s="1">
        <f>_xlfn.XLOOKUP(Estoque[[#This Row],[Produto]],'Compras'!B:B,'Compras'!E:E,,0,-1)</f>
        <v>44642</v>
      </c>
    </row>
    <row r="147" spans="1:7" x14ac:dyDescent="0.25">
      <c r="A147" s="3" t="s">
        <v>756</v>
      </c>
      <c r="B147" s="4" t="s">
        <v>757</v>
      </c>
      <c r="C147" s="4"/>
      <c r="D147" s="5">
        <f>SUMIFS(Saída!B:B,Saída!A:A,Estoque[[#This Row],[Produto]],Saída!C:C,"RESERVADO")</f>
        <v>0</v>
      </c>
      <c r="E147" s="5">
        <f>SUMIFS('Compras'!C:C,'Compras'!B:B,Estoque[[#This Row],[Produto]],'Compras'!A:A,Estoque[[#This Row],[Código]])-SUMIFS(Saída!B:B,Saída!A:A,Estoque[[#This Row],[Produto]],Saída!C:C,"FINALIZADO")</f>
        <v>0</v>
      </c>
      <c r="F147" s="6">
        <f>_xlfn.XLOOKUP(Estoque[[#This Row],[Produto]],'Compras'!B:B,'Compras'!D:D,,0,-1)</f>
        <v>33.83</v>
      </c>
      <c r="G147" s="1">
        <f>_xlfn.XLOOKUP(Estoque[[#This Row],[Produto]],'Compras'!B:B,'Compras'!E:E,,0,-1)</f>
        <v>44638</v>
      </c>
    </row>
    <row r="148" spans="1:7" x14ac:dyDescent="0.25">
      <c r="A148" s="3" t="s">
        <v>784</v>
      </c>
      <c r="B148" s="4" t="s">
        <v>785</v>
      </c>
      <c r="C148" s="4"/>
      <c r="D148" s="5">
        <f>SUMIFS(Saída!B:B,Saída!A:A,Estoque[[#This Row],[Produto]],Saída!C:C,"RESERVADO")</f>
        <v>0</v>
      </c>
      <c r="E148" s="5">
        <f>SUMIFS('Compras'!C:C,'Compras'!B:B,Estoque[[#This Row],[Produto]],'Compras'!A:A,Estoque[[#This Row],[Código]])-SUMIFS(Saída!B:B,Saída!A:A,Estoque[[#This Row],[Produto]],Saída!C:C,"FINALIZADO")</f>
        <v>0</v>
      </c>
      <c r="F148" s="6">
        <f>_xlfn.XLOOKUP(Estoque[[#This Row],[Produto]],'Compras'!B:B,'Compras'!D:D,,0,-1)</f>
        <v>26.83</v>
      </c>
      <c r="G148" s="1">
        <f>_xlfn.XLOOKUP(Estoque[[#This Row],[Produto]],'Compras'!B:B,'Compras'!E:E,,0,-1)</f>
        <v>44638</v>
      </c>
    </row>
    <row r="149" spans="1:7" x14ac:dyDescent="0.25">
      <c r="A149" s="3" t="s">
        <v>224</v>
      </c>
      <c r="B149" s="4" t="s">
        <v>225</v>
      </c>
      <c r="C149" s="4"/>
      <c r="D149" s="5">
        <f>SUMIFS(Saída!B:B,Saída!A:A,Estoque[[#This Row],[Produto]],Saída!C:C,"RESERVADO")</f>
        <v>0</v>
      </c>
      <c r="E149" s="5">
        <f>SUMIFS('Compras'!C:C,'Compras'!B:B,Estoque[[#This Row],[Produto]],'Compras'!A:A,Estoque[[#This Row],[Código]])-SUMIFS(Saída!B:B,Saída!A:A,Estoque[[#This Row],[Produto]],Saída!C:C,"FINALIZADO")</f>
        <v>0</v>
      </c>
      <c r="F149" s="6">
        <f>_xlfn.XLOOKUP(Estoque[[#This Row],[Produto]],'Compras'!B:B,'Compras'!D:D,,0,-1)</f>
        <v>16.329999999999998</v>
      </c>
      <c r="G149" s="1">
        <f>_xlfn.XLOOKUP(Estoque[[#This Row],[Produto]],'Compras'!B:B,'Compras'!E:E,,0,-1)</f>
        <v>44685</v>
      </c>
    </row>
    <row r="150" spans="1:7" x14ac:dyDescent="0.25">
      <c r="A150" s="3" t="s">
        <v>1530</v>
      </c>
      <c r="B150" s="4" t="s">
        <v>1531</v>
      </c>
      <c r="C150" s="4"/>
      <c r="D150" s="5">
        <f>SUMIFS(Saída!B:B,Saída!A:A,Estoque[[#This Row],[Produto]],Saída!C:C,"RESERVADO")</f>
        <v>0</v>
      </c>
      <c r="E150" s="5">
        <f>SUMIFS('Compras'!C:C,'Compras'!B:B,Estoque[[#This Row],[Produto]],'Compras'!A:A,Estoque[[#This Row],[Código]])-SUMIFS(Saída!B:B,Saída!A:A,Estoque[[#This Row],[Produto]],Saída!C:C,"FINALIZADO")</f>
        <v>0</v>
      </c>
      <c r="F150" s="6">
        <f>_xlfn.XLOOKUP(Estoque[[#This Row],[Produto]],'Compras'!B:B,'Compras'!D:D,,0,-1)</f>
        <v>40.83</v>
      </c>
      <c r="G150" s="1">
        <f>_xlfn.XLOOKUP(Estoque[[#This Row],[Produto]],'Compras'!B:B,'Compras'!E:E,,0,-1)</f>
        <v>44705</v>
      </c>
    </row>
    <row r="151" spans="1:7" x14ac:dyDescent="0.25">
      <c r="A151" s="3">
        <v>9678</v>
      </c>
      <c r="B151" s="4" t="s">
        <v>1540</v>
      </c>
      <c r="C151" s="4"/>
      <c r="D151" s="5">
        <f>SUMIFS(Saída!B:B,Saída!A:A,Estoque[[#This Row],[Produto]],Saída!C:C,"RESERVADO")</f>
        <v>0</v>
      </c>
      <c r="E151" s="5">
        <f>SUMIFS('Compras'!C:C,'Compras'!B:B,Estoque[[#This Row],[Produto]],'Compras'!A:A,Estoque[[#This Row],[Código]])-SUMIFS(Saída!B:B,Saída!A:A,Estoque[[#This Row],[Produto]],Saída!C:C,"FINALIZADO")</f>
        <v>0</v>
      </c>
      <c r="F151" s="6">
        <f>_xlfn.XLOOKUP(Estoque[[#This Row],[Produto]],'Compras'!B:B,'Compras'!D:D,,0,-1)</f>
        <v>65.33</v>
      </c>
      <c r="G151" s="1">
        <f>_xlfn.XLOOKUP(Estoque[[#This Row],[Produto]],'Compras'!B:B,'Compras'!E:E,,0,-1)</f>
        <v>44705</v>
      </c>
    </row>
    <row r="152" spans="1:7" x14ac:dyDescent="0.25">
      <c r="A152" s="3">
        <v>9679</v>
      </c>
      <c r="B152" s="4" t="s">
        <v>1538</v>
      </c>
      <c r="C152" s="4"/>
      <c r="D152" s="5">
        <f>SUMIFS(Saída!B:B,Saída!A:A,Estoque[[#This Row],[Produto]],Saída!C:C,"RESERVADO")</f>
        <v>0</v>
      </c>
      <c r="E152" s="5">
        <f>SUMIFS('Compras'!C:C,'Compras'!B:B,Estoque[[#This Row],[Produto]],'Compras'!A:A,Estoque[[#This Row],[Código]])-SUMIFS(Saída!B:B,Saída!A:A,Estoque[[#This Row],[Produto]],Saída!C:C,"FINALIZADO")</f>
        <v>0</v>
      </c>
      <c r="F152" s="6">
        <f>_xlfn.XLOOKUP(Estoque[[#This Row],[Produto]],'Compras'!B:B,'Compras'!D:D,,0,-1)</f>
        <v>65.33</v>
      </c>
      <c r="G152" s="1">
        <f>_xlfn.XLOOKUP(Estoque[[#This Row],[Produto]],'Compras'!B:B,'Compras'!E:E,,0,-1)</f>
        <v>44705</v>
      </c>
    </row>
    <row r="153" spans="1:7" x14ac:dyDescent="0.25">
      <c r="A153" s="3">
        <v>9680</v>
      </c>
      <c r="B153" s="4" t="s">
        <v>1536</v>
      </c>
      <c r="C153" s="4"/>
      <c r="D153" s="5">
        <f>SUMIFS(Saída!B:B,Saída!A:A,Estoque[[#This Row],[Produto]],Saída!C:C,"RESERVADO")</f>
        <v>0</v>
      </c>
      <c r="E153" s="5">
        <f>SUMIFS('Compras'!C:C,'Compras'!B:B,Estoque[[#This Row],[Produto]],'Compras'!A:A,Estoque[[#This Row],[Código]])-SUMIFS(Saída!B:B,Saída!A:A,Estoque[[#This Row],[Produto]],Saída!C:C,"FINALIZADO")</f>
        <v>0</v>
      </c>
      <c r="F153" s="6">
        <f>_xlfn.XLOOKUP(Estoque[[#This Row],[Produto]],'Compras'!B:B,'Compras'!D:D,,0,-1)</f>
        <v>101.5</v>
      </c>
      <c r="G153" s="1">
        <f>_xlfn.XLOOKUP(Estoque[[#This Row],[Produto]],'Compras'!B:B,'Compras'!E:E,,0,-1)</f>
        <v>44705</v>
      </c>
    </row>
    <row r="154" spans="1:7" x14ac:dyDescent="0.25">
      <c r="A154" s="3">
        <v>95051</v>
      </c>
      <c r="B154" s="4" t="s">
        <v>717</v>
      </c>
      <c r="C154" s="4"/>
      <c r="D154" s="5">
        <f>SUMIFS(Saída!B:B,Saída!A:A,Estoque[[#This Row],[Produto]],Saída!C:C,"RESERVADO")</f>
        <v>0</v>
      </c>
      <c r="E154" s="5">
        <f>SUMIFS('Compras'!C:C,'Compras'!B:B,Estoque[[#This Row],[Produto]],'Compras'!A:A,Estoque[[#This Row],[Código]])-SUMIFS(Saída!B:B,Saída!A:A,Estoque[[#This Row],[Produto]],Saída!C:C,"FINALIZADO")</f>
        <v>0</v>
      </c>
      <c r="F154" s="6">
        <f>_xlfn.XLOOKUP(Estoque[[#This Row],[Produto]],'Compras'!B:B,'Compras'!D:D,,0,-1)</f>
        <v>28</v>
      </c>
      <c r="G154" s="1">
        <f>_xlfn.XLOOKUP(Estoque[[#This Row],[Produto]],'Compras'!B:B,'Compras'!E:E,,0,-1)</f>
        <v>44698</v>
      </c>
    </row>
    <row r="155" spans="1:7" x14ac:dyDescent="0.25">
      <c r="A155" s="3" t="s">
        <v>718</v>
      </c>
      <c r="B155" s="4" t="s">
        <v>719</v>
      </c>
      <c r="C155" s="4"/>
      <c r="D155" s="5">
        <f>SUMIFS(Saída!B:B,Saída!A:A,Estoque[[#This Row],[Produto]],Saída!C:C,"RESERVADO")</f>
        <v>0</v>
      </c>
      <c r="E155" s="5">
        <f>SUMIFS('Compras'!C:C,'Compras'!B:B,Estoque[[#This Row],[Produto]],'Compras'!A:A,Estoque[[#This Row],[Código]])-SUMIFS(Saída!B:B,Saída!A:A,Estoque[[#This Row],[Produto]],Saída!C:C,"FINALIZADO")</f>
        <v>0</v>
      </c>
      <c r="F155" s="6">
        <f>_xlfn.XLOOKUP(Estoque[[#This Row],[Produto]],'Compras'!B:B,'Compras'!D:D,,0,-1)</f>
        <v>28</v>
      </c>
      <c r="G155" s="1">
        <f>_xlfn.XLOOKUP(Estoque[[#This Row],[Produto]],'Compras'!B:B,'Compras'!E:E,,0,-1)</f>
        <v>44698</v>
      </c>
    </row>
    <row r="156" spans="1:7" x14ac:dyDescent="0.25">
      <c r="A156" s="3" t="s">
        <v>82</v>
      </c>
      <c r="B156" s="4" t="s">
        <v>83</v>
      </c>
      <c r="C156" s="4"/>
      <c r="D156" s="5">
        <f>SUMIFS(Saída!B:B,Saída!A:A,Estoque[[#This Row],[Produto]],Saída!C:C,"RESERVADO")</f>
        <v>0</v>
      </c>
      <c r="E156" s="5">
        <f>SUMIFS('Compras'!C:C,'Compras'!B:B,Estoque[[#This Row],[Produto]],'Compras'!A:A,Estoque[[#This Row],[Código]])-SUMIFS(Saída!B:B,Saída!A:A,Estoque[[#This Row],[Produto]],Saída!C:C,"FINALIZADO")</f>
        <v>0</v>
      </c>
      <c r="F156" s="6">
        <f>_xlfn.XLOOKUP(Estoque[[#This Row],[Produto]],'Compras'!B:B,'Compras'!D:D,,0,-1)</f>
        <v>1337</v>
      </c>
      <c r="G156" s="1">
        <f>_xlfn.XLOOKUP(Estoque[[#This Row],[Produto]],'Compras'!B:B,'Compras'!E:E,,0,-1)</f>
        <v>44684</v>
      </c>
    </row>
    <row r="157" spans="1:7" x14ac:dyDescent="0.25">
      <c r="A157" s="3">
        <v>7004</v>
      </c>
      <c r="B157" s="4" t="s">
        <v>1908</v>
      </c>
      <c r="C157" s="4"/>
      <c r="D157" s="5">
        <f>SUMIFS(Saída!B:B,Saída!A:A,Estoque[[#This Row],[Produto]],Saída!C:C,"RESERVADO")</f>
        <v>0</v>
      </c>
      <c r="E157" s="5">
        <f>SUMIFS('Compras'!C:C,'Compras'!B:B,Estoque[[#This Row],[Produto]],'Compras'!A:A,Estoque[[#This Row],[Código]])-SUMIFS(Saída!B:B,Saída!A:A,Estoque[[#This Row],[Produto]],Saída!C:C,"FINALIZADO")</f>
        <v>0</v>
      </c>
      <c r="F157" s="6">
        <f>_xlfn.XLOOKUP(Estoque[[#This Row],[Produto]],'Compras'!B:B,'Compras'!D:D,,0,-1)</f>
        <v>1465.33</v>
      </c>
      <c r="G157" s="1">
        <f>_xlfn.XLOOKUP(Estoque[[#This Row],[Produto]],'Compras'!B:B,'Compras'!E:E,,0,-1)</f>
        <v>44589</v>
      </c>
    </row>
    <row r="158" spans="1:7" x14ac:dyDescent="0.25">
      <c r="A158" s="3" t="s">
        <v>645</v>
      </c>
      <c r="B158" s="4" t="s">
        <v>646</v>
      </c>
      <c r="C158" s="4"/>
      <c r="D158" s="5">
        <f>SUMIFS(Saída!B:B,Saída!A:A,Estoque[[#This Row],[Produto]],Saída!C:C,"RESERVADO")</f>
        <v>0</v>
      </c>
      <c r="E158" s="5">
        <f>SUMIFS('Compras'!C:C,'Compras'!B:B,Estoque[[#This Row],[Produto]],'Compras'!A:A,Estoque[[#This Row],[Código]])-SUMIFS(Saída!B:B,Saída!A:A,Estoque[[#This Row],[Produto]],Saída!C:C,"FINALIZADO")</f>
        <v>0</v>
      </c>
      <c r="F158" s="6">
        <f>_xlfn.XLOOKUP(Estoque[[#This Row],[Produto]],'Compras'!B:B,'Compras'!D:D,,0,-1)</f>
        <v>1330</v>
      </c>
      <c r="G158" s="1">
        <f>_xlfn.XLOOKUP(Estoque[[#This Row],[Produto]],'Compras'!B:B,'Compras'!E:E,,0,-1)</f>
        <v>44635</v>
      </c>
    </row>
    <row r="159" spans="1:7" x14ac:dyDescent="0.25">
      <c r="A159" s="3" t="s">
        <v>374</v>
      </c>
      <c r="B159" s="4" t="s">
        <v>375</v>
      </c>
      <c r="C159" s="4"/>
      <c r="D159" s="5">
        <f>SUMIFS(Saída!B:B,Saída!A:A,Estoque[[#This Row],[Produto]],Saída!C:C,"RESERVADO")</f>
        <v>0</v>
      </c>
      <c r="E159" s="5">
        <f>SUMIFS('Compras'!C:C,'Compras'!B:B,Estoque[[#This Row],[Produto]],'Compras'!A:A,Estoque[[#This Row],[Código]])-SUMIFS(Saída!B:B,Saída!A:A,Estoque[[#This Row],[Produto]],Saída!C:C,"FINALIZADO")</f>
        <v>0</v>
      </c>
      <c r="F159" s="6">
        <f>_xlfn.XLOOKUP(Estoque[[#This Row],[Produto]],'Compras'!B:B,'Compras'!D:D,,0,-1)</f>
        <v>875</v>
      </c>
      <c r="G159" s="1">
        <f>_xlfn.XLOOKUP(Estoque[[#This Row],[Produto]],'Compras'!B:B,'Compras'!E:E,,0,-1)</f>
        <v>44601</v>
      </c>
    </row>
    <row r="160" spans="1:7" x14ac:dyDescent="0.25">
      <c r="A160" s="3" t="s">
        <v>1311</v>
      </c>
      <c r="B160" s="4" t="s">
        <v>1312</v>
      </c>
      <c r="C160" s="4"/>
      <c r="D160" s="5">
        <f>SUMIFS(Saída!B:B,Saída!A:A,Estoque[[#This Row],[Produto]],Saída!C:C,"RESERVADO")</f>
        <v>0</v>
      </c>
      <c r="E160" s="5">
        <f>SUMIFS('Compras'!C:C,'Compras'!B:B,Estoque[[#This Row],[Produto]],'Compras'!A:A,Estoque[[#This Row],[Código]])-SUMIFS(Saída!B:B,Saída!A:A,Estoque[[#This Row],[Produto]],Saída!C:C,"FINALIZADO")</f>
        <v>0</v>
      </c>
      <c r="F160" s="6">
        <f>_xlfn.XLOOKUP(Estoque[[#This Row],[Produto]],'Compras'!B:B,'Compras'!D:D,,0,-1)</f>
        <v>3131.76</v>
      </c>
      <c r="G160" s="1">
        <f>_xlfn.XLOOKUP(Estoque[[#This Row],[Produto]],'Compras'!B:B,'Compras'!E:E,,0,-1)</f>
        <v>44734</v>
      </c>
    </row>
    <row r="161" spans="1:7" x14ac:dyDescent="0.25">
      <c r="A161" s="3">
        <v>9402</v>
      </c>
      <c r="B161" s="4" t="s">
        <v>1305</v>
      </c>
      <c r="C161" s="4"/>
      <c r="D161" s="5">
        <f>SUMIFS(Saída!B:B,Saída!A:A,Estoque[[#This Row],[Produto]],Saída!C:C,"RESERVADO")</f>
        <v>0</v>
      </c>
      <c r="E161" s="5">
        <f>SUMIFS('Compras'!C:C,'Compras'!B:B,Estoque[[#This Row],[Produto]],'Compras'!A:A,Estoque[[#This Row],[Código]])-SUMIFS(Saída!B:B,Saída!A:A,Estoque[[#This Row],[Produto]],Saída!C:C,"FINALIZADO")</f>
        <v>0</v>
      </c>
      <c r="F161" s="6">
        <f>_xlfn.XLOOKUP(Estoque[[#This Row],[Produto]],'Compras'!B:B,'Compras'!D:D,,0,-1)</f>
        <v>47.83</v>
      </c>
      <c r="G161" s="1">
        <f>_xlfn.XLOOKUP(Estoque[[#This Row],[Produto]],'Compras'!B:B,'Compras'!E:E,,0,-1)</f>
        <v>44642</v>
      </c>
    </row>
    <row r="162" spans="1:7" x14ac:dyDescent="0.25">
      <c r="A162" s="3" t="s">
        <v>577</v>
      </c>
      <c r="B162" s="4" t="s">
        <v>578</v>
      </c>
      <c r="C162" s="4"/>
      <c r="D162" s="5">
        <f>SUMIFS(Saída!B:B,Saída!A:A,Estoque[[#This Row],[Produto]],Saída!C:C,"RESERVADO")</f>
        <v>0</v>
      </c>
      <c r="E162" s="5">
        <f>SUMIFS('Compras'!C:C,'Compras'!B:B,Estoque[[#This Row],[Produto]],'Compras'!A:A,Estoque[[#This Row],[Código]])-SUMIFS(Saída!B:B,Saída!A:A,Estoque[[#This Row],[Produto]],Saída!C:C,"FINALIZADO")</f>
        <v>0</v>
      </c>
      <c r="F162" s="6">
        <f>_xlfn.XLOOKUP(Estoque[[#This Row],[Produto]],'Compras'!B:B,'Compras'!D:D,,0,-1)</f>
        <v>10.5</v>
      </c>
      <c r="G162" s="1">
        <f>_xlfn.XLOOKUP(Estoque[[#This Row],[Produto]],'Compras'!B:B,'Compras'!E:E,,0,-1)</f>
        <v>44785</v>
      </c>
    </row>
    <row r="163" spans="1:7" x14ac:dyDescent="0.25">
      <c r="A163" s="3" t="s">
        <v>1066</v>
      </c>
      <c r="B163" s="4" t="s">
        <v>1067</v>
      </c>
      <c r="C163" s="4"/>
      <c r="D163" s="5">
        <f>SUMIFS(Saída!B:B,Saída!A:A,Estoque[[#This Row],[Produto]],Saída!C:C,"RESERVADO")</f>
        <v>0</v>
      </c>
      <c r="E163" s="5">
        <f>SUMIFS('Compras'!C:C,'Compras'!B:B,Estoque[[#This Row],[Produto]],'Compras'!A:A,Estoque[[#This Row],[Código]])-SUMIFS(Saída!B:B,Saída!A:A,Estoque[[#This Row],[Produto]],Saída!C:C,"FINALIZADO")</f>
        <v>0</v>
      </c>
      <c r="F163" s="6">
        <f>_xlfn.XLOOKUP(Estoque[[#This Row],[Produto]],'Compras'!B:B,'Compras'!D:D,,0,-1)</f>
        <v>42</v>
      </c>
      <c r="G163" s="1">
        <f>_xlfn.XLOOKUP(Estoque[[#This Row],[Produto]],'Compras'!B:B,'Compras'!E:E,,0,-1)</f>
        <v>44762</v>
      </c>
    </row>
    <row r="164" spans="1:7" x14ac:dyDescent="0.25">
      <c r="A164" s="3" t="s">
        <v>840</v>
      </c>
      <c r="B164" s="4" t="s">
        <v>841</v>
      </c>
      <c r="C164" s="4"/>
      <c r="D164" s="5">
        <f>SUMIFS(Saída!B:B,Saída!A:A,Estoque[[#This Row],[Produto]],Saída!C:C,"RESERVADO")</f>
        <v>0</v>
      </c>
      <c r="E164" s="5">
        <f>SUMIFS('Compras'!C:C,'Compras'!B:B,Estoque[[#This Row],[Produto]],'Compras'!A:A,Estoque[[#This Row],[Código]])-SUMIFS(Saída!B:B,Saída!A:A,Estoque[[#This Row],[Produto]],Saída!C:C,"FINALIZADO")</f>
        <v>0</v>
      </c>
      <c r="F164" s="6">
        <f>_xlfn.XLOOKUP(Estoque[[#This Row],[Produto]],'Compras'!B:B,'Compras'!D:D,,0,-1)</f>
        <v>26.83</v>
      </c>
      <c r="G164" s="1">
        <f>_xlfn.XLOOKUP(Estoque[[#This Row],[Produto]],'Compras'!B:B,'Compras'!E:E,,0,-1)</f>
        <v>44669</v>
      </c>
    </row>
    <row r="165" spans="1:7" x14ac:dyDescent="0.25">
      <c r="A165" s="3" t="s">
        <v>842</v>
      </c>
      <c r="B165" s="4" t="s">
        <v>843</v>
      </c>
      <c r="C165" s="4"/>
      <c r="D165" s="5">
        <f>SUMIFS(Saída!B:B,Saída!A:A,Estoque[[#This Row],[Produto]],Saída!C:C,"RESERVADO")</f>
        <v>0</v>
      </c>
      <c r="E165" s="5">
        <f>SUMIFS('Compras'!C:C,'Compras'!B:B,Estoque[[#This Row],[Produto]],'Compras'!A:A,Estoque[[#This Row],[Código]])-SUMIFS(Saída!B:B,Saída!A:A,Estoque[[#This Row],[Produto]],Saída!C:C,"FINALIZADO")</f>
        <v>0</v>
      </c>
      <c r="F165" s="6">
        <f>_xlfn.XLOOKUP(Estoque[[#This Row],[Produto]],'Compras'!B:B,'Compras'!D:D,,0,-1)</f>
        <v>103.83</v>
      </c>
      <c r="G165" s="1">
        <f>_xlfn.XLOOKUP(Estoque[[#This Row],[Produto]],'Compras'!B:B,'Compras'!E:E,,0,-1)</f>
        <v>44669</v>
      </c>
    </row>
    <row r="166" spans="1:7" x14ac:dyDescent="0.25">
      <c r="A166" s="3" t="s">
        <v>95</v>
      </c>
      <c r="B166" s="4" t="s">
        <v>96</v>
      </c>
      <c r="C166" s="4"/>
      <c r="D166" s="5">
        <f>SUMIFS(Saída!B:B,Saída!A:A,Estoque[[#This Row],[Produto]],Saída!C:C,"RESERVADO")</f>
        <v>0</v>
      </c>
      <c r="E166" s="5">
        <f>SUMIFS('Compras'!C:C,'Compras'!B:B,Estoque[[#This Row],[Produto]],'Compras'!A:A,Estoque[[#This Row],[Código]])-SUMIFS(Saída!B:B,Saída!A:A,Estoque[[#This Row],[Produto]],Saída!C:C,"FINALIZADO")</f>
        <v>0</v>
      </c>
      <c r="F166" s="6">
        <f>_xlfn.XLOOKUP(Estoque[[#This Row],[Produto]],'Compras'!B:B,'Compras'!D:D,,0,-1)</f>
        <v>18.670000000000002</v>
      </c>
      <c r="G166" s="1">
        <f>_xlfn.XLOOKUP(Estoque[[#This Row],[Produto]],'Compras'!B:B,'Compras'!E:E,,0,-1)</f>
        <v>44623</v>
      </c>
    </row>
    <row r="167" spans="1:7" x14ac:dyDescent="0.25">
      <c r="A167" s="3" t="s">
        <v>85</v>
      </c>
      <c r="B167" s="4" t="s">
        <v>86</v>
      </c>
      <c r="C167" s="4"/>
      <c r="D167" s="5">
        <f>SUMIFS(Saída!B:B,Saída!A:A,Estoque[[#This Row],[Produto]],Saída!C:C,"RESERVADO")</f>
        <v>0</v>
      </c>
      <c r="E167" s="5">
        <f>SUMIFS('Compras'!C:C,'Compras'!B:B,Estoque[[#This Row],[Produto]],'Compras'!A:A,Estoque[[#This Row],[Código]])-SUMIFS(Saída!B:B,Saída!A:A,Estoque[[#This Row],[Produto]],Saída!C:C,"FINALIZADO")</f>
        <v>0</v>
      </c>
      <c r="F167" s="6">
        <f>_xlfn.XLOOKUP(Estoque[[#This Row],[Produto]],'Compras'!B:B,'Compras'!D:D,,0,-1)</f>
        <v>1208.67</v>
      </c>
      <c r="G167" s="1">
        <f>_xlfn.XLOOKUP(Estoque[[#This Row],[Produto]],'Compras'!B:B,'Compras'!E:E,,0,-1)</f>
        <v>44684</v>
      </c>
    </row>
    <row r="168" spans="1:7" x14ac:dyDescent="0.25">
      <c r="A168" s="3" t="s">
        <v>1060</v>
      </c>
      <c r="B168" s="4" t="s">
        <v>1061</v>
      </c>
      <c r="C168" s="4"/>
      <c r="D168" s="5">
        <f>SUMIFS(Saída!B:B,Saída!A:A,Estoque[[#This Row],[Produto]],Saída!C:C,"RESERVADO")</f>
        <v>0</v>
      </c>
      <c r="E168" s="5">
        <f>SUMIFS('Compras'!C:C,'Compras'!B:B,Estoque[[#This Row],[Produto]],'Compras'!A:A,Estoque[[#This Row],[Código]])-SUMIFS(Saída!B:B,Saída!A:A,Estoque[[#This Row],[Produto]],Saída!C:C,"FINALIZADO")</f>
        <v>0</v>
      </c>
      <c r="F168" s="6">
        <f>_xlfn.XLOOKUP(Estoque[[#This Row],[Produto]],'Compras'!B:B,'Compras'!D:D,,0,-1)</f>
        <v>66.5</v>
      </c>
      <c r="G168" s="1">
        <f>_xlfn.XLOOKUP(Estoque[[#This Row],[Produto]],'Compras'!B:B,'Compras'!E:E,,0,-1)</f>
        <v>44762</v>
      </c>
    </row>
    <row r="169" spans="1:7" x14ac:dyDescent="0.25">
      <c r="A169" s="3">
        <v>14</v>
      </c>
      <c r="B169" s="4" t="s">
        <v>1568</v>
      </c>
      <c r="C169" s="4"/>
      <c r="D169" s="5">
        <f>SUMIFS(Saída!B:B,Saída!A:A,Estoque[[#This Row],[Produto]],Saída!C:C,"RESERVADO")</f>
        <v>0</v>
      </c>
      <c r="E169" s="5">
        <f>SUMIFS('Compras'!C:C,'Compras'!B:B,Estoque[[#This Row],[Produto]],'Compras'!A:A,Estoque[[#This Row],[Código]])-SUMIFS(Saída!B:B,Saída!A:A,Estoque[[#This Row],[Produto]],Saída!C:C,"FINALIZADO")</f>
        <v>0</v>
      </c>
      <c r="F169" s="6">
        <f>_xlfn.XLOOKUP(Estoque[[#This Row],[Produto]],'Compras'!B:B,'Compras'!D:D,,0,-1)</f>
        <v>695.33</v>
      </c>
      <c r="G169" s="1">
        <f>_xlfn.XLOOKUP(Estoque[[#This Row],[Produto]],'Compras'!B:B,'Compras'!E:E,,0,-1)</f>
        <v>44705</v>
      </c>
    </row>
    <row r="170" spans="1:7" x14ac:dyDescent="0.25">
      <c r="A170" s="3">
        <v>9681</v>
      </c>
      <c r="B170" s="4" t="s">
        <v>1559</v>
      </c>
      <c r="C170" s="4"/>
      <c r="D170" s="5">
        <f>SUMIFS(Saída!B:B,Saída!A:A,Estoque[[#This Row],[Produto]],Saída!C:C,"RESERVADO")</f>
        <v>0</v>
      </c>
      <c r="E170" s="5">
        <f>SUMIFS('Compras'!C:C,'Compras'!B:B,Estoque[[#This Row],[Produto]],'Compras'!A:A,Estoque[[#This Row],[Código]])-SUMIFS(Saída!B:B,Saída!A:A,Estoque[[#This Row],[Produto]],Saída!C:C,"FINALIZADO")</f>
        <v>0</v>
      </c>
      <c r="F170" s="6">
        <f>_xlfn.XLOOKUP(Estoque[[#This Row],[Produto]],'Compras'!B:B,'Compras'!D:D,,0,-1)</f>
        <v>92.17</v>
      </c>
      <c r="G170" s="1">
        <f>_xlfn.XLOOKUP(Estoque[[#This Row],[Produto]],'Compras'!B:B,'Compras'!E:E,,0,-1)</f>
        <v>44705</v>
      </c>
    </row>
    <row r="171" spans="1:7" x14ac:dyDescent="0.25">
      <c r="A171" s="3">
        <v>9863</v>
      </c>
      <c r="B171" s="4" t="s">
        <v>1557</v>
      </c>
      <c r="C171" s="4"/>
      <c r="D171" s="5">
        <f>SUMIFS(Saída!B:B,Saída!A:A,Estoque[[#This Row],[Produto]],Saída!C:C,"RESERVADO")</f>
        <v>0</v>
      </c>
      <c r="E171" s="5">
        <f>SUMIFS('Compras'!C:C,'Compras'!B:B,Estoque[[#This Row],[Produto]],'Compras'!A:A,Estoque[[#This Row],[Código]])-SUMIFS(Saída!B:B,Saída!A:A,Estoque[[#This Row],[Produto]],Saída!C:C,"FINALIZADO")</f>
        <v>0</v>
      </c>
      <c r="F171" s="6">
        <f>_xlfn.XLOOKUP(Estoque[[#This Row],[Produto]],'Compras'!B:B,'Compras'!D:D,,0,-1)</f>
        <v>438.67</v>
      </c>
      <c r="G171" s="1">
        <f>_xlfn.XLOOKUP(Estoque[[#This Row],[Produto]],'Compras'!B:B,'Compras'!E:E,,0,-1)</f>
        <v>44705</v>
      </c>
    </row>
    <row r="172" spans="1:7" x14ac:dyDescent="0.25">
      <c r="A172" s="3">
        <v>75</v>
      </c>
      <c r="B172" s="4" t="s">
        <v>1904</v>
      </c>
      <c r="C172" s="4"/>
      <c r="D172" s="5">
        <f>SUMIFS(Saída!B:B,Saída!A:A,Estoque[[#This Row],[Produto]],Saída!C:C,"RESERVADO")</f>
        <v>0</v>
      </c>
      <c r="E172" s="5">
        <f>SUMIFS('Compras'!C:C,'Compras'!B:B,Estoque[[#This Row],[Produto]],'Compras'!A:A,Estoque[[#This Row],[Código]])-SUMIFS(Saída!B:B,Saída!A:A,Estoque[[#This Row],[Produto]],Saída!C:C,"FINALIZADO")</f>
        <v>0</v>
      </c>
      <c r="F172" s="6">
        <f>_xlfn.XLOOKUP(Estoque[[#This Row],[Produto]],'Compras'!B:B,'Compras'!D:D,,0,-1)</f>
        <v>3182.67</v>
      </c>
      <c r="G172" s="1">
        <f>_xlfn.XLOOKUP(Estoque[[#This Row],[Produto]],'Compras'!B:B,'Compras'!E:E,,0,-1)</f>
        <v>44589</v>
      </c>
    </row>
    <row r="173" spans="1:7" x14ac:dyDescent="0.25">
      <c r="A173" s="3" t="s">
        <v>1419</v>
      </c>
      <c r="B173" s="4" t="s">
        <v>1420</v>
      </c>
      <c r="C173" s="4"/>
      <c r="D173" s="5">
        <f>SUMIFS(Saída!B:B,Saída!A:A,Estoque[[#This Row],[Produto]],Saída!C:C,"RESERVADO")</f>
        <v>0</v>
      </c>
      <c r="E173" s="5">
        <f>SUMIFS('Compras'!C:C,'Compras'!B:B,Estoque[[#This Row],[Produto]],'Compras'!A:A,Estoque[[#This Row],[Código]])-SUMIFS(Saída!B:B,Saída!A:A,Estoque[[#This Row],[Produto]],Saída!C:C,"FINALIZADO")</f>
        <v>0</v>
      </c>
      <c r="F173" s="6">
        <f>_xlfn.XLOOKUP(Estoque[[#This Row],[Produto]],'Compras'!B:B,'Compras'!D:D,,0,-1)</f>
        <v>4650.33</v>
      </c>
      <c r="G173" s="1">
        <f>_xlfn.XLOOKUP(Estoque[[#This Row],[Produto]],'Compras'!B:B,'Compras'!E:E,,0,-1)</f>
        <v>44644</v>
      </c>
    </row>
    <row r="174" spans="1:7" x14ac:dyDescent="0.25">
      <c r="A174" s="3" t="s">
        <v>256</v>
      </c>
      <c r="B174" s="4" t="s">
        <v>257</v>
      </c>
      <c r="C174" s="4"/>
      <c r="D174" s="5">
        <f>SUMIFS(Saída!B:B,Saída!A:A,Estoque[[#This Row],[Produto]],Saída!C:C,"RESERVADO")</f>
        <v>0</v>
      </c>
      <c r="E174" s="5">
        <f>SUMIFS('Compras'!C:C,'Compras'!B:B,Estoque[[#This Row],[Produto]],'Compras'!A:A,Estoque[[#This Row],[Código]])-SUMIFS(Saída!B:B,Saída!A:A,Estoque[[#This Row],[Produto]],Saída!C:C,"FINALIZADO")</f>
        <v>0</v>
      </c>
      <c r="F174" s="6">
        <f>_xlfn.XLOOKUP(Estoque[[#This Row],[Produto]],'Compras'!B:B,'Compras'!D:D,,0,-1)</f>
        <v>22.17</v>
      </c>
      <c r="G174" s="1">
        <f>_xlfn.XLOOKUP(Estoque[[#This Row],[Produto]],'Compras'!B:B,'Compras'!E:E,,0,-1)</f>
        <v>44778</v>
      </c>
    </row>
    <row r="175" spans="1:7" x14ac:dyDescent="0.25">
      <c r="A175" s="3" t="s">
        <v>260</v>
      </c>
      <c r="B175" s="4" t="s">
        <v>261</v>
      </c>
      <c r="C175" s="4"/>
      <c r="D175" s="5">
        <f>SUMIFS(Saída!B:B,Saída!A:A,Estoque[[#This Row],[Produto]],Saída!C:C,"RESERVADO")</f>
        <v>0</v>
      </c>
      <c r="E175" s="5">
        <f>SUMIFS('Compras'!C:C,'Compras'!B:B,Estoque[[#This Row],[Produto]],'Compras'!A:A,Estoque[[#This Row],[Código]])-SUMIFS(Saída!B:B,Saída!A:A,Estoque[[#This Row],[Produto]],Saída!C:C,"FINALIZADO")</f>
        <v>0</v>
      </c>
      <c r="F175" s="6">
        <f>_xlfn.XLOOKUP(Estoque[[#This Row],[Produto]],'Compras'!B:B,'Compras'!D:D,,0,-1)</f>
        <v>25.67</v>
      </c>
      <c r="G175" s="1">
        <f>_xlfn.XLOOKUP(Estoque[[#This Row],[Produto]],'Compras'!B:B,'Compras'!E:E,,0,-1)</f>
        <v>44778</v>
      </c>
    </row>
    <row r="176" spans="1:7" x14ac:dyDescent="0.25">
      <c r="A176" s="3" t="s">
        <v>952</v>
      </c>
      <c r="B176" s="4" t="s">
        <v>953</v>
      </c>
      <c r="C176" s="4"/>
      <c r="D176" s="5">
        <f>SUMIFS(Saída!B:B,Saída!A:A,Estoque[[#This Row],[Produto]],Saída!C:C,"RESERVADO")</f>
        <v>0</v>
      </c>
      <c r="E176" s="5">
        <f>SUMIFS('Compras'!C:C,'Compras'!B:B,Estoque[[#This Row],[Produto]],'Compras'!A:A,Estoque[[#This Row],[Código]])-SUMIFS(Saída!B:B,Saída!A:A,Estoque[[#This Row],[Produto]],Saída!C:C,"FINALIZADO")</f>
        <v>0</v>
      </c>
      <c r="F176" s="6">
        <f>_xlfn.XLOOKUP(Estoque[[#This Row],[Produto]],'Compras'!B:B,'Compras'!D:D,,0,-1)</f>
        <v>37.33</v>
      </c>
      <c r="G176" s="1">
        <f>_xlfn.XLOOKUP(Estoque[[#This Row],[Produto]],'Compras'!B:B,'Compras'!E:E,,0,-1)</f>
        <v>44671</v>
      </c>
    </row>
    <row r="177" spans="1:7" x14ac:dyDescent="0.25">
      <c r="A177" s="3" t="s">
        <v>948</v>
      </c>
      <c r="B177" s="4" t="s">
        <v>949</v>
      </c>
      <c r="C177" s="4"/>
      <c r="D177" s="5">
        <f>SUMIFS(Saída!B:B,Saída!A:A,Estoque[[#This Row],[Produto]],Saída!C:C,"RESERVADO")</f>
        <v>0</v>
      </c>
      <c r="E177" s="5">
        <f>SUMIFS('Compras'!C:C,'Compras'!B:B,Estoque[[#This Row],[Produto]],'Compras'!A:A,Estoque[[#This Row],[Código]])-SUMIFS(Saída!B:B,Saída!A:A,Estoque[[#This Row],[Produto]],Saída!C:C,"FINALIZADO")</f>
        <v>0</v>
      </c>
      <c r="F177" s="6">
        <f>_xlfn.XLOOKUP(Estoque[[#This Row],[Produto]],'Compras'!B:B,'Compras'!D:D,,0,-1)</f>
        <v>26.83</v>
      </c>
      <c r="G177" s="1">
        <f>_xlfn.XLOOKUP(Estoque[[#This Row],[Produto]],'Compras'!B:B,'Compras'!E:E,,0,-1)</f>
        <v>44671</v>
      </c>
    </row>
    <row r="178" spans="1:7" x14ac:dyDescent="0.25">
      <c r="A178" s="3" t="s">
        <v>946</v>
      </c>
      <c r="B178" s="4" t="s">
        <v>947</v>
      </c>
      <c r="C178" s="4"/>
      <c r="D178" s="5">
        <f>SUMIFS(Saída!B:B,Saída!A:A,Estoque[[#This Row],[Produto]],Saída!C:C,"RESERVADO")</f>
        <v>0</v>
      </c>
      <c r="E178" s="5">
        <f>SUMIFS('Compras'!C:C,'Compras'!B:B,Estoque[[#This Row],[Produto]],'Compras'!A:A,Estoque[[#This Row],[Código]])-SUMIFS(Saída!B:B,Saída!A:A,Estoque[[#This Row],[Produto]],Saída!C:C,"FINALIZADO")</f>
        <v>0</v>
      </c>
      <c r="F178" s="6">
        <f>_xlfn.XLOOKUP(Estoque[[#This Row],[Produto]],'Compras'!B:B,'Compras'!D:D,,0,-1)</f>
        <v>33.83</v>
      </c>
      <c r="G178" s="1">
        <f>_xlfn.XLOOKUP(Estoque[[#This Row],[Produto]],'Compras'!B:B,'Compras'!E:E,,0,-1)</f>
        <v>44671</v>
      </c>
    </row>
    <row r="179" spans="1:7" x14ac:dyDescent="0.25">
      <c r="A179" s="3" t="s">
        <v>1974</v>
      </c>
      <c r="B179" s="4" t="s">
        <v>1975</v>
      </c>
      <c r="C179" s="4"/>
      <c r="D179" s="5">
        <f>SUMIFS(Saída!B:B,Saída!A:A,Estoque[[#This Row],[Produto]],Saída!C:C,"RESERVADO")</f>
        <v>0</v>
      </c>
      <c r="E179" s="5">
        <f>SUMIFS('Compras'!C:C,'Compras'!B:B,Estoque[[#This Row],[Produto]],'Compras'!A:A,Estoque[[#This Row],[Código]])-SUMIFS(Saída!B:B,Saída!A:A,Estoque[[#This Row],[Produto]],Saída!C:C,"FINALIZADO")</f>
        <v>0</v>
      </c>
      <c r="F179" s="6">
        <f>_xlfn.XLOOKUP(Estoque[[#This Row],[Produto]],'Compras'!B:B,'Compras'!D:D,,0,-1)</f>
        <v>158.66999999999999</v>
      </c>
      <c r="G179" s="1">
        <f>_xlfn.XLOOKUP(Estoque[[#This Row],[Produto]],'Compras'!B:B,'Compras'!E:E,,0,-1)</f>
        <v>44770</v>
      </c>
    </row>
    <row r="180" spans="1:7" x14ac:dyDescent="0.25">
      <c r="A180" s="3" t="s">
        <v>943</v>
      </c>
      <c r="B180" s="4" t="s">
        <v>944</v>
      </c>
      <c r="C180" s="4"/>
      <c r="D180" s="5">
        <f>SUMIFS(Saída!B:B,Saída!A:A,Estoque[[#This Row],[Produto]],Saída!C:C,"RESERVADO")</f>
        <v>0</v>
      </c>
      <c r="E180" s="5">
        <f>SUMIFS('Compras'!C:C,'Compras'!B:B,Estoque[[#This Row],[Produto]],'Compras'!A:A,Estoque[[#This Row],[Código]])-SUMIFS(Saída!B:B,Saída!A:A,Estoque[[#This Row],[Produto]],Saída!C:C,"FINALIZADO")</f>
        <v>0</v>
      </c>
      <c r="F180" s="6">
        <f>_xlfn.XLOOKUP(Estoque[[#This Row],[Produto]],'Compras'!B:B,'Compras'!D:D,,0,-1)</f>
        <v>33.83</v>
      </c>
      <c r="G180" s="1">
        <f>_xlfn.XLOOKUP(Estoque[[#This Row],[Produto]],'Compras'!B:B,'Compras'!E:E,,0,-1)</f>
        <v>44671</v>
      </c>
    </row>
    <row r="181" spans="1:7" x14ac:dyDescent="0.25">
      <c r="A181" s="3" t="s">
        <v>1970</v>
      </c>
      <c r="B181" s="4" t="s">
        <v>1971</v>
      </c>
      <c r="C181" s="4"/>
      <c r="D181" s="5">
        <f>SUMIFS(Saída!B:B,Saída!A:A,Estoque[[#This Row],[Produto]],Saída!C:C,"RESERVADO")</f>
        <v>0</v>
      </c>
      <c r="E181" s="5">
        <f>SUMIFS('Compras'!C:C,'Compras'!B:B,Estoque[[#This Row],[Produto]],'Compras'!A:A,Estoque[[#This Row],[Código]])-SUMIFS(Saída!B:B,Saída!A:A,Estoque[[#This Row],[Produto]],Saída!C:C,"FINALIZADO")</f>
        <v>0</v>
      </c>
      <c r="F181" s="6">
        <f>_xlfn.XLOOKUP(Estoque[[#This Row],[Produto]],'Compras'!B:B,'Compras'!D:D,,0,-1)</f>
        <v>101.5</v>
      </c>
      <c r="G181" s="1">
        <f>_xlfn.XLOOKUP(Estoque[[#This Row],[Produto]],'Compras'!B:B,'Compras'!E:E,,0,-1)</f>
        <v>44770</v>
      </c>
    </row>
    <row r="182" spans="1:7" x14ac:dyDescent="0.25">
      <c r="A182" s="3" t="s">
        <v>1431</v>
      </c>
      <c r="B182" s="4" t="s">
        <v>1432</v>
      </c>
      <c r="C182" s="4"/>
      <c r="D182" s="5">
        <f>SUMIFS(Saída!B:B,Saída!A:A,Estoque[[#This Row],[Produto]],Saída!C:C,"RESERVADO")</f>
        <v>0</v>
      </c>
      <c r="E182" s="5">
        <f>SUMIFS('Compras'!C:C,'Compras'!B:B,Estoque[[#This Row],[Produto]],'Compras'!A:A,Estoque[[#This Row],[Código]])-SUMIFS(Saída!B:B,Saída!A:A,Estoque[[#This Row],[Produto]],Saída!C:C,"FINALIZADO")</f>
        <v>0</v>
      </c>
      <c r="F182" s="6">
        <f>_xlfn.XLOOKUP(Estoque[[#This Row],[Produto]],'Compras'!B:B,'Compras'!D:D,,0,-1)</f>
        <v>127.17</v>
      </c>
      <c r="G182" s="1">
        <f>_xlfn.XLOOKUP(Estoque[[#This Row],[Produto]],'Compras'!B:B,'Compras'!E:E,,0,-1)</f>
        <v>44644</v>
      </c>
    </row>
    <row r="183" spans="1:7" x14ac:dyDescent="0.25">
      <c r="A183" s="3" t="s">
        <v>53</v>
      </c>
      <c r="B183" s="4" t="s">
        <v>54</v>
      </c>
      <c r="C183" s="4"/>
      <c r="D183" s="5">
        <f>SUMIFS(Saída!B:B,Saída!A:A,Estoque[[#This Row],[Produto]],Saída!C:C,"RESERVADO")</f>
        <v>0</v>
      </c>
      <c r="E183" s="5">
        <f>SUMIFS('Compras'!C:C,'Compras'!B:B,Estoque[[#This Row],[Produto]],'Compras'!A:A,Estoque[[#This Row],[Código]])-SUMIFS(Saída!B:B,Saída!A:A,Estoque[[#This Row],[Produto]],Saída!C:C,"FINALIZADO")</f>
        <v>0</v>
      </c>
      <c r="F183" s="6">
        <f>_xlfn.XLOOKUP(Estoque[[#This Row],[Produto]],'Compras'!B:B,'Compras'!D:D,,0,-1)</f>
        <v>37.33</v>
      </c>
      <c r="G183" s="1">
        <f>_xlfn.XLOOKUP(Estoque[[#This Row],[Produto]],'Compras'!B:B,'Compras'!E:E,,0,-1)</f>
        <v>44714</v>
      </c>
    </row>
    <row r="184" spans="1:7" x14ac:dyDescent="0.25">
      <c r="A184" s="3" t="s">
        <v>262</v>
      </c>
      <c r="B184" s="4" t="s">
        <v>263</v>
      </c>
      <c r="C184" s="4"/>
      <c r="D184" s="5">
        <f>SUMIFS(Saída!B:B,Saída!A:A,Estoque[[#This Row],[Produto]],Saída!C:C,"RESERVADO")</f>
        <v>3</v>
      </c>
      <c r="E184" s="5">
        <f>SUMIFS('Compras'!C:C,'Compras'!B:B,Estoque[[#This Row],[Produto]],'Compras'!A:A,Estoque[[#This Row],[Código]])-SUMIFS(Saída!B:B,Saída!A:A,Estoque[[#This Row],[Produto]],Saída!C:C,"FINALIZADO")</f>
        <v>0</v>
      </c>
      <c r="F184" s="6">
        <f>_xlfn.XLOOKUP(Estoque[[#This Row],[Produto]],'Compras'!B:B,'Compras'!D:D,,0,-1)</f>
        <v>73.5</v>
      </c>
      <c r="G184" s="1">
        <f>_xlfn.XLOOKUP(Estoque[[#This Row],[Produto]],'Compras'!B:B,'Compras'!E:E,,0,-1)</f>
        <v>44778</v>
      </c>
    </row>
    <row r="185" spans="1:7" x14ac:dyDescent="0.25">
      <c r="A185" s="3">
        <v>9503</v>
      </c>
      <c r="B185" s="4" t="s">
        <v>1595</v>
      </c>
      <c r="C185" s="4"/>
      <c r="D185" s="5">
        <f>SUMIFS(Saída!B:B,Saída!A:A,Estoque[[#This Row],[Produto]],Saída!C:C,"RESERVADO")</f>
        <v>0</v>
      </c>
      <c r="E185" s="5">
        <f>SUMIFS('Compras'!C:C,'Compras'!B:B,Estoque[[#This Row],[Produto]],'Compras'!A:A,Estoque[[#This Row],[Código]])-SUMIFS(Saída!B:B,Saída!A:A,Estoque[[#This Row],[Produto]],Saída!C:C,"FINALIZADO")</f>
        <v>0</v>
      </c>
      <c r="F185" s="6">
        <f>_xlfn.XLOOKUP(Estoque[[#This Row],[Produto]],'Compras'!B:B,'Compras'!D:D,,0,-1)</f>
        <v>66.5</v>
      </c>
      <c r="G185" s="1">
        <f>_xlfn.XLOOKUP(Estoque[[#This Row],[Produto]],'Compras'!B:B,'Compras'!E:E,,0,-1)</f>
        <v>44736</v>
      </c>
    </row>
    <row r="186" spans="1:7" x14ac:dyDescent="0.25">
      <c r="A186" s="3">
        <v>9238</v>
      </c>
      <c r="B186" s="4" t="s">
        <v>1984</v>
      </c>
      <c r="C186" s="4"/>
      <c r="D186" s="5">
        <f>SUMIFS(Saída!B:B,Saída!A:A,Estoque[[#This Row],[Produto]],Saída!C:C,"RESERVADO")</f>
        <v>0</v>
      </c>
      <c r="E186" s="5">
        <f>SUMIFS('Compras'!C:C,'Compras'!B:B,Estoque[[#This Row],[Produto]],'Compras'!A:A,Estoque[[#This Row],[Código]])-SUMIFS(Saída!B:B,Saída!A:A,Estoque[[#This Row],[Produto]],Saída!C:C,"FINALIZADO")</f>
        <v>0</v>
      </c>
      <c r="F186" s="6">
        <f>_xlfn.XLOOKUP(Estoque[[#This Row],[Produto]],'Compras'!B:B,'Compras'!D:D,,0,-1)</f>
        <v>1164.33</v>
      </c>
      <c r="G186" s="1">
        <f>_xlfn.XLOOKUP(Estoque[[#This Row],[Produto]],'Compras'!B:B,'Compras'!E:E,,0,-1)</f>
        <v>44558</v>
      </c>
    </row>
    <row r="187" spans="1:7" x14ac:dyDescent="0.25">
      <c r="A187" s="3" t="s">
        <v>643</v>
      </c>
      <c r="B187" s="4" t="s">
        <v>644</v>
      </c>
      <c r="C187" s="4"/>
      <c r="D187" s="5">
        <f>SUMIFS(Saída!B:B,Saída!A:A,Estoque[[#This Row],[Produto]],Saída!C:C,"RESERVADO")</f>
        <v>0</v>
      </c>
      <c r="E187" s="5">
        <f>SUMIFS('Compras'!C:C,'Compras'!B:B,Estoque[[#This Row],[Produto]],'Compras'!A:A,Estoque[[#This Row],[Código]])-SUMIFS(Saída!B:B,Saída!A:A,Estoque[[#This Row],[Produto]],Saída!C:C,"FINALIZADO")</f>
        <v>0</v>
      </c>
      <c r="F187" s="6">
        <f>_xlfn.XLOOKUP(Estoque[[#This Row],[Produto]],'Compras'!B:B,'Compras'!D:D,,0,-1)</f>
        <v>231</v>
      </c>
      <c r="G187" s="1">
        <f>_xlfn.XLOOKUP(Estoque[[#This Row],[Produto]],'Compras'!B:B,'Compras'!E:E,,0,-1)</f>
        <v>44635</v>
      </c>
    </row>
    <row r="188" spans="1:7" x14ac:dyDescent="0.25">
      <c r="A188" s="3" t="s">
        <v>634</v>
      </c>
      <c r="B188" s="4" t="s">
        <v>635</v>
      </c>
      <c r="C188" s="4"/>
      <c r="D188" s="5">
        <f>SUMIFS(Saída!B:B,Saída!A:A,Estoque[[#This Row],[Produto]],Saída!C:C,"RESERVADO")</f>
        <v>0</v>
      </c>
      <c r="E188" s="5">
        <f>SUMIFS('Compras'!C:C,'Compras'!B:B,Estoque[[#This Row],[Produto]],'Compras'!A:A,Estoque[[#This Row],[Código]])-SUMIFS(Saída!B:B,Saída!A:A,Estoque[[#This Row],[Produto]],Saída!C:C,"FINALIZADO")</f>
        <v>0</v>
      </c>
      <c r="F188" s="6">
        <f>_xlfn.XLOOKUP(Estoque[[#This Row],[Produto]],'Compras'!B:B,'Compras'!D:D,,0,-1)</f>
        <v>32.67</v>
      </c>
      <c r="G188" s="1">
        <f>_xlfn.XLOOKUP(Estoque[[#This Row],[Produto]],'Compras'!B:B,'Compras'!E:E,,0,-1)</f>
        <v>44726</v>
      </c>
    </row>
    <row r="189" spans="1:7" x14ac:dyDescent="0.25">
      <c r="A189" s="3">
        <v>600509</v>
      </c>
      <c r="B189" s="4" t="s">
        <v>129</v>
      </c>
      <c r="C189" s="4"/>
      <c r="D189" s="5">
        <f>SUMIFS(Saída!B:B,Saída!A:A,Estoque[[#This Row],[Produto]],Saída!C:C,"RESERVADO")</f>
        <v>0</v>
      </c>
      <c r="E189" s="5">
        <f>SUMIFS('Compras'!C:C,'Compras'!B:B,Estoque[[#This Row],[Produto]],'Compras'!A:A,Estoque[[#This Row],[Código]])-SUMIFS(Saída!B:B,Saída!A:A,Estoque[[#This Row],[Produto]],Saída!C:C,"FINALIZADO")</f>
        <v>0</v>
      </c>
      <c r="F189" s="6">
        <f>_xlfn.XLOOKUP(Estoque[[#This Row],[Produto]],'Compras'!B:B,'Compras'!D:D,,0,-1)</f>
        <v>37.33</v>
      </c>
      <c r="G189" s="1">
        <f>_xlfn.XLOOKUP(Estoque[[#This Row],[Produto]],'Compras'!B:B,'Compras'!E:E,,0,-1)</f>
        <v>44685</v>
      </c>
    </row>
    <row r="190" spans="1:7" x14ac:dyDescent="0.25">
      <c r="A190" s="3">
        <v>604040</v>
      </c>
      <c r="B190" s="4" t="s">
        <v>2027</v>
      </c>
      <c r="C190" s="4"/>
      <c r="D190" s="5">
        <f>SUMIFS(Saída!B:B,Saída!A:A,Estoque[[#This Row],[Produto]],Saída!C:C,"RESERVADO")</f>
        <v>1</v>
      </c>
      <c r="E190" s="5">
        <f>SUMIFS('Compras'!C:C,'Compras'!B:B,Estoque[[#This Row],[Produto]],'Compras'!A:A,Estoque[[#This Row],[Código]])-SUMIFS(Saída!B:B,Saída!A:A,Estoque[[#This Row],[Produto]],Saída!C:C,"FINALIZADO")</f>
        <v>0</v>
      </c>
      <c r="F190" s="6">
        <f>_xlfn.XLOOKUP(Estoque[[#This Row],[Produto]],'Compras'!B:B,'Compras'!D:D,,0,-1)</f>
        <v>26.83</v>
      </c>
      <c r="G190" s="1">
        <f>_xlfn.XLOOKUP(Estoque[[#This Row],[Produto]],'Compras'!B:B,'Compras'!E:E,,0,-1)</f>
        <v>44650</v>
      </c>
    </row>
    <row r="191" spans="1:7" x14ac:dyDescent="0.25">
      <c r="A191" s="3">
        <v>964534</v>
      </c>
      <c r="B191" s="4" t="s">
        <v>67</v>
      </c>
      <c r="C191" s="4"/>
      <c r="D191" s="5">
        <f>SUMIFS(Saída!B:B,Saída!A:A,Estoque[[#This Row],[Produto]],Saída!C:C,"RESERVADO")</f>
        <v>0</v>
      </c>
      <c r="E191" s="5">
        <f>SUMIFS('Compras'!C:C,'Compras'!B:B,Estoque[[#This Row],[Produto]],'Compras'!A:A,Estoque[[#This Row],[Código]])-SUMIFS(Saída!B:B,Saída!A:A,Estoque[[#This Row],[Produto]],Saída!C:C,"FINALIZADO")</f>
        <v>0</v>
      </c>
      <c r="F191" s="6">
        <f>_xlfn.XLOOKUP(Estoque[[#This Row],[Produto]],'Compras'!B:B,'Compras'!D:D,,0,-1)</f>
        <v>22.17</v>
      </c>
      <c r="G191" s="1">
        <f>_xlfn.XLOOKUP(Estoque[[#This Row],[Produto]],'Compras'!B:B,'Compras'!E:E,,0,-1)</f>
        <v>44594</v>
      </c>
    </row>
    <row r="192" spans="1:7" x14ac:dyDescent="0.25">
      <c r="A192" s="3"/>
      <c r="B192" s="4" t="s">
        <v>618</v>
      </c>
      <c r="C192" s="4"/>
      <c r="D192" s="5">
        <f>SUMIFS(Saída!B:B,Saída!A:A,Estoque[[#This Row],[Produto]],Saída!C:C,"RESERVADO")</f>
        <v>0</v>
      </c>
      <c r="E192" s="5">
        <f>SUMIFS('Compras'!C:C,'Compras'!B:B,Estoque[[#This Row],[Produto]],'Compras'!A:A,Estoque[[#This Row],[Código]])-SUMIFS(Saída!B:B,Saída!A:A,Estoque[[#This Row],[Produto]],Saída!C:C,"FINALIZADO")</f>
        <v>0</v>
      </c>
      <c r="F192" s="6">
        <f>_xlfn.XLOOKUP(Estoque[[#This Row],[Produto]],'Compras'!B:B,'Compras'!D:D,,0,-1)</f>
        <v>54.83</v>
      </c>
      <c r="G192" s="1">
        <f>_xlfn.XLOOKUP(Estoque[[#This Row],[Produto]],'Compras'!B:B,'Compras'!E:E,,0,-1)</f>
        <v>44694</v>
      </c>
    </row>
    <row r="193" spans="1:7" x14ac:dyDescent="0.25">
      <c r="A193" s="3">
        <v>9682</v>
      </c>
      <c r="B193" s="4" t="s">
        <v>1459</v>
      </c>
      <c r="C193" s="4"/>
      <c r="D193" s="5">
        <f>SUMIFS(Saída!B:B,Saída!A:A,Estoque[[#This Row],[Produto]],Saída!C:C,"RESERVADO")</f>
        <v>0</v>
      </c>
      <c r="E193" s="5">
        <f>SUMIFS('Compras'!C:C,'Compras'!B:B,Estoque[[#This Row],[Produto]],'Compras'!A:A,Estoque[[#This Row],[Código]])-SUMIFS(Saída!B:B,Saída!A:A,Estoque[[#This Row],[Produto]],Saída!C:C,"FINALIZADO")</f>
        <v>0</v>
      </c>
      <c r="F193" s="6">
        <f>_xlfn.XLOOKUP(Estoque[[#This Row],[Produto]],'Compras'!B:B,'Compras'!D:D,,0,-1)</f>
        <v>37.33</v>
      </c>
      <c r="G193" s="1">
        <f>_xlfn.XLOOKUP(Estoque[[#This Row],[Produto]],'Compras'!B:B,'Compras'!E:E,,0,-1)</f>
        <v>44705</v>
      </c>
    </row>
    <row r="194" spans="1:7" x14ac:dyDescent="0.25">
      <c r="A194" s="3">
        <v>9683</v>
      </c>
      <c r="B194" s="4" t="s">
        <v>1453</v>
      </c>
      <c r="C194" s="4"/>
      <c r="D194" s="5">
        <f>SUMIFS(Saída!B:B,Saída!A:A,Estoque[[#This Row],[Produto]],Saída!C:C,"RESERVADO")</f>
        <v>0</v>
      </c>
      <c r="E194" s="5">
        <f>SUMIFS('Compras'!C:C,'Compras'!B:B,Estoque[[#This Row],[Produto]],'Compras'!A:A,Estoque[[#This Row],[Código]])-SUMIFS(Saída!B:B,Saída!A:A,Estoque[[#This Row],[Produto]],Saída!C:C,"FINALIZADO")</f>
        <v>0</v>
      </c>
      <c r="F194" s="6">
        <f>_xlfn.XLOOKUP(Estoque[[#This Row],[Produto]],'Compras'!B:B,'Compras'!D:D,,0,-1)</f>
        <v>56</v>
      </c>
      <c r="G194" s="1">
        <f>_xlfn.XLOOKUP(Estoque[[#This Row],[Produto]],'Compras'!B:B,'Compras'!E:E,,0,-1)</f>
        <v>44705</v>
      </c>
    </row>
    <row r="195" spans="1:7" x14ac:dyDescent="0.25">
      <c r="A195" s="3" t="s">
        <v>1451</v>
      </c>
      <c r="B195" s="4" t="s">
        <v>1452</v>
      </c>
      <c r="C195" s="4"/>
      <c r="D195" s="5">
        <f>SUMIFS(Saída!B:B,Saída!A:A,Estoque[[#This Row],[Produto]],Saída!C:C,"RESERVADO")</f>
        <v>0</v>
      </c>
      <c r="E195" s="5">
        <f>SUMIFS('Compras'!C:C,'Compras'!B:B,Estoque[[#This Row],[Produto]],'Compras'!A:A,Estoque[[#This Row],[Código]])-SUMIFS(Saída!B:B,Saída!A:A,Estoque[[#This Row],[Produto]],Saída!C:C,"FINALIZADO")</f>
        <v>0</v>
      </c>
      <c r="F195" s="6">
        <f>_xlfn.XLOOKUP(Estoque[[#This Row],[Produto]],'Compras'!B:B,'Compras'!D:D,,0,-1)</f>
        <v>73.5</v>
      </c>
      <c r="G195" s="1">
        <f>_xlfn.XLOOKUP(Estoque[[#This Row],[Produto]],'Compras'!B:B,'Compras'!E:E,,0,-1)</f>
        <v>44705</v>
      </c>
    </row>
    <row r="196" spans="1:7" x14ac:dyDescent="0.25">
      <c r="A196" s="3">
        <v>9685</v>
      </c>
      <c r="B196" s="4" t="s">
        <v>1475</v>
      </c>
      <c r="C196" s="4"/>
      <c r="D196" s="5">
        <f>SUMIFS(Saída!B:B,Saída!A:A,Estoque[[#This Row],[Produto]],Saída!C:C,"RESERVADO")</f>
        <v>0</v>
      </c>
      <c r="E196" s="5">
        <f>SUMIFS('Compras'!C:C,'Compras'!B:B,Estoque[[#This Row],[Produto]],'Compras'!A:A,Estoque[[#This Row],[Código]])-SUMIFS(Saída!B:B,Saída!A:A,Estoque[[#This Row],[Produto]],Saída!C:C,"FINALIZADO")</f>
        <v>0</v>
      </c>
      <c r="F196" s="6">
        <f>_xlfn.XLOOKUP(Estoque[[#This Row],[Produto]],'Compras'!B:B,'Compras'!D:D,,0,-1)</f>
        <v>57.17</v>
      </c>
      <c r="G196" s="1">
        <f>_xlfn.XLOOKUP(Estoque[[#This Row],[Produto]],'Compras'!B:B,'Compras'!E:E,,0,-1)</f>
        <v>44705</v>
      </c>
    </row>
    <row r="197" spans="1:7" x14ac:dyDescent="0.25">
      <c r="A197" s="3">
        <v>9687</v>
      </c>
      <c r="B197" s="4" t="s">
        <v>1529</v>
      </c>
      <c r="C197" s="4"/>
      <c r="D197" s="5">
        <f>SUMIFS(Saída!B:B,Saída!A:A,Estoque[[#This Row],[Produto]],Saída!C:C,"RESERVADO")</f>
        <v>0</v>
      </c>
      <c r="E197" s="5">
        <f>SUMIFS('Compras'!C:C,'Compras'!B:B,Estoque[[#This Row],[Produto]],'Compras'!A:A,Estoque[[#This Row],[Código]])-SUMIFS(Saída!B:B,Saída!A:A,Estoque[[#This Row],[Produto]],Saída!C:C,"FINALIZADO")</f>
        <v>0</v>
      </c>
      <c r="F197" s="6">
        <f>_xlfn.XLOOKUP(Estoque[[#This Row],[Produto]],'Compras'!B:B,'Compras'!D:D,,0,-1)</f>
        <v>158.66999999999999</v>
      </c>
      <c r="G197" s="1">
        <f>_xlfn.XLOOKUP(Estoque[[#This Row],[Produto]],'Compras'!B:B,'Compras'!E:E,,0,-1)</f>
        <v>44705</v>
      </c>
    </row>
    <row r="198" spans="1:7" x14ac:dyDescent="0.25">
      <c r="A198" s="3" t="s">
        <v>1564</v>
      </c>
      <c r="B198" s="4" t="s">
        <v>1565</v>
      </c>
      <c r="C198" s="4"/>
      <c r="D198" s="5">
        <f>SUMIFS(Saída!B:B,Saída!A:A,Estoque[[#This Row],[Produto]],Saída!C:C,"RESERVADO")</f>
        <v>0</v>
      </c>
      <c r="E198" s="5">
        <f>SUMIFS('Compras'!C:C,'Compras'!B:B,Estoque[[#This Row],[Produto]],'Compras'!A:A,Estoque[[#This Row],[Código]])-SUMIFS(Saída!B:B,Saída!A:A,Estoque[[#This Row],[Produto]],Saída!C:C,"FINALIZADO")</f>
        <v>0</v>
      </c>
      <c r="F198" s="6">
        <f>_xlfn.XLOOKUP(Estoque[[#This Row],[Produto]],'Compras'!B:B,'Compras'!D:D,,0,-1)</f>
        <v>51.33</v>
      </c>
      <c r="G198" s="1">
        <f>_xlfn.XLOOKUP(Estoque[[#This Row],[Produto]],'Compras'!B:B,'Compras'!E:E,,0,-1)</f>
        <v>44705</v>
      </c>
    </row>
    <row r="199" spans="1:7" x14ac:dyDescent="0.25">
      <c r="A199" s="3">
        <v>9696</v>
      </c>
      <c r="B199" s="4" t="s">
        <v>1545</v>
      </c>
      <c r="C199" s="4"/>
      <c r="D199" s="5">
        <f>SUMIFS(Saída!B:B,Saída!A:A,Estoque[[#This Row],[Produto]],Saída!C:C,"RESERVADO")</f>
        <v>0</v>
      </c>
      <c r="E199" s="5">
        <f>SUMIFS('Compras'!C:C,'Compras'!B:B,Estoque[[#This Row],[Produto]],'Compras'!A:A,Estoque[[#This Row],[Código]])-SUMIFS(Saída!B:B,Saída!A:A,Estoque[[#This Row],[Produto]],Saída!C:C,"FINALIZADO")</f>
        <v>0</v>
      </c>
      <c r="F199" s="6">
        <f>_xlfn.XLOOKUP(Estoque[[#This Row],[Produto]],'Compras'!B:B,'Compras'!D:D,,0,-1)</f>
        <v>80.5</v>
      </c>
      <c r="G199" s="1">
        <f>_xlfn.XLOOKUP(Estoque[[#This Row],[Produto]],'Compras'!B:B,'Compras'!E:E,,0,-1)</f>
        <v>44705</v>
      </c>
    </row>
    <row r="200" spans="1:7" x14ac:dyDescent="0.25">
      <c r="A200" s="3" t="s">
        <v>1421</v>
      </c>
      <c r="B200" s="4" t="s">
        <v>1422</v>
      </c>
      <c r="C200" s="4"/>
      <c r="D200" s="5">
        <f>SUMIFS(Saída!B:B,Saída!A:A,Estoque[[#This Row],[Produto]],Saída!C:C,"RESERVADO")</f>
        <v>0</v>
      </c>
      <c r="E200" s="5">
        <f>SUMIFS('Compras'!C:C,'Compras'!B:B,Estoque[[#This Row],[Produto]],'Compras'!A:A,Estoque[[#This Row],[Código]])-SUMIFS(Saída!B:B,Saída!A:A,Estoque[[#This Row],[Produto]],Saída!C:C,"FINALIZADO")</f>
        <v>0</v>
      </c>
      <c r="F200" s="6">
        <f>_xlfn.XLOOKUP(Estoque[[#This Row],[Produto]],'Compras'!B:B,'Compras'!D:D,,0,-1)</f>
        <v>220.5</v>
      </c>
      <c r="G200" s="1">
        <f>_xlfn.XLOOKUP(Estoque[[#This Row],[Produto]],'Compras'!B:B,'Compras'!E:E,,0,-1)</f>
        <v>44644</v>
      </c>
    </row>
    <row r="201" spans="1:7" x14ac:dyDescent="0.25">
      <c r="A201" s="3" t="s">
        <v>1980</v>
      </c>
      <c r="B201" s="4" t="s">
        <v>1981</v>
      </c>
      <c r="C201" s="4"/>
      <c r="D201" s="5">
        <f>SUMIFS(Saída!B:B,Saída!A:A,Estoque[[#This Row],[Produto]],Saída!C:C,"RESERVADO")</f>
        <v>0</v>
      </c>
      <c r="E201" s="5">
        <f>SUMIFS('Compras'!C:C,'Compras'!B:B,Estoque[[#This Row],[Produto]],'Compras'!A:A,Estoque[[#This Row],[Código]])-SUMIFS(Saída!B:B,Saída!A:A,Estoque[[#This Row],[Produto]],Saída!C:C,"FINALIZADO")</f>
        <v>0</v>
      </c>
      <c r="F201" s="6">
        <f>_xlfn.XLOOKUP(Estoque[[#This Row],[Produto]],'Compras'!B:B,'Compras'!D:D,,0,-1)</f>
        <v>5.83</v>
      </c>
      <c r="G201" s="1">
        <f>_xlfn.XLOOKUP(Estoque[[#This Row],[Produto]],'Compras'!B:B,'Compras'!E:E,,0,-1)</f>
        <v>44770</v>
      </c>
    </row>
    <row r="202" spans="1:7" x14ac:dyDescent="0.25">
      <c r="A202" s="3">
        <v>7962001</v>
      </c>
      <c r="B202" s="4" t="s">
        <v>320</v>
      </c>
      <c r="C202" s="4"/>
      <c r="D202" s="5">
        <f>SUMIFS(Saída!B:B,Saída!A:A,Estoque[[#This Row],[Produto]],Saída!C:C,"RESERVADO")</f>
        <v>0</v>
      </c>
      <c r="E202" s="5">
        <f>SUMIFS('Compras'!C:C,'Compras'!B:B,Estoque[[#This Row],[Produto]],'Compras'!A:A,Estoque[[#This Row],[Código]])-SUMIFS(Saída!B:B,Saída!A:A,Estoque[[#This Row],[Produto]],Saída!C:C,"FINALIZADO")</f>
        <v>0</v>
      </c>
      <c r="F202" s="6">
        <f>_xlfn.XLOOKUP(Estoque[[#This Row],[Produto]],'Compras'!B:B,'Compras'!D:D,,0,-1)</f>
        <v>3805.67</v>
      </c>
      <c r="G202" s="1">
        <f>_xlfn.XLOOKUP(Estoque[[#This Row],[Produto]],'Compras'!B:B,'Compras'!E:E,,0,-1)</f>
        <v>44749</v>
      </c>
    </row>
    <row r="203" spans="1:7" x14ac:dyDescent="0.25">
      <c r="A203" s="3">
        <v>3060</v>
      </c>
      <c r="B203" s="4" t="s">
        <v>1135</v>
      </c>
      <c r="C203" s="4"/>
      <c r="D203" s="5">
        <f>SUMIFS(Saída!B:B,Saída!A:A,Estoque[[#This Row],[Produto]],Saída!C:C,"RESERVADO")</f>
        <v>0</v>
      </c>
      <c r="E203" s="5">
        <f>SUMIFS('Compras'!C:C,'Compras'!B:B,Estoque[[#This Row],[Produto]],'Compras'!A:A,Estoque[[#This Row],[Código]])-SUMIFS(Saída!B:B,Saída!A:A,Estoque[[#This Row],[Produto]],Saída!C:C,"FINALIZADO")</f>
        <v>0</v>
      </c>
      <c r="F203" s="6">
        <f>_xlfn.XLOOKUP(Estoque[[#This Row],[Produto]],'Compras'!B:B,'Compras'!D:D,,0,-1)</f>
        <v>5052.83</v>
      </c>
      <c r="G203" s="1">
        <f>_xlfn.XLOOKUP(Estoque[[#This Row],[Produto]],'Compras'!B:B,'Compras'!E:E,,0,-1)</f>
        <v>44762</v>
      </c>
    </row>
    <row r="204" spans="1:7" x14ac:dyDescent="0.25">
      <c r="A204" s="3">
        <v>11815001</v>
      </c>
      <c r="B204" s="4" t="s">
        <v>486</v>
      </c>
      <c r="C204" s="4" t="s">
        <v>465</v>
      </c>
      <c r="D204" s="5">
        <f>SUMIFS(Saída!B:B,Saída!A:A,Estoque[[#This Row],[Produto]],Saída!C:C,"RESERVADO")</f>
        <v>0</v>
      </c>
      <c r="E204" s="5">
        <f>SUMIFS('Compras'!C:C,'Compras'!B:B,Estoque[[#This Row],[Produto]],'Compras'!A:A,Estoque[[#This Row],[Código]])-SUMIFS(Saída!B:B,Saída!A:A,Estoque[[#This Row],[Produto]],Saída!C:C,"FINALIZADO")</f>
        <v>0</v>
      </c>
      <c r="F204" s="6">
        <f>_xlfn.XLOOKUP(Estoque[[#This Row],[Produto]],'Compras'!B:B,'Compras'!D:D,,0,-1)</f>
        <v>5632.67</v>
      </c>
      <c r="G204" s="1">
        <f>_xlfn.XLOOKUP(Estoque[[#This Row],[Produto]],'Compras'!B:B,'Compras'!E:E,,0,-1)</f>
        <v>44631</v>
      </c>
    </row>
    <row r="205" spans="1:7" x14ac:dyDescent="0.25">
      <c r="A205" s="3">
        <v>7948001</v>
      </c>
      <c r="B205" s="4" t="s">
        <v>284</v>
      </c>
      <c r="C205" s="4"/>
      <c r="D205" s="5">
        <f>SUMIFS(Saída!B:B,Saída!A:A,Estoque[[#This Row],[Produto]],Saída!C:C,"RESERVADO")</f>
        <v>0</v>
      </c>
      <c r="E205" s="5">
        <f>SUMIFS('Compras'!C:C,'Compras'!B:B,Estoque[[#This Row],[Produto]],'Compras'!A:A,Estoque[[#This Row],[Código]])-SUMIFS(Saída!B:B,Saída!A:A,Estoque[[#This Row],[Produto]],Saída!C:C,"FINALIZADO")</f>
        <v>0</v>
      </c>
      <c r="F205" s="6">
        <f>_xlfn.XLOOKUP(Estoque[[#This Row],[Produto]],'Compras'!B:B,'Compras'!D:D,,0,-1)</f>
        <v>5455.33</v>
      </c>
      <c r="G205" s="1">
        <f>_xlfn.XLOOKUP(Estoque[[#This Row],[Produto]],'Compras'!B:B,'Compras'!E:E,,0,-1)</f>
        <v>44567</v>
      </c>
    </row>
    <row r="206" spans="1:7" x14ac:dyDescent="0.25">
      <c r="A206" s="3">
        <v>161001</v>
      </c>
      <c r="B206" s="4" t="s">
        <v>488</v>
      </c>
      <c r="C206" s="4"/>
      <c r="D206" s="5">
        <f>SUMIFS(Saída!B:B,Saída!A:A,Estoque[[#This Row],[Produto]],Saída!C:C,"RESERVADO")</f>
        <v>0</v>
      </c>
      <c r="E206" s="5">
        <f>SUMIFS('Compras'!C:C,'Compras'!B:B,Estoque[[#This Row],[Produto]],'Compras'!A:A,Estoque[[#This Row],[Código]])-SUMIFS(Saída!B:B,Saída!A:A,Estoque[[#This Row],[Produto]],Saída!C:C,"FINALIZADO")</f>
        <v>0</v>
      </c>
      <c r="F206" s="6">
        <f>_xlfn.XLOOKUP(Estoque[[#This Row],[Produto]],'Compras'!B:B,'Compras'!D:D,,0,-1)</f>
        <v>4323.67</v>
      </c>
      <c r="G206" s="1">
        <f>_xlfn.XLOOKUP(Estoque[[#This Row],[Produto]],'Compras'!B:B,'Compras'!E:E,,0,-1)</f>
        <v>44631</v>
      </c>
    </row>
    <row r="207" spans="1:7" x14ac:dyDescent="0.25">
      <c r="A207" s="3">
        <v>8539110</v>
      </c>
      <c r="B207" s="4" t="s">
        <v>1847</v>
      </c>
      <c r="C207" s="4"/>
      <c r="D207" s="5">
        <f>SUMIFS(Saída!B:B,Saída!A:A,Estoque[[#This Row],[Produto]],Saída!C:C,"RESERVADO")</f>
        <v>0</v>
      </c>
      <c r="E207" s="5">
        <f>SUMIFS('Compras'!C:C,'Compras'!B:B,Estoque[[#This Row],[Produto]],'Compras'!A:A,Estoque[[#This Row],[Código]])-SUMIFS(Saída!B:B,Saída!A:A,Estoque[[#This Row],[Produto]],Saída!C:C,"FINALIZADO")</f>
        <v>0</v>
      </c>
      <c r="F207" s="6">
        <f>_xlfn.XLOOKUP(Estoque[[#This Row],[Produto]],'Compras'!B:B,'Compras'!D:D,,0,-1)</f>
        <v>1107.17</v>
      </c>
      <c r="G207" s="1">
        <f>_xlfn.XLOOKUP(Estoque[[#This Row],[Produto]],'Compras'!B:B,'Compras'!E:E,,0,-1)</f>
        <v>44587</v>
      </c>
    </row>
    <row r="208" spans="1:7" x14ac:dyDescent="0.25">
      <c r="A208" s="3" t="s">
        <v>1405</v>
      </c>
      <c r="B208" s="4" t="s">
        <v>1406</v>
      </c>
      <c r="C208" s="4"/>
      <c r="D208" s="5">
        <f>SUMIFS(Saída!B:B,Saída!A:A,Estoque[[#This Row],[Produto]],Saída!C:C,"RESERVADO")</f>
        <v>0</v>
      </c>
      <c r="E208" s="5">
        <f>SUMIFS('Compras'!C:C,'Compras'!B:B,Estoque[[#This Row],[Produto]],'Compras'!A:A,Estoque[[#This Row],[Código]])-SUMIFS(Saída!B:B,Saída!A:A,Estoque[[#This Row],[Produto]],Saída!C:C,"FINALIZADO")</f>
        <v>0</v>
      </c>
      <c r="F208" s="6">
        <f>_xlfn.XLOOKUP(Estoque[[#This Row],[Produto]],'Compras'!B:B,'Compras'!D:D,,0,-1)</f>
        <v>18.670000000000002</v>
      </c>
      <c r="G208" s="1">
        <f>_xlfn.XLOOKUP(Estoque[[#This Row],[Produto]],'Compras'!B:B,'Compras'!E:E,,0,-1)</f>
        <v>44644</v>
      </c>
    </row>
    <row r="209" spans="1:7" x14ac:dyDescent="0.25">
      <c r="A209" s="3" t="s">
        <v>1411</v>
      </c>
      <c r="B209" s="4" t="s">
        <v>1412</v>
      </c>
      <c r="C209" s="4"/>
      <c r="D209" s="5">
        <f>SUMIFS(Saída!B:B,Saída!A:A,Estoque[[#This Row],[Produto]],Saída!C:C,"RESERVADO")</f>
        <v>0</v>
      </c>
      <c r="E209" s="5">
        <f>SUMIFS('Compras'!C:C,'Compras'!B:B,Estoque[[#This Row],[Produto]],'Compras'!A:A,Estoque[[#This Row],[Código]])-SUMIFS(Saída!B:B,Saída!A:A,Estoque[[#This Row],[Produto]],Saída!C:C,"FINALIZADO")</f>
        <v>0</v>
      </c>
      <c r="F209" s="6">
        <f>_xlfn.XLOOKUP(Estoque[[#This Row],[Produto]],'Compras'!B:B,'Compras'!D:D,,0,-1)</f>
        <v>39.67</v>
      </c>
      <c r="G209" s="1">
        <f>_xlfn.XLOOKUP(Estoque[[#This Row],[Produto]],'Compras'!B:B,'Compras'!E:E,,0,-1)</f>
        <v>44644</v>
      </c>
    </row>
    <row r="210" spans="1:7" x14ac:dyDescent="0.25">
      <c r="A210" s="3" t="s">
        <v>1425</v>
      </c>
      <c r="B210" s="4" t="s">
        <v>1426</v>
      </c>
      <c r="C210" s="4"/>
      <c r="D210" s="5">
        <f>SUMIFS(Saída!B:B,Saída!A:A,Estoque[[#This Row],[Produto]],Saída!C:C,"RESERVADO")</f>
        <v>0</v>
      </c>
      <c r="E210" s="5">
        <f>SUMIFS('Compras'!C:C,'Compras'!B:B,Estoque[[#This Row],[Produto]],'Compras'!A:A,Estoque[[#This Row],[Código]])-SUMIFS(Saída!B:B,Saída!A:A,Estoque[[#This Row],[Produto]],Saída!C:C,"FINALIZADO")</f>
        <v>0</v>
      </c>
      <c r="F210" s="6">
        <f>_xlfn.XLOOKUP(Estoque[[#This Row],[Produto]],'Compras'!B:B,'Compras'!D:D,,0,-1)</f>
        <v>57.17</v>
      </c>
      <c r="G210" s="1">
        <f>_xlfn.XLOOKUP(Estoque[[#This Row],[Produto]],'Compras'!B:B,'Compras'!E:E,,0,-1)</f>
        <v>44644</v>
      </c>
    </row>
    <row r="211" spans="1:7" x14ac:dyDescent="0.25">
      <c r="A211" s="3" t="s">
        <v>1417</v>
      </c>
      <c r="B211" s="4" t="s">
        <v>1418</v>
      </c>
      <c r="C211" s="4"/>
      <c r="D211" s="5">
        <f>SUMIFS(Saída!B:B,Saída!A:A,Estoque[[#This Row],[Produto]],Saída!C:C,"RESERVADO")</f>
        <v>0</v>
      </c>
      <c r="E211" s="5">
        <f>SUMIFS('Compras'!C:C,'Compras'!B:B,Estoque[[#This Row],[Produto]],'Compras'!A:A,Estoque[[#This Row],[Código]])-SUMIFS(Saída!B:B,Saída!A:A,Estoque[[#This Row],[Produto]],Saída!C:C,"FINALIZADO")</f>
        <v>0</v>
      </c>
      <c r="F211" s="6">
        <f>_xlfn.XLOOKUP(Estoque[[#This Row],[Produto]],'Compras'!B:B,'Compras'!D:D,,0,-1)</f>
        <v>14</v>
      </c>
      <c r="G211" s="1">
        <f>_xlfn.XLOOKUP(Estoque[[#This Row],[Produto]],'Compras'!B:B,'Compras'!E:E,,0,-1)</f>
        <v>44644</v>
      </c>
    </row>
    <row r="212" spans="1:7" x14ac:dyDescent="0.25">
      <c r="A212" s="3" t="s">
        <v>1972</v>
      </c>
      <c r="B212" s="4" t="s">
        <v>1973</v>
      </c>
      <c r="C212" s="4"/>
      <c r="D212" s="5">
        <f>SUMIFS(Saída!B:B,Saída!A:A,Estoque[[#This Row],[Produto]],Saída!C:C,"RESERVADO")</f>
        <v>0</v>
      </c>
      <c r="E212" s="5">
        <f>SUMIFS('Compras'!C:C,'Compras'!B:B,Estoque[[#This Row],[Produto]],'Compras'!A:A,Estoque[[#This Row],[Código]])-SUMIFS(Saída!B:B,Saída!A:A,Estoque[[#This Row],[Produto]],Saída!C:C,"FINALIZADO")</f>
        <v>0</v>
      </c>
      <c r="F212" s="6">
        <f>_xlfn.XLOOKUP(Estoque[[#This Row],[Produto]],'Compras'!B:B,'Compras'!D:D,,0,-1)</f>
        <v>72.33</v>
      </c>
      <c r="G212" s="1">
        <f>_xlfn.XLOOKUP(Estoque[[#This Row],[Produto]],'Compras'!B:B,'Compras'!E:E,,0,-1)</f>
        <v>44770</v>
      </c>
    </row>
    <row r="213" spans="1:7" x14ac:dyDescent="0.25">
      <c r="A213" s="3" t="s">
        <v>1978</v>
      </c>
      <c r="B213" s="4" t="s">
        <v>1979</v>
      </c>
      <c r="C213" s="4"/>
      <c r="D213" s="5">
        <f>SUMIFS(Saída!B:B,Saída!A:A,Estoque[[#This Row],[Produto]],Saída!C:C,"RESERVADO")</f>
        <v>0</v>
      </c>
      <c r="E213" s="5">
        <f>SUMIFS('Compras'!C:C,'Compras'!B:B,Estoque[[#This Row],[Produto]],'Compras'!A:A,Estoque[[#This Row],[Código]])-SUMIFS(Saída!B:B,Saída!A:A,Estoque[[#This Row],[Produto]],Saída!C:C,"FINALIZADO")</f>
        <v>0</v>
      </c>
      <c r="F213" s="6">
        <f>_xlfn.XLOOKUP(Estoque[[#This Row],[Produto]],'Compras'!B:B,'Compras'!D:D,,0,-1)</f>
        <v>29.17</v>
      </c>
      <c r="G213" s="1">
        <f>_xlfn.XLOOKUP(Estoque[[#This Row],[Produto]],'Compras'!B:B,'Compras'!E:E,,0,-1)</f>
        <v>44770</v>
      </c>
    </row>
    <row r="214" spans="1:7" x14ac:dyDescent="0.25">
      <c r="A214" s="3" t="s">
        <v>1878</v>
      </c>
      <c r="B214" s="4" t="s">
        <v>1879</v>
      </c>
      <c r="C214" s="4"/>
      <c r="D214" s="5">
        <f>SUMIFS(Saída!B:B,Saída!A:A,Estoque[[#This Row],[Produto]],Saída!C:C,"RESERVADO")</f>
        <v>0</v>
      </c>
      <c r="E214" s="5">
        <f>SUMIFS('Compras'!C:C,'Compras'!B:B,Estoque[[#This Row],[Produto]],'Compras'!A:A,Estoque[[#This Row],[Código]])-SUMIFS(Saída!B:B,Saída!A:A,Estoque[[#This Row],[Produto]],Saída!C:C,"FINALIZADO")</f>
        <v>0</v>
      </c>
      <c r="F214" s="6">
        <f>_xlfn.XLOOKUP(Estoque[[#This Row],[Produto]],'Compras'!B:B,'Compras'!D:D,,0,-1)</f>
        <v>37.33</v>
      </c>
      <c r="G214" s="1">
        <f>_xlfn.XLOOKUP(Estoque[[#This Row],[Produto]],'Compras'!B:B,'Compras'!E:E,,0,-1)</f>
        <v>44769</v>
      </c>
    </row>
    <row r="215" spans="1:7" x14ac:dyDescent="0.25">
      <c r="A215" s="3" t="s">
        <v>1910</v>
      </c>
      <c r="B215" s="4" t="s">
        <v>1911</v>
      </c>
      <c r="C215" s="4"/>
      <c r="D215" s="5">
        <f>SUMIFS(Saída!B:B,Saída!A:A,Estoque[[#This Row],[Produto]],Saída!C:C,"RESERVADO")</f>
        <v>0</v>
      </c>
      <c r="E215" s="5">
        <f>SUMIFS('Compras'!C:C,'Compras'!B:B,Estoque[[#This Row],[Produto]],'Compras'!A:A,Estoque[[#This Row],[Código]])-SUMIFS(Saída!B:B,Saída!A:A,Estoque[[#This Row],[Produto]],Saída!C:C,"FINALIZADO")</f>
        <v>0</v>
      </c>
      <c r="F215" s="6">
        <f>_xlfn.XLOOKUP(Estoque[[#This Row],[Produto]],'Compras'!B:B,'Compras'!D:D,,0,-1)</f>
        <v>22.17</v>
      </c>
      <c r="G215" s="1">
        <f>_xlfn.XLOOKUP(Estoque[[#This Row],[Produto]],'Compras'!B:B,'Compras'!E:E,,0,-1)</f>
        <v>44679</v>
      </c>
    </row>
    <row r="216" spans="1:7" x14ac:dyDescent="0.25">
      <c r="A216" s="3" t="s">
        <v>852</v>
      </c>
      <c r="B216" s="4" t="s">
        <v>853</v>
      </c>
      <c r="C216" s="4"/>
      <c r="D216" s="5">
        <f>SUMIFS(Saída!B:B,Saída!A:A,Estoque[[#This Row],[Produto]],Saída!C:C,"RESERVADO")</f>
        <v>0</v>
      </c>
      <c r="E216" s="5">
        <f>SUMIFS('Compras'!C:C,'Compras'!B:B,Estoque[[#This Row],[Produto]],'Compras'!A:A,Estoque[[#This Row],[Código]])-SUMIFS(Saída!B:B,Saída!A:A,Estoque[[#This Row],[Produto]],Saída!C:C,"FINALIZADO")</f>
        <v>0</v>
      </c>
      <c r="F216" s="6">
        <f>_xlfn.XLOOKUP(Estoque[[#This Row],[Produto]],'Compras'!B:B,'Compras'!D:D,,0,-1)</f>
        <v>25.67</v>
      </c>
      <c r="G216" s="1">
        <f>_xlfn.XLOOKUP(Estoque[[#This Row],[Produto]],'Compras'!B:B,'Compras'!E:E,,0,-1)</f>
        <v>44669</v>
      </c>
    </row>
    <row r="217" spans="1:7" x14ac:dyDescent="0.25">
      <c r="A217" s="3" t="s">
        <v>1851</v>
      </c>
      <c r="B217" s="4" t="s">
        <v>1852</v>
      </c>
      <c r="C217" s="4"/>
      <c r="D217" s="5">
        <f>SUMIFS(Saída!B:B,Saída!A:A,Estoque[[#This Row],[Produto]],Saída!C:C,"RESERVADO")</f>
        <v>0</v>
      </c>
      <c r="E217" s="5">
        <f>SUMIFS('Compras'!C:C,'Compras'!B:B,Estoque[[#This Row],[Produto]],'Compras'!A:A,Estoque[[#This Row],[Código]])-SUMIFS(Saída!B:B,Saída!A:A,Estoque[[#This Row],[Produto]],Saída!C:C,"FINALIZADO")</f>
        <v>0</v>
      </c>
      <c r="F217" s="6">
        <f>_xlfn.XLOOKUP(Estoque[[#This Row],[Produto]],'Compras'!B:B,'Compras'!D:D,,0,-1)</f>
        <v>21</v>
      </c>
      <c r="G217" s="1">
        <f>_xlfn.XLOOKUP(Estoque[[#This Row],[Produto]],'Compras'!B:B,'Compras'!E:E,,0,-1)</f>
        <v>44677</v>
      </c>
    </row>
    <row r="218" spans="1:7" x14ac:dyDescent="0.25">
      <c r="A218" s="3" t="s">
        <v>1976</v>
      </c>
      <c r="B218" s="4" t="s">
        <v>1977</v>
      </c>
      <c r="C218" s="4"/>
      <c r="D218" s="5">
        <f>SUMIFS(Saída!B:B,Saída!A:A,Estoque[[#This Row],[Produto]],Saída!C:C,"RESERVADO")</f>
        <v>0</v>
      </c>
      <c r="E218" s="5">
        <f>SUMIFS('Compras'!C:C,'Compras'!B:B,Estoque[[#This Row],[Produto]],'Compras'!A:A,Estoque[[#This Row],[Código]])-SUMIFS(Saída!B:B,Saída!A:A,Estoque[[#This Row],[Produto]],Saída!C:C,"FINALIZADO")</f>
        <v>0</v>
      </c>
      <c r="F218" s="6">
        <f>_xlfn.XLOOKUP(Estoque[[#This Row],[Produto]],'Compras'!B:B,'Compras'!D:D,,0,-1)</f>
        <v>16.329999999999998</v>
      </c>
      <c r="G218" s="1">
        <f>_xlfn.XLOOKUP(Estoque[[#This Row],[Produto]],'Compras'!B:B,'Compras'!E:E,,0,-1)</f>
        <v>44770</v>
      </c>
    </row>
    <row r="219" spans="1:7" x14ac:dyDescent="0.25">
      <c r="A219" s="3" t="s">
        <v>816</v>
      </c>
      <c r="B219" s="4" t="s">
        <v>817</v>
      </c>
      <c r="C219" s="4"/>
      <c r="D219" s="5">
        <f>SUMIFS(Saída!B:B,Saída!A:A,Estoque[[#This Row],[Produto]],Saída!C:C,"RESERVADO")</f>
        <v>0</v>
      </c>
      <c r="E219" s="5">
        <f>SUMIFS('Compras'!C:C,'Compras'!B:B,Estoque[[#This Row],[Produto]],'Compras'!A:A,Estoque[[#This Row],[Código]])-SUMIFS(Saída!B:B,Saída!A:A,Estoque[[#This Row],[Produto]],Saída!C:C,"FINALIZADO")</f>
        <v>0</v>
      </c>
      <c r="F219" s="6">
        <f>_xlfn.XLOOKUP(Estoque[[#This Row],[Produto]],'Compras'!B:B,'Compras'!D:D,,0,-1)</f>
        <v>45.5</v>
      </c>
      <c r="G219" s="1">
        <f>_xlfn.XLOOKUP(Estoque[[#This Row],[Produto]],'Compras'!B:B,'Compras'!E:E,,0,-1)</f>
        <v>44669</v>
      </c>
    </row>
    <row r="220" spans="1:7" x14ac:dyDescent="0.25">
      <c r="A220" s="3">
        <v>769560</v>
      </c>
      <c r="B220" s="4" t="s">
        <v>84</v>
      </c>
      <c r="C220" s="4"/>
      <c r="D220" s="5">
        <f>SUMIFS(Saída!B:B,Saída!A:A,Estoque[[#This Row],[Produto]],Saída!C:C,"RESERVADO")</f>
        <v>0</v>
      </c>
      <c r="E220" s="5">
        <f>SUMIFS('Compras'!C:C,'Compras'!B:B,Estoque[[#This Row],[Produto]],'Compras'!A:A,Estoque[[#This Row],[Código]])-SUMIFS(Saída!B:B,Saída!A:A,Estoque[[#This Row],[Produto]],Saída!C:C,"FINALIZADO")</f>
        <v>0</v>
      </c>
      <c r="F220" s="6">
        <f>_xlfn.XLOOKUP(Estoque[[#This Row],[Produto]],'Compras'!B:B,'Compras'!D:D,,0,-1)</f>
        <v>18.670000000000002</v>
      </c>
      <c r="G220" s="1">
        <f>_xlfn.XLOOKUP(Estoque[[#This Row],[Produto]],'Compras'!B:B,'Compras'!E:E,,0,-1)</f>
        <v>44684</v>
      </c>
    </row>
    <row r="221" spans="1:7" x14ac:dyDescent="0.25">
      <c r="A221" s="3">
        <v>67162</v>
      </c>
      <c r="B221" s="4" t="s">
        <v>428</v>
      </c>
      <c r="C221" s="4"/>
      <c r="D221" s="5">
        <f>SUMIFS(Saída!B:B,Saída!A:A,Estoque[[#This Row],[Produto]],Saída!C:C,"RESERVADO")</f>
        <v>0</v>
      </c>
      <c r="E221" s="5">
        <f>SUMIFS('Compras'!C:C,'Compras'!B:B,Estoque[[#This Row],[Produto]],'Compras'!A:A,Estoque[[#This Row],[Código]])-SUMIFS(Saída!B:B,Saída!A:A,Estoque[[#This Row],[Produto]],Saída!C:C,"FINALIZADO")</f>
        <v>0</v>
      </c>
      <c r="F221" s="6">
        <f>_xlfn.XLOOKUP(Estoque[[#This Row],[Produto]],'Compras'!B:B,'Compras'!D:D,,0,-1)</f>
        <v>19.829999999999998</v>
      </c>
      <c r="G221" s="1">
        <f>_xlfn.XLOOKUP(Estoque[[#This Row],[Produto]],'Compras'!B:B,'Compras'!E:E,,0,-1)</f>
        <v>44602</v>
      </c>
    </row>
    <row r="222" spans="1:7" x14ac:dyDescent="0.25">
      <c r="A222" s="3" t="s">
        <v>1006</v>
      </c>
      <c r="B222" s="4" t="s">
        <v>1007</v>
      </c>
      <c r="C222" s="4"/>
      <c r="D222" s="5">
        <f>SUMIFS(Saída!B:B,Saída!A:A,Estoque[[#This Row],[Produto]],Saída!C:C,"RESERVADO")</f>
        <v>0</v>
      </c>
      <c r="E222" s="5">
        <f>SUMIFS('Compras'!C:C,'Compras'!B:B,Estoque[[#This Row],[Produto]],'Compras'!A:A,Estoque[[#This Row],[Código]])-SUMIFS(Saída!B:B,Saída!A:A,Estoque[[#This Row],[Produto]],Saída!C:C,"FINALIZADO")</f>
        <v>0</v>
      </c>
      <c r="F222" s="6">
        <f>_xlfn.XLOOKUP(Estoque[[#This Row],[Produto]],'Compras'!B:B,'Compras'!D:D,,0,-1)</f>
        <v>28</v>
      </c>
      <c r="G222" s="1">
        <f>_xlfn.XLOOKUP(Estoque[[#This Row],[Produto]],'Compras'!B:B,'Compras'!E:E,,0,-1)</f>
        <v>44732</v>
      </c>
    </row>
    <row r="223" spans="1:7" x14ac:dyDescent="0.25">
      <c r="A223" s="3" t="s">
        <v>732</v>
      </c>
      <c r="B223" s="4" t="s">
        <v>733</v>
      </c>
      <c r="C223" s="4"/>
      <c r="D223" s="5">
        <f>SUMIFS(Saída!B:B,Saída!A:A,Estoque[[#This Row],[Produto]],Saída!C:C,"RESERVADO")</f>
        <v>0</v>
      </c>
      <c r="E223" s="5">
        <f>SUMIFS('Compras'!C:C,'Compras'!B:B,Estoque[[#This Row],[Produto]],'Compras'!A:A,Estoque[[#This Row],[Código]])-SUMIFS(Saída!B:B,Saída!A:A,Estoque[[#This Row],[Produto]],Saída!C:C,"FINALIZADO")</f>
        <v>0</v>
      </c>
      <c r="F223" s="6">
        <f>_xlfn.XLOOKUP(Estoque[[#This Row],[Produto]],'Compras'!B:B,'Compras'!D:D,,0,-1)</f>
        <v>161</v>
      </c>
      <c r="G223" s="1">
        <f>_xlfn.XLOOKUP(Estoque[[#This Row],[Produto]],'Compras'!B:B,'Compras'!E:E,,0,-1)</f>
        <v>44698</v>
      </c>
    </row>
    <row r="224" spans="1:7" x14ac:dyDescent="0.25">
      <c r="A224" s="3" t="s">
        <v>1054</v>
      </c>
      <c r="B224" s="4" t="s">
        <v>1055</v>
      </c>
      <c r="C224" s="4"/>
      <c r="D224" s="5">
        <f>SUMIFS(Saída!B:B,Saída!A:A,Estoque[[#This Row],[Produto]],Saída!C:C,"RESERVADO")</f>
        <v>0</v>
      </c>
      <c r="E224" s="5">
        <f>SUMIFS('Compras'!C:C,'Compras'!B:B,Estoque[[#This Row],[Produto]],'Compras'!A:A,Estoque[[#This Row],[Código]])-SUMIFS(Saída!B:B,Saída!A:A,Estoque[[#This Row],[Produto]],Saída!C:C,"FINALIZADO")</f>
        <v>0</v>
      </c>
      <c r="F224" s="6">
        <f>_xlfn.XLOOKUP(Estoque[[#This Row],[Produto]],'Compras'!B:B,'Compras'!D:D,,0,-1)</f>
        <v>18.670000000000002</v>
      </c>
      <c r="G224" s="1">
        <f>_xlfn.XLOOKUP(Estoque[[#This Row],[Produto]],'Compras'!B:B,'Compras'!E:E,,0,-1)</f>
        <v>44732</v>
      </c>
    </row>
    <row r="225" spans="1:7" x14ac:dyDescent="0.25">
      <c r="A225" s="3" t="s">
        <v>761</v>
      </c>
      <c r="B225" s="4" t="s">
        <v>762</v>
      </c>
      <c r="C225" s="4"/>
      <c r="D225" s="5">
        <f>SUMIFS(Saída!B:B,Saída!A:A,Estoque[[#This Row],[Produto]],Saída!C:C,"RESERVADO")</f>
        <v>0</v>
      </c>
      <c r="E225" s="5">
        <f>SUMIFS('Compras'!C:C,'Compras'!B:B,Estoque[[#This Row],[Produto]],'Compras'!A:A,Estoque[[#This Row],[Código]])-SUMIFS(Saída!B:B,Saída!A:A,Estoque[[#This Row],[Produto]],Saída!C:C,"FINALIZADO")</f>
        <v>0</v>
      </c>
      <c r="F225" s="6">
        <f>_xlfn.XLOOKUP(Estoque[[#This Row],[Produto]],'Compras'!B:B,'Compras'!D:D,,0,-1)</f>
        <v>11.55</v>
      </c>
      <c r="G225" s="1">
        <f>_xlfn.XLOOKUP(Estoque[[#This Row],[Produto]],'Compras'!B:B,'Compras'!E:E,,0,-1)</f>
        <v>44638</v>
      </c>
    </row>
    <row r="226" spans="1:7" x14ac:dyDescent="0.25">
      <c r="A226" s="3" t="s">
        <v>1581</v>
      </c>
      <c r="B226" s="4" t="s">
        <v>1582</v>
      </c>
      <c r="C226" s="4"/>
      <c r="D226" s="5">
        <f>SUMIFS(Saída!B:B,Saída!A:A,Estoque[[#This Row],[Produto]],Saída!C:C,"RESERVADO")</f>
        <v>0</v>
      </c>
      <c r="E226" s="5">
        <f>SUMIFS('Compras'!C:C,'Compras'!B:B,Estoque[[#This Row],[Produto]],'Compras'!A:A,Estoque[[#This Row],[Código]])-SUMIFS(Saída!B:B,Saída!A:A,Estoque[[#This Row],[Produto]],Saída!C:C,"FINALIZADO")</f>
        <v>0</v>
      </c>
      <c r="F226" s="6">
        <f>_xlfn.XLOOKUP(Estoque[[#This Row],[Produto]],'Compras'!B:B,'Compras'!D:D,,0,-1)</f>
        <v>172.67</v>
      </c>
      <c r="G226" s="1">
        <f>_xlfn.XLOOKUP(Estoque[[#This Row],[Produto]],'Compras'!B:B,'Compras'!E:E,,0,-1)</f>
        <v>44736</v>
      </c>
    </row>
    <row r="227" spans="1:7" x14ac:dyDescent="0.25">
      <c r="A227" s="3"/>
      <c r="B227" s="4" t="s">
        <v>778</v>
      </c>
      <c r="C227" s="4"/>
      <c r="D227" s="5">
        <f>SUMIFS(Saída!B:B,Saída!A:A,Estoque[[#This Row],[Produto]],Saída!C:C,"RESERVADO")</f>
        <v>0</v>
      </c>
      <c r="E227" s="5">
        <f>SUMIFS('Compras'!C:C,'Compras'!B:B,Estoque[[#This Row],[Produto]],'Compras'!A:A,Estoque[[#This Row],[Código]])-SUMIFS(Saída!B:B,Saída!A:A,Estoque[[#This Row],[Produto]],Saída!C:C,"FINALIZADO")</f>
        <v>0</v>
      </c>
      <c r="F227" s="6">
        <f>_xlfn.XLOOKUP(Estoque[[#This Row],[Produto]],'Compras'!B:B,'Compras'!D:D,,0,-1)</f>
        <v>21</v>
      </c>
      <c r="G227" s="1">
        <f>_xlfn.XLOOKUP(Estoque[[#This Row],[Produto]],'Compras'!B:B,'Compras'!E:E,,0,-1)</f>
        <v>44638</v>
      </c>
    </row>
    <row r="228" spans="1:7" x14ac:dyDescent="0.25">
      <c r="A228" s="3" t="s">
        <v>1171</v>
      </c>
      <c r="B228" s="4" t="s">
        <v>1172</v>
      </c>
      <c r="C228" s="4"/>
      <c r="D228" s="5">
        <f>SUMIFS(Saída!B:B,Saída!A:A,Estoque[[#This Row],[Produto]],Saída!C:C,"RESERVADO")</f>
        <v>0</v>
      </c>
      <c r="E228" s="5">
        <f>SUMIFS('Compras'!C:C,'Compras'!B:B,Estoque[[#This Row],[Produto]],'Compras'!A:A,Estoque[[#This Row],[Código]])-SUMIFS(Saída!B:B,Saída!A:A,Estoque[[#This Row],[Produto]],Saída!C:C,"FINALIZADO")</f>
        <v>0</v>
      </c>
      <c r="F228" s="6">
        <f>_xlfn.XLOOKUP(Estoque[[#This Row],[Produto]],'Compras'!B:B,'Compras'!D:D,,0,-1)</f>
        <v>79.33</v>
      </c>
      <c r="G228" s="1">
        <f>_xlfn.XLOOKUP(Estoque[[#This Row],[Produto]],'Compras'!B:B,'Compras'!E:E,,0,-1)</f>
        <v>44641</v>
      </c>
    </row>
    <row r="229" spans="1:7" x14ac:dyDescent="0.25">
      <c r="A229" s="3" t="s">
        <v>1195</v>
      </c>
      <c r="B229" s="4" t="s">
        <v>1196</v>
      </c>
      <c r="C229" s="4"/>
      <c r="D229" s="5">
        <f>SUMIFS(Saída!B:B,Saída!A:A,Estoque[[#This Row],[Produto]],Saída!C:C,"RESERVADO")</f>
        <v>0</v>
      </c>
      <c r="E229" s="5">
        <f>SUMIFS('Compras'!C:C,'Compras'!B:B,Estoque[[#This Row],[Produto]],'Compras'!A:A,Estoque[[#This Row],[Código]])-SUMIFS(Saída!B:B,Saída!A:A,Estoque[[#This Row],[Produto]],Saída!C:C,"FINALIZADO")</f>
        <v>0</v>
      </c>
      <c r="F229" s="6">
        <f>_xlfn.XLOOKUP(Estoque[[#This Row],[Produto]],'Compras'!B:B,'Compras'!D:D,,0,-1)</f>
        <v>8.17</v>
      </c>
      <c r="G229" s="1">
        <f>_xlfn.XLOOKUP(Estoque[[#This Row],[Produto]],'Compras'!B:B,'Compras'!E:E,,0,-1)</f>
        <v>44641</v>
      </c>
    </row>
    <row r="230" spans="1:7" x14ac:dyDescent="0.25">
      <c r="A230" s="3">
        <v>214231</v>
      </c>
      <c r="B230" s="4" t="s">
        <v>2037</v>
      </c>
      <c r="C230" s="4"/>
      <c r="D230" s="5">
        <f>SUMIFS(Saída!B:B,Saída!A:A,Estoque[[#This Row],[Produto]],Saída!C:C,"RESERVADO")</f>
        <v>0</v>
      </c>
      <c r="E230" s="5">
        <f>SUMIFS('Compras'!C:C,'Compras'!B:B,Estoque[[#This Row],[Produto]],'Compras'!A:A,Estoque[[#This Row],[Código]])-SUMIFS(Saída!B:B,Saída!A:A,Estoque[[#This Row],[Produto]],Saída!C:C,"FINALIZADO")</f>
        <v>0</v>
      </c>
      <c r="F230" s="6">
        <f>_xlfn.XLOOKUP(Estoque[[#This Row],[Produto]],'Compras'!B:B,'Compras'!D:D,,0,-1)</f>
        <v>95.67</v>
      </c>
      <c r="G230" s="1">
        <f>_xlfn.XLOOKUP(Estoque[[#This Row],[Produto]],'Compras'!B:B,'Compras'!E:E,,0,-1)</f>
        <v>44650</v>
      </c>
    </row>
    <row r="231" spans="1:7" x14ac:dyDescent="0.25">
      <c r="A231" s="3">
        <v>7240</v>
      </c>
      <c r="B231" s="4" t="s">
        <v>621</v>
      </c>
      <c r="C231" s="4"/>
      <c r="D231" s="5">
        <f>SUMIFS(Saída!B:B,Saída!A:A,Estoque[[#This Row],[Produto]],Saída!C:C,"RESERVADO")</f>
        <v>0</v>
      </c>
      <c r="E231" s="5">
        <f>SUMIFS('Compras'!C:C,'Compras'!B:B,Estoque[[#This Row],[Produto]],'Compras'!A:A,Estoque[[#This Row],[Código]])-SUMIFS(Saída!B:B,Saída!A:A,Estoque[[#This Row],[Produto]],Saída!C:C,"FINALIZADO")</f>
        <v>0</v>
      </c>
      <c r="F231" s="6">
        <f>_xlfn.XLOOKUP(Estoque[[#This Row],[Produto]],'Compras'!B:B,'Compras'!D:D,,0,-1)</f>
        <v>281.17</v>
      </c>
      <c r="G231" s="1">
        <f>_xlfn.XLOOKUP(Estoque[[#This Row],[Produto]],'Compras'!B:B,'Compras'!E:E,,0,-1)</f>
        <v>44575</v>
      </c>
    </row>
    <row r="232" spans="1:7" x14ac:dyDescent="0.25">
      <c r="A232" s="3">
        <v>9239</v>
      </c>
      <c r="B232" s="4" t="s">
        <v>1982</v>
      </c>
      <c r="C232" s="4"/>
      <c r="D232" s="5">
        <f>SUMIFS(Saída!B:B,Saída!A:A,Estoque[[#This Row],[Produto]],Saída!C:C,"RESERVADO")</f>
        <v>0</v>
      </c>
      <c r="E232" s="5">
        <f>SUMIFS('Compras'!C:C,'Compras'!B:B,Estoque[[#This Row],[Produto]],'Compras'!A:A,Estoque[[#This Row],[Código]])-SUMIFS(Saída!B:B,Saída!A:A,Estoque[[#This Row],[Produto]],Saída!C:C,"FINALIZADO")</f>
        <v>0</v>
      </c>
      <c r="F232" s="6">
        <f>_xlfn.XLOOKUP(Estoque[[#This Row],[Produto]],'Compras'!B:B,'Compras'!D:D,,0,-1)</f>
        <v>50.17</v>
      </c>
      <c r="G232" s="1">
        <f>_xlfn.XLOOKUP(Estoque[[#This Row],[Produto]],'Compras'!B:B,'Compras'!E:E,,0,-1)</f>
        <v>44558</v>
      </c>
    </row>
    <row r="233" spans="1:7" x14ac:dyDescent="0.25">
      <c r="A233" s="3">
        <v>11125</v>
      </c>
      <c r="B233" s="4" t="s">
        <v>1448</v>
      </c>
      <c r="C233" s="4"/>
      <c r="D233" s="5">
        <f>SUMIFS(Saída!B:B,Saída!A:A,Estoque[[#This Row],[Produto]],Saída!C:C,"RESERVADO")</f>
        <v>0</v>
      </c>
      <c r="E233" s="5">
        <f>SUMIFS('Compras'!C:C,'Compras'!B:B,Estoque[[#This Row],[Produto]],'Compras'!A:A,Estoque[[#This Row],[Código]])-SUMIFS(Saída!B:B,Saída!A:A,Estoque[[#This Row],[Produto]],Saída!C:C,"FINALIZADO")</f>
        <v>0</v>
      </c>
      <c r="F233" s="6">
        <f>_xlfn.XLOOKUP(Estoque[[#This Row],[Produto]],'Compras'!B:B,'Compras'!D:D,,0,-1)</f>
        <v>79.33</v>
      </c>
      <c r="G233" s="1">
        <f>_xlfn.XLOOKUP(Estoque[[#This Row],[Produto]],'Compras'!B:B,'Compras'!E:E,,0,-1)</f>
        <v>44705</v>
      </c>
    </row>
    <row r="234" spans="1:7" x14ac:dyDescent="0.25">
      <c r="A234" s="3">
        <v>9699</v>
      </c>
      <c r="B234" s="4" t="s">
        <v>1437</v>
      </c>
      <c r="C234" s="4"/>
      <c r="D234" s="5">
        <f>SUMIFS(Saída!B:B,Saída!A:A,Estoque[[#This Row],[Produto]],Saída!C:C,"RESERVADO")</f>
        <v>0</v>
      </c>
      <c r="E234" s="5">
        <f>SUMIFS('Compras'!C:C,'Compras'!B:B,Estoque[[#This Row],[Produto]],'Compras'!A:A,Estoque[[#This Row],[Código]])-SUMIFS(Saída!B:B,Saída!A:A,Estoque[[#This Row],[Produto]],Saída!C:C,"FINALIZADO")</f>
        <v>0</v>
      </c>
      <c r="F234" s="6">
        <f>_xlfn.XLOOKUP(Estoque[[#This Row],[Produto]],'Compras'!B:B,'Compras'!D:D,,0,-1)</f>
        <v>172.67</v>
      </c>
      <c r="G234" s="1">
        <f>_xlfn.XLOOKUP(Estoque[[#This Row],[Produto]],'Compras'!B:B,'Compras'!E:E,,0,-1)</f>
        <v>44705</v>
      </c>
    </row>
    <row r="235" spans="1:7" x14ac:dyDescent="0.25">
      <c r="A235" s="3">
        <v>460842</v>
      </c>
      <c r="B235" s="4" t="s">
        <v>498</v>
      </c>
      <c r="C235" s="4"/>
      <c r="D235" s="5">
        <f>SUMIFS(Saída!B:B,Saída!A:A,Estoque[[#This Row],[Produto]],Saída!C:C,"RESERVADO")</f>
        <v>0</v>
      </c>
      <c r="E235" s="5">
        <f>SUMIFS('Compras'!C:C,'Compras'!B:B,Estoque[[#This Row],[Produto]],'Compras'!A:A,Estoque[[#This Row],[Código]])-SUMIFS(Saída!B:B,Saída!A:A,Estoque[[#This Row],[Produto]],Saída!C:C,"FINALIZADO")</f>
        <v>0</v>
      </c>
      <c r="F235" s="6">
        <f>_xlfn.XLOOKUP(Estoque[[#This Row],[Produto]],'Compras'!B:B,'Compras'!D:D,,0,-1)</f>
        <v>170.33</v>
      </c>
      <c r="G235" s="1">
        <f>_xlfn.XLOOKUP(Estoque[[#This Row],[Produto]],'Compras'!B:B,'Compras'!E:E,,0,-1)</f>
        <v>44663</v>
      </c>
    </row>
    <row r="236" spans="1:7" x14ac:dyDescent="0.25">
      <c r="A236" s="3">
        <v>98384</v>
      </c>
      <c r="B236" s="4" t="s">
        <v>289</v>
      </c>
      <c r="C236" s="4"/>
      <c r="D236" s="5">
        <f>SUMIFS(Saída!B:B,Saída!A:A,Estoque[[#This Row],[Produto]],Saída!C:C,"RESERVADO")</f>
        <v>0</v>
      </c>
      <c r="E236" s="5">
        <f>SUMIFS('Compras'!C:C,'Compras'!B:B,Estoque[[#This Row],[Produto]],'Compras'!A:A,Estoque[[#This Row],[Código]])-SUMIFS(Saída!B:B,Saída!A:A,Estoque[[#This Row],[Produto]],Saída!C:C,"FINALIZADO")</f>
        <v>0</v>
      </c>
      <c r="F236" s="6">
        <f>_xlfn.XLOOKUP(Estoque[[#This Row],[Produto]],'Compras'!B:B,'Compras'!D:D,,0,-1)</f>
        <v>120.17</v>
      </c>
      <c r="G236" s="1">
        <f>_xlfn.XLOOKUP(Estoque[[#This Row],[Produto]],'Compras'!B:B,'Compras'!E:E,,0,-1)</f>
        <v>44627</v>
      </c>
    </row>
    <row r="237" spans="1:7" x14ac:dyDescent="0.25">
      <c r="A237" s="3">
        <v>460262</v>
      </c>
      <c r="B237" s="4" t="s">
        <v>111</v>
      </c>
      <c r="C237" s="4"/>
      <c r="D237" s="5">
        <f>SUMIFS(Saída!B:B,Saída!A:A,Estoque[[#This Row],[Produto]],Saída!C:C,"RESERVADO")</f>
        <v>0</v>
      </c>
      <c r="E237" s="5">
        <f>SUMIFS('Compras'!C:C,'Compras'!B:B,Estoque[[#This Row],[Produto]],'Compras'!A:A,Estoque[[#This Row],[Código]])-SUMIFS(Saída!B:B,Saída!A:A,Estoque[[#This Row],[Produto]],Saída!C:C,"FINALIZADO")</f>
        <v>0</v>
      </c>
      <c r="F237" s="6">
        <f>_xlfn.XLOOKUP(Estoque[[#This Row],[Produto]],'Compras'!B:B,'Compras'!D:D,,0,-1)</f>
        <v>100.33</v>
      </c>
      <c r="G237" s="1">
        <f>_xlfn.XLOOKUP(Estoque[[#This Row],[Produto]],'Compras'!B:B,'Compras'!E:E,,0,-1)</f>
        <v>44715</v>
      </c>
    </row>
    <row r="238" spans="1:7" x14ac:dyDescent="0.25">
      <c r="A238" s="3" t="s">
        <v>1333</v>
      </c>
      <c r="B238" s="4" t="s">
        <v>1334</v>
      </c>
      <c r="C238" s="4"/>
      <c r="D238" s="5">
        <f>SUMIFS(Saída!B:B,Saída!A:A,Estoque[[#This Row],[Produto]],Saída!C:C,"RESERVADO")</f>
        <v>0</v>
      </c>
      <c r="E238" s="5">
        <f>SUMIFS('Compras'!C:C,'Compras'!B:B,Estoque[[#This Row],[Produto]],'Compras'!A:A,Estoque[[#This Row],[Código]])-SUMIFS(Saída!B:B,Saída!A:A,Estoque[[#This Row],[Produto]],Saída!C:C,"FINALIZADO")</f>
        <v>0</v>
      </c>
      <c r="F238" s="6">
        <f>_xlfn.XLOOKUP(Estoque[[#This Row],[Produto]],'Compras'!B:B,'Compras'!D:D,,0,-1)</f>
        <v>114.33</v>
      </c>
      <c r="G238" s="1">
        <f>_xlfn.XLOOKUP(Estoque[[#This Row],[Produto]],'Compras'!B:B,'Compras'!E:E,,0,-1)</f>
        <v>44764</v>
      </c>
    </row>
    <row r="239" spans="1:7" x14ac:dyDescent="0.25">
      <c r="A239" s="3"/>
      <c r="B239" s="4" t="s">
        <v>383</v>
      </c>
      <c r="C239" s="4"/>
      <c r="D239" s="5">
        <f>SUMIFS(Saída!B:B,Saída!A:A,Estoque[[#This Row],[Produto]],Saída!C:C,"RESERVADO")</f>
        <v>0</v>
      </c>
      <c r="E239" s="5">
        <f>SUMIFS('Compras'!C:C,'Compras'!B:B,Estoque[[#This Row],[Produto]],'Compras'!A:A,Estoque[[#This Row],[Código]])-SUMIFS(Saída!B:B,Saída!A:A,Estoque[[#This Row],[Produto]],Saída!C:C,"FINALIZADO")</f>
        <v>0</v>
      </c>
      <c r="F239" s="6">
        <f>_xlfn.XLOOKUP(Estoque[[#This Row],[Produto]],'Compras'!B:B,'Compras'!D:D,,0,-1)</f>
        <v>34.880000000000003</v>
      </c>
      <c r="G239" s="1">
        <f>_xlfn.XLOOKUP(Estoque[[#This Row],[Produto]],'Compras'!B:B,'Compras'!E:E,,0,-1)</f>
        <v>44601</v>
      </c>
    </row>
    <row r="240" spans="1:7" x14ac:dyDescent="0.25">
      <c r="A240" s="3"/>
      <c r="B240" s="4" t="s">
        <v>376</v>
      </c>
      <c r="C240" s="4"/>
      <c r="D240" s="5">
        <f>SUMIFS(Saída!B:B,Saída!A:A,Estoque[[#This Row],[Produto]],Saída!C:C,"RESERVADO")</f>
        <v>0</v>
      </c>
      <c r="E240" s="5">
        <f>SUMIFS('Compras'!C:C,'Compras'!B:B,Estoque[[#This Row],[Produto]],'Compras'!A:A,Estoque[[#This Row],[Código]])-SUMIFS(Saída!B:B,Saída!A:A,Estoque[[#This Row],[Produto]],Saída!C:C,"FINALIZADO")</f>
        <v>0</v>
      </c>
      <c r="F240" s="6">
        <f>_xlfn.XLOOKUP(Estoque[[#This Row],[Produto]],'Compras'!B:B,'Compras'!D:D,,0,-1)</f>
        <v>36.17</v>
      </c>
      <c r="G240" s="1">
        <f>_xlfn.XLOOKUP(Estoque[[#This Row],[Produto]],'Compras'!B:B,'Compras'!E:E,,0,-1)</f>
        <v>44601</v>
      </c>
    </row>
    <row r="241" spans="1:7" x14ac:dyDescent="0.25">
      <c r="A241" s="3">
        <v>9749</v>
      </c>
      <c r="B241" s="4" t="s">
        <v>99</v>
      </c>
      <c r="C241" s="4"/>
      <c r="D241" s="5">
        <f>SUMIFS(Saída!B:B,Saída!A:A,Estoque[[#This Row],[Produto]],Saída!C:C,"RESERVADO")</f>
        <v>0</v>
      </c>
      <c r="E241" s="5">
        <f>SUMIFS('Compras'!C:C,'Compras'!B:B,Estoque[[#This Row],[Produto]],'Compras'!A:A,Estoque[[#This Row],[Código]])-SUMIFS(Saída!B:B,Saída!A:A,Estoque[[#This Row],[Produto]],Saída!C:C,"FINALIZADO")</f>
        <v>0</v>
      </c>
      <c r="F241" s="6">
        <f>_xlfn.XLOOKUP(Estoque[[#This Row],[Produto]],'Compras'!B:B,'Compras'!D:D,,0,-1)</f>
        <v>149.33000000000001</v>
      </c>
      <c r="G241" s="1">
        <f>_xlfn.XLOOKUP(Estoque[[#This Row],[Produto]],'Compras'!B:B,'Compras'!E:E,,0,-1)</f>
        <v>44623</v>
      </c>
    </row>
    <row r="242" spans="1:7" x14ac:dyDescent="0.25">
      <c r="A242" s="3">
        <v>5227</v>
      </c>
      <c r="B242" s="4" t="s">
        <v>98</v>
      </c>
      <c r="C242" s="4"/>
      <c r="D242" s="5">
        <f>SUMIFS(Saída!B:B,Saída!A:A,Estoque[[#This Row],[Produto]],Saída!C:C,"RESERVADO")</f>
        <v>0</v>
      </c>
      <c r="E242" s="5">
        <f>SUMIFS('Compras'!C:C,'Compras'!B:B,Estoque[[#This Row],[Produto]],'Compras'!A:A,Estoque[[#This Row],[Código]])-SUMIFS(Saída!B:B,Saída!A:A,Estoque[[#This Row],[Produto]],Saída!C:C,"FINALIZADO")</f>
        <v>0</v>
      </c>
      <c r="F242" s="6">
        <f>_xlfn.XLOOKUP(Estoque[[#This Row],[Produto]],'Compras'!B:B,'Compras'!D:D,,0,-1)</f>
        <v>92.17</v>
      </c>
      <c r="G242" s="1">
        <f>_xlfn.XLOOKUP(Estoque[[#This Row],[Produto]],'Compras'!B:B,'Compras'!E:E,,0,-1)</f>
        <v>44623</v>
      </c>
    </row>
    <row r="243" spans="1:7" x14ac:dyDescent="0.25">
      <c r="A243" s="3" t="s">
        <v>595</v>
      </c>
      <c r="B243" s="4" t="s">
        <v>596</v>
      </c>
      <c r="C243" s="4"/>
      <c r="D243" s="5">
        <f>SUMIFS(Saída!B:B,Saída!A:A,Estoque[[#This Row],[Produto]],Saída!C:C,"RESERVADO")</f>
        <v>0</v>
      </c>
      <c r="E243" s="5">
        <f>SUMIFS('Compras'!C:C,'Compras'!B:B,Estoque[[#This Row],[Produto]],'Compras'!A:A,Estoque[[#This Row],[Código]])-SUMIFS(Saída!B:B,Saída!A:A,Estoque[[#This Row],[Produto]],Saída!C:C,"FINALIZADO")</f>
        <v>0</v>
      </c>
      <c r="F243" s="6">
        <f>_xlfn.XLOOKUP(Estoque[[#This Row],[Produto]],'Compras'!B:B,'Compras'!D:D,,0,-1)</f>
        <v>116.67</v>
      </c>
      <c r="G243" s="1">
        <f>_xlfn.XLOOKUP(Estoque[[#This Row],[Produto]],'Compras'!B:B,'Compras'!E:E,,0,-1)</f>
        <v>44785</v>
      </c>
    </row>
    <row r="244" spans="1:7" x14ac:dyDescent="0.25">
      <c r="A244" s="3" t="s">
        <v>1941</v>
      </c>
      <c r="B244" s="4" t="s">
        <v>1942</v>
      </c>
      <c r="C244" s="4"/>
      <c r="D244" s="5">
        <f>SUMIFS(Saída!B:B,Saída!A:A,Estoque[[#This Row],[Produto]],Saída!C:C,"RESERVADO")</f>
        <v>0</v>
      </c>
      <c r="E244" s="5">
        <f>SUMIFS('Compras'!C:C,'Compras'!B:B,Estoque[[#This Row],[Produto]],'Compras'!A:A,Estoque[[#This Row],[Código]])-SUMIFS(Saída!B:B,Saída!A:A,Estoque[[#This Row],[Produto]],Saída!C:C,"FINALIZADO")</f>
        <v>0</v>
      </c>
      <c r="F244" s="6">
        <f>_xlfn.XLOOKUP(Estoque[[#This Row],[Produto]],'Compras'!B:B,'Compras'!D:D,,0,-1)</f>
        <v>161</v>
      </c>
      <c r="G244" s="1">
        <f>_xlfn.XLOOKUP(Estoque[[#This Row],[Produto]],'Compras'!B:B,'Compras'!E:E,,0,-1)</f>
        <v>44770</v>
      </c>
    </row>
    <row r="245" spans="1:7" x14ac:dyDescent="0.25">
      <c r="A245" s="3" t="s">
        <v>1876</v>
      </c>
      <c r="B245" s="4" t="s">
        <v>1877</v>
      </c>
      <c r="C245" s="4"/>
      <c r="D245" s="5">
        <f>SUMIFS(Saída!B:B,Saída!A:A,Estoque[[#This Row],[Produto]],Saída!C:C,"RESERVADO")</f>
        <v>0</v>
      </c>
      <c r="E245" s="5">
        <f>SUMIFS('Compras'!C:C,'Compras'!B:B,Estoque[[#This Row],[Produto]],'Compras'!A:A,Estoque[[#This Row],[Código]])-SUMIFS(Saída!B:B,Saída!A:A,Estoque[[#This Row],[Produto]],Saída!C:C,"FINALIZADO")</f>
        <v>0</v>
      </c>
      <c r="F245" s="6">
        <f>_xlfn.XLOOKUP(Estoque[[#This Row],[Produto]],'Compras'!B:B,'Compras'!D:D,,0,-1)</f>
        <v>242.67</v>
      </c>
      <c r="G245" s="1">
        <f>_xlfn.XLOOKUP(Estoque[[#This Row],[Produto]],'Compras'!B:B,'Compras'!E:E,,0,-1)</f>
        <v>44769</v>
      </c>
    </row>
    <row r="246" spans="1:7" x14ac:dyDescent="0.25">
      <c r="A246" s="3" t="s">
        <v>1943</v>
      </c>
      <c r="B246" s="4" t="s">
        <v>1944</v>
      </c>
      <c r="C246" s="4"/>
      <c r="D246" s="5">
        <f>SUMIFS(Saída!B:B,Saída!A:A,Estoque[[#This Row],[Produto]],Saída!C:C,"RESERVADO")</f>
        <v>0</v>
      </c>
      <c r="E246" s="5">
        <f>SUMIFS('Compras'!C:C,'Compras'!B:B,Estoque[[#This Row],[Produto]],'Compras'!A:A,Estoque[[#This Row],[Código]])-SUMIFS(Saída!B:B,Saída!A:A,Estoque[[#This Row],[Produto]],Saída!C:C,"FINALIZADO")</f>
        <v>0</v>
      </c>
      <c r="F246" s="6">
        <f>_xlfn.XLOOKUP(Estoque[[#This Row],[Produto]],'Compras'!B:B,'Compras'!D:D,,0,-1)</f>
        <v>228.67</v>
      </c>
      <c r="G246" s="1">
        <f>_xlfn.XLOOKUP(Estoque[[#This Row],[Produto]],'Compras'!B:B,'Compras'!E:E,,0,-1)</f>
        <v>44770</v>
      </c>
    </row>
    <row r="247" spans="1:7" x14ac:dyDescent="0.25">
      <c r="A247" s="3"/>
      <c r="B247" s="4" t="s">
        <v>632</v>
      </c>
      <c r="C247" s="4"/>
      <c r="D247" s="5">
        <f>SUMIFS(Saída!B:B,Saída!A:A,Estoque[[#This Row],[Produto]],Saída!C:C,"RESERVADO")</f>
        <v>0</v>
      </c>
      <c r="E247" s="5">
        <f>SUMIFS('Compras'!C:C,'Compras'!B:B,Estoque[[#This Row],[Produto]],'Compras'!A:A,Estoque[[#This Row],[Código]])-SUMIFS(Saída!B:B,Saída!A:A,Estoque[[#This Row],[Produto]],Saída!C:C,"FINALIZADO")</f>
        <v>0</v>
      </c>
      <c r="F247" s="6">
        <f>_xlfn.XLOOKUP(Estoque[[#This Row],[Produto]],'Compras'!B:B,'Compras'!D:D,,0,-1)</f>
        <v>43.17</v>
      </c>
      <c r="G247" s="1">
        <f>_xlfn.XLOOKUP(Estoque[[#This Row],[Produto]],'Compras'!B:B,'Compras'!E:E,,0,-1)</f>
        <v>44606</v>
      </c>
    </row>
    <row r="248" spans="1:7" x14ac:dyDescent="0.25">
      <c r="A248" s="3">
        <v>9695</v>
      </c>
      <c r="B248" s="4" t="s">
        <v>629</v>
      </c>
      <c r="C248" s="4"/>
      <c r="D248" s="5">
        <f>SUMIFS(Saída!B:B,Saída!A:A,Estoque[[#This Row],[Produto]],Saída!C:C,"RESERVADO")</f>
        <v>0</v>
      </c>
      <c r="E248" s="5">
        <f>SUMIFS('Compras'!C:C,'Compras'!B:B,Estoque[[#This Row],[Produto]],'Compras'!A:A,Estoque[[#This Row],[Código]])-SUMIFS(Saída!B:B,Saída!A:A,Estoque[[#This Row],[Produto]],Saída!C:C,"FINALIZADO")</f>
        <v>0</v>
      </c>
      <c r="F248" s="6">
        <f>_xlfn.XLOOKUP(Estoque[[#This Row],[Produto]],'Compras'!B:B,'Compras'!D:D,,0,-1)</f>
        <v>32.67</v>
      </c>
      <c r="G248" s="1">
        <f>_xlfn.XLOOKUP(Estoque[[#This Row],[Produto]],'Compras'!B:B,'Compras'!E:E,,0,-1)</f>
        <v>44606</v>
      </c>
    </row>
    <row r="249" spans="1:7" x14ac:dyDescent="0.25">
      <c r="A249" s="3">
        <v>7100</v>
      </c>
      <c r="B249" s="4" t="s">
        <v>713</v>
      </c>
      <c r="C249" s="4"/>
      <c r="D249" s="5">
        <f>SUMIFS(Saída!B:B,Saída!A:A,Estoque[[#This Row],[Produto]],Saída!C:C,"RESERVADO")</f>
        <v>0</v>
      </c>
      <c r="E249" s="5">
        <f>SUMIFS('Compras'!C:C,'Compras'!B:B,Estoque[[#This Row],[Produto]],'Compras'!A:A,Estoque[[#This Row],[Código]])-SUMIFS(Saída!B:B,Saída!A:A,Estoque[[#This Row],[Produto]],Saída!C:C,"FINALIZADO")</f>
        <v>0</v>
      </c>
      <c r="F249" s="6">
        <f>_xlfn.XLOOKUP(Estoque[[#This Row],[Produto]],'Compras'!B:B,'Compras'!D:D,,0,-1)</f>
        <v>31.85</v>
      </c>
      <c r="G249" s="1">
        <f>_xlfn.XLOOKUP(Estoque[[#This Row],[Produto]],'Compras'!B:B,'Compras'!E:E,,0,-1)</f>
        <v>44698</v>
      </c>
    </row>
    <row r="250" spans="1:7" x14ac:dyDescent="0.25">
      <c r="A250" s="3">
        <v>9861</v>
      </c>
      <c r="B250" s="4" t="s">
        <v>516</v>
      </c>
      <c r="C250" s="4"/>
      <c r="D250" s="5">
        <f>SUMIFS(Saída!B:B,Saída!A:A,Estoque[[#This Row],[Produto]],Saída!C:C,"RESERVADO")</f>
        <v>0</v>
      </c>
      <c r="E250" s="5">
        <f>SUMIFS('Compras'!C:C,'Compras'!B:B,Estoque[[#This Row],[Produto]],'Compras'!A:A,Estoque[[#This Row],[Código]])-SUMIFS(Saída!B:B,Saída!A:A,Estoque[[#This Row],[Produto]],Saída!C:C,"FINALIZADO")</f>
        <v>0</v>
      </c>
      <c r="F250" s="6">
        <f>_xlfn.XLOOKUP(Estoque[[#This Row],[Produto]],'Compras'!B:B,'Compras'!D:D,,0,-1)</f>
        <v>35</v>
      </c>
      <c r="G250" s="1">
        <f>_xlfn.XLOOKUP(Estoque[[#This Row],[Produto]],'Compras'!B:B,'Compras'!E:E,,0,-1)</f>
        <v>44693</v>
      </c>
    </row>
    <row r="251" spans="1:7" x14ac:dyDescent="0.25">
      <c r="A251" s="3" t="s">
        <v>544</v>
      </c>
      <c r="B251" s="4" t="s">
        <v>545</v>
      </c>
      <c r="C251" s="4"/>
      <c r="D251" s="5">
        <f>SUMIFS(Saída!B:B,Saída!A:A,Estoque[[#This Row],[Produto]],Saída!C:C,"RESERVADO")</f>
        <v>0</v>
      </c>
      <c r="E251" s="5">
        <f>SUMIFS('Compras'!C:C,'Compras'!B:B,Estoque[[#This Row],[Produto]],'Compras'!A:A,Estoque[[#This Row],[Código]])-SUMIFS(Saída!B:B,Saída!A:A,Estoque[[#This Row],[Produto]],Saída!C:C,"FINALIZADO")</f>
        <v>0</v>
      </c>
      <c r="F251" s="6">
        <f>_xlfn.XLOOKUP(Estoque[[#This Row],[Produto]],'Compras'!B:B,'Compras'!D:D,,0,-1)</f>
        <v>33.83</v>
      </c>
      <c r="G251" s="1">
        <f>_xlfn.XLOOKUP(Estoque[[#This Row],[Produto]],'Compras'!B:B,'Compras'!E:E,,0,-1)</f>
        <v>44693</v>
      </c>
    </row>
    <row r="252" spans="1:7" x14ac:dyDescent="0.25">
      <c r="A252" s="3">
        <v>2540</v>
      </c>
      <c r="B252" s="4" t="s">
        <v>487</v>
      </c>
      <c r="C252" s="4"/>
      <c r="D252" s="5">
        <f>SUMIFS(Saída!B:B,Saída!A:A,Estoque[[#This Row],[Produto]],Saída!C:C,"RESERVADO")</f>
        <v>0</v>
      </c>
      <c r="E252" s="5">
        <f>SUMIFS('Compras'!C:C,'Compras'!B:B,Estoque[[#This Row],[Produto]],'Compras'!A:A,Estoque[[#This Row],[Código]])-SUMIFS(Saída!B:B,Saída!A:A,Estoque[[#This Row],[Produto]],Saída!C:C,"FINALIZADO")</f>
        <v>0</v>
      </c>
      <c r="F252" s="6">
        <f>_xlfn.XLOOKUP(Estoque[[#This Row],[Produto]],'Compras'!B:B,'Compras'!D:D,,0,-1)</f>
        <v>271.83</v>
      </c>
      <c r="G252" s="1">
        <f>_xlfn.XLOOKUP(Estoque[[#This Row],[Produto]],'Compras'!B:B,'Compras'!E:E,,0,-1)</f>
        <v>44631</v>
      </c>
    </row>
    <row r="253" spans="1:7" x14ac:dyDescent="0.25">
      <c r="A253" s="3">
        <v>9511</v>
      </c>
      <c r="B253" s="4" t="s">
        <v>631</v>
      </c>
      <c r="C253" s="4"/>
      <c r="D253" s="5">
        <f>SUMIFS(Saída!B:B,Saída!A:A,Estoque[[#This Row],[Produto]],Saída!C:C,"RESERVADO")</f>
        <v>0</v>
      </c>
      <c r="E253" s="5">
        <f>SUMIFS('Compras'!C:C,'Compras'!B:B,Estoque[[#This Row],[Produto]],'Compras'!A:A,Estoque[[#This Row],[Código]])-SUMIFS(Saída!B:B,Saída!A:A,Estoque[[#This Row],[Produto]],Saída!C:C,"FINALIZADO")</f>
        <v>0</v>
      </c>
      <c r="F253" s="6">
        <f>_xlfn.XLOOKUP(Estoque[[#This Row],[Produto]],'Compras'!B:B,'Compras'!D:D,,0,-1)</f>
        <v>38.5</v>
      </c>
      <c r="G253" s="1">
        <f>_xlfn.XLOOKUP(Estoque[[#This Row],[Produto]],'Compras'!B:B,'Compras'!E:E,,0,-1)</f>
        <v>44606</v>
      </c>
    </row>
    <row r="254" spans="1:7" x14ac:dyDescent="0.25">
      <c r="A254" s="3">
        <v>95016</v>
      </c>
      <c r="B254" s="4" t="s">
        <v>626</v>
      </c>
      <c r="C254" s="4"/>
      <c r="D254" s="5">
        <f>SUMIFS(Saída!B:B,Saída!A:A,Estoque[[#This Row],[Produto]],Saída!C:C,"RESERVADO")</f>
        <v>0</v>
      </c>
      <c r="E254" s="5">
        <f>SUMIFS('Compras'!C:C,'Compras'!B:B,Estoque[[#This Row],[Produto]],'Compras'!A:A,Estoque[[#This Row],[Código]])-SUMIFS(Saída!B:B,Saída!A:A,Estoque[[#This Row],[Produto]],Saída!C:C,"FINALIZADO")</f>
        <v>0</v>
      </c>
      <c r="F254" s="6">
        <f>_xlfn.XLOOKUP(Estoque[[#This Row],[Produto]],'Compras'!B:B,'Compras'!D:D,,0,-1)</f>
        <v>219.33</v>
      </c>
      <c r="G254" s="1">
        <f>_xlfn.XLOOKUP(Estoque[[#This Row],[Produto]],'Compras'!B:B,'Compras'!E:E,,0,-1)</f>
        <v>44606</v>
      </c>
    </row>
    <row r="255" spans="1:7" x14ac:dyDescent="0.25">
      <c r="A255" s="3" t="s">
        <v>1892</v>
      </c>
      <c r="B255" s="4" t="s">
        <v>1893</v>
      </c>
      <c r="C255" s="4"/>
      <c r="D255" s="5">
        <f>SUMIFS(Saída!B:B,Saída!A:A,Estoque[[#This Row],[Produto]],Saída!C:C,"RESERVADO")</f>
        <v>7</v>
      </c>
      <c r="E255" s="5">
        <f>SUMIFS('Compras'!C:C,'Compras'!B:B,Estoque[[#This Row],[Produto]],'Compras'!A:A,Estoque[[#This Row],[Código]])-SUMIFS(Saída!B:B,Saída!A:A,Estoque[[#This Row],[Produto]],Saída!C:C,"FINALIZADO")</f>
        <v>0</v>
      </c>
      <c r="F255" s="6">
        <f>_xlfn.XLOOKUP(Estoque[[#This Row],[Produto]],'Compras'!B:B,'Compras'!D:D,,0,-1)</f>
        <v>231</v>
      </c>
      <c r="G255" s="1">
        <f>_xlfn.XLOOKUP(Estoque[[#This Row],[Produto]],'Compras'!B:B,'Compras'!E:E,,0,-1)</f>
        <v>44769</v>
      </c>
    </row>
    <row r="256" spans="1:7" x14ac:dyDescent="0.25">
      <c r="A256" s="3">
        <v>531</v>
      </c>
      <c r="B256" s="4" t="s">
        <v>104</v>
      </c>
      <c r="C256" s="4"/>
      <c r="D256" s="5">
        <f>SUMIFS(Saída!B:B,Saída!A:A,Estoque[[#This Row],[Produto]],Saída!C:C,"RESERVADO")</f>
        <v>0</v>
      </c>
      <c r="E256" s="5">
        <f>SUMIFS('Compras'!C:C,'Compras'!B:B,Estoque[[#This Row],[Produto]],'Compras'!A:A,Estoque[[#This Row],[Código]])-SUMIFS(Saída!B:B,Saída!A:A,Estoque[[#This Row],[Produto]],Saída!C:C,"FINALIZADO")</f>
        <v>0</v>
      </c>
      <c r="F256" s="6">
        <f>_xlfn.XLOOKUP(Estoque[[#This Row],[Produto]],'Compras'!B:B,'Compras'!D:D,,0,-1)</f>
        <v>171.5</v>
      </c>
      <c r="G256" s="1">
        <f>_xlfn.XLOOKUP(Estoque[[#This Row],[Produto]],'Compras'!B:B,'Compras'!E:E,,0,-1)</f>
        <v>44623</v>
      </c>
    </row>
    <row r="257" spans="1:7" x14ac:dyDescent="0.25">
      <c r="A257" s="3">
        <v>871001</v>
      </c>
      <c r="B257" s="4" t="s">
        <v>2032</v>
      </c>
      <c r="C257" s="4"/>
      <c r="D257" s="5">
        <f>SUMIFS(Saída!B:B,Saída!A:A,Estoque[[#This Row],[Produto]],Saída!C:C,"RESERVADO")</f>
        <v>0</v>
      </c>
      <c r="E257" s="5">
        <f>SUMIFS('Compras'!C:C,'Compras'!B:B,Estoque[[#This Row],[Produto]],'Compras'!A:A,Estoque[[#This Row],[Código]])-SUMIFS(Saída!B:B,Saída!A:A,Estoque[[#This Row],[Produto]],Saída!C:C,"FINALIZADO")</f>
        <v>0</v>
      </c>
      <c r="F257" s="6">
        <f>_xlfn.XLOOKUP(Estoque[[#This Row],[Produto]],'Compras'!B:B,'Compras'!D:D,,0,-1)</f>
        <v>18.670000000000002</v>
      </c>
      <c r="G257" s="1">
        <f>_xlfn.XLOOKUP(Estoque[[#This Row],[Produto]],'Compras'!B:B,'Compras'!E:E,,0,-1)</f>
        <v>44650</v>
      </c>
    </row>
    <row r="258" spans="1:7" x14ac:dyDescent="0.25">
      <c r="A258" s="3">
        <v>720011</v>
      </c>
      <c r="B258" s="4" t="s">
        <v>273</v>
      </c>
      <c r="C258" s="4"/>
      <c r="D258" s="5">
        <f>SUMIFS(Saída!B:B,Saída!A:A,Estoque[[#This Row],[Produto]],Saída!C:C,"RESERVADO")</f>
        <v>0</v>
      </c>
      <c r="E258" s="5">
        <f>SUMIFS('Compras'!C:C,'Compras'!B:B,Estoque[[#This Row],[Produto]],'Compras'!A:A,Estoque[[#This Row],[Código]])-SUMIFS(Saída!B:B,Saída!A:A,Estoque[[#This Row],[Produto]],Saída!C:C,"FINALIZADO")</f>
        <v>0</v>
      </c>
      <c r="F258" s="6">
        <f>_xlfn.XLOOKUP(Estoque[[#This Row],[Produto]],'Compras'!B:B,'Compras'!D:D,,0,-1)</f>
        <v>277.67</v>
      </c>
      <c r="G258" s="1">
        <f>_xlfn.XLOOKUP(Estoque[[#This Row],[Produto]],'Compras'!B:B,'Compras'!E:E,,0,-1)</f>
        <v>44535</v>
      </c>
    </row>
    <row r="259" spans="1:7" x14ac:dyDescent="0.25">
      <c r="A259" s="3" t="s">
        <v>337</v>
      </c>
      <c r="B259" s="4" t="s">
        <v>338</v>
      </c>
      <c r="C259" s="4"/>
      <c r="D259" s="5">
        <f>SUMIFS(Saída!B:B,Saída!A:A,Estoque[[#This Row],[Produto]],Saída!C:C,"RESERVADO")</f>
        <v>1</v>
      </c>
      <c r="E259" s="5">
        <f>SUMIFS('Compras'!C:C,'Compras'!B:B,Estoque[[#This Row],[Produto]],'Compras'!A:A,Estoque[[#This Row],[Código]])-SUMIFS(Saída!B:B,Saída!A:A,Estoque[[#This Row],[Produto]],Saída!C:C,"FINALIZADO")</f>
        <v>0</v>
      </c>
      <c r="F259" s="6">
        <f>_xlfn.XLOOKUP(Estoque[[#This Row],[Produto]],'Compras'!B:B,'Compras'!D:D,,0,-1)</f>
        <v>135.33000000000001</v>
      </c>
      <c r="G259" s="1">
        <f>_xlfn.XLOOKUP(Estoque[[#This Row],[Produto]],'Compras'!B:B,'Compras'!E:E,,0,-1)</f>
        <v>44659</v>
      </c>
    </row>
    <row r="260" spans="1:7" x14ac:dyDescent="0.25">
      <c r="A260" s="3" t="s">
        <v>339</v>
      </c>
      <c r="B260" s="4" t="s">
        <v>340</v>
      </c>
      <c r="C260" s="4"/>
      <c r="D260" s="5">
        <f>SUMIFS(Saída!B:B,Saída!A:A,Estoque[[#This Row],[Produto]],Saída!C:C,"RESERVADO")</f>
        <v>0</v>
      </c>
      <c r="E260" s="5">
        <f>SUMIFS('Compras'!C:C,'Compras'!B:B,Estoque[[#This Row],[Produto]],'Compras'!A:A,Estoque[[#This Row],[Código]])-SUMIFS(Saída!B:B,Saída!A:A,Estoque[[#This Row],[Produto]],Saída!C:C,"FINALIZADO")</f>
        <v>0</v>
      </c>
      <c r="F260" s="6">
        <f>_xlfn.XLOOKUP(Estoque[[#This Row],[Produto]],'Compras'!B:B,'Compras'!D:D,,0,-1)</f>
        <v>149.33000000000001</v>
      </c>
      <c r="G260" s="1">
        <f>_xlfn.XLOOKUP(Estoque[[#This Row],[Produto]],'Compras'!B:B,'Compras'!E:E,,0,-1)</f>
        <v>44659</v>
      </c>
    </row>
    <row r="261" spans="1:7" x14ac:dyDescent="0.25">
      <c r="A261" s="3" t="s">
        <v>1297</v>
      </c>
      <c r="B261" s="4" t="s">
        <v>1298</v>
      </c>
      <c r="C261" s="4"/>
      <c r="D261" s="5">
        <f>SUMIFS(Saída!B:B,Saída!A:A,Estoque[[#This Row],[Produto]],Saída!C:C,"RESERVADO")</f>
        <v>0</v>
      </c>
      <c r="E261" s="5">
        <f>SUMIFS('Compras'!C:C,'Compras'!B:B,Estoque[[#This Row],[Produto]],'Compras'!A:A,Estoque[[#This Row],[Código]])-SUMIFS(Saída!B:B,Saída!A:A,Estoque[[#This Row],[Produto]],Saída!C:C,"FINALIZADO")</f>
        <v>0</v>
      </c>
      <c r="F261" s="6">
        <f>_xlfn.XLOOKUP(Estoque[[#This Row],[Produto]],'Compras'!B:B,'Compras'!D:D,,0,-1)</f>
        <v>44.33</v>
      </c>
      <c r="G261" s="1">
        <f>_xlfn.XLOOKUP(Estoque[[#This Row],[Produto]],'Compras'!B:B,'Compras'!E:E,,0,-1)</f>
        <v>44642</v>
      </c>
    </row>
    <row r="262" spans="1:7" x14ac:dyDescent="0.25">
      <c r="A262" s="3">
        <v>9700</v>
      </c>
      <c r="B262" s="4" t="s">
        <v>1447</v>
      </c>
      <c r="C262" s="4"/>
      <c r="D262" s="5">
        <f>SUMIFS(Saída!B:B,Saída!A:A,Estoque[[#This Row],[Produto]],Saída!C:C,"RESERVADO")</f>
        <v>0</v>
      </c>
      <c r="E262" s="5">
        <f>SUMIFS('Compras'!C:C,'Compras'!B:B,Estoque[[#This Row],[Produto]],'Compras'!A:A,Estoque[[#This Row],[Código]])-SUMIFS(Saída!B:B,Saída!A:A,Estoque[[#This Row],[Produto]],Saída!C:C,"FINALIZADO")</f>
        <v>0</v>
      </c>
      <c r="F262" s="6">
        <f>_xlfn.XLOOKUP(Estoque[[#This Row],[Produto]],'Compras'!B:B,'Compras'!D:D,,0,-1)</f>
        <v>60.67</v>
      </c>
      <c r="G262" s="1">
        <f>_xlfn.XLOOKUP(Estoque[[#This Row],[Produto]],'Compras'!B:B,'Compras'!E:E,,0,-1)</f>
        <v>44705</v>
      </c>
    </row>
    <row r="263" spans="1:7" x14ac:dyDescent="0.25">
      <c r="A263" s="3" t="s">
        <v>1089</v>
      </c>
      <c r="B263" s="4" t="s">
        <v>1090</v>
      </c>
      <c r="C263" s="4"/>
      <c r="D263" s="5">
        <f>SUMIFS(Saída!B:B,Saída!A:A,Estoque[[#This Row],[Produto]],Saída!C:C,"RESERVADO")</f>
        <v>0</v>
      </c>
      <c r="E263" s="5">
        <f>SUMIFS('Compras'!C:C,'Compras'!B:B,Estoque[[#This Row],[Produto]],'Compras'!A:A,Estoque[[#This Row],[Código]])-SUMIFS(Saída!B:B,Saída!A:A,Estoque[[#This Row],[Produto]],Saída!C:C,"FINALIZADO")</f>
        <v>0</v>
      </c>
      <c r="F263" s="6">
        <f>_xlfn.XLOOKUP(Estoque[[#This Row],[Produto]],'Compras'!B:B,'Compras'!D:D,,0,-1)</f>
        <v>57.17</v>
      </c>
      <c r="G263" s="1">
        <f>_xlfn.XLOOKUP(Estoque[[#This Row],[Produto]],'Compras'!B:B,'Compras'!E:E,,0,-1)</f>
        <v>44762</v>
      </c>
    </row>
    <row r="264" spans="1:7" x14ac:dyDescent="0.25">
      <c r="A264" s="3">
        <v>1871</v>
      </c>
      <c r="B264" s="4" t="s">
        <v>1393</v>
      </c>
      <c r="C264" s="4"/>
      <c r="D264" s="5">
        <f>SUMIFS(Saída!B:B,Saída!A:A,Estoque[[#This Row],[Produto]],Saída!C:C,"RESERVADO")</f>
        <v>0</v>
      </c>
      <c r="E264" s="5">
        <f>SUMIFS('Compras'!C:C,'Compras'!B:B,Estoque[[#This Row],[Produto]],'Compras'!A:A,Estoque[[#This Row],[Código]])-SUMIFS(Saída!B:B,Saída!A:A,Estoque[[#This Row],[Produto]],Saída!C:C,"FINALIZADO")</f>
        <v>0</v>
      </c>
      <c r="F264" s="6">
        <f>_xlfn.XLOOKUP(Estoque[[#This Row],[Produto]],'Compras'!B:B,'Compras'!D:D,,0,-1)</f>
        <v>36.17</v>
      </c>
      <c r="G264" s="1">
        <f>_xlfn.XLOOKUP(Estoque[[#This Row],[Produto]],'Compras'!B:B,'Compras'!E:E,,0,-1)</f>
        <v>44585</v>
      </c>
    </row>
    <row r="265" spans="1:7" x14ac:dyDescent="0.25">
      <c r="A265" s="3">
        <v>9891</v>
      </c>
      <c r="B265" s="4" t="s">
        <v>1403</v>
      </c>
      <c r="C265" s="4"/>
      <c r="D265" s="5">
        <f>SUMIFS(Saída!B:B,Saída!A:A,Estoque[[#This Row],[Produto]],Saída!C:C,"RESERVADO")</f>
        <v>0</v>
      </c>
      <c r="E265" s="5">
        <f>SUMIFS('Compras'!C:C,'Compras'!B:B,Estoque[[#This Row],[Produto]],'Compras'!A:A,Estoque[[#This Row],[Código]])-SUMIFS(Saída!B:B,Saída!A:A,Estoque[[#This Row],[Produto]],Saída!C:C,"FINALIZADO")</f>
        <v>0</v>
      </c>
      <c r="F265" s="6">
        <f>_xlfn.XLOOKUP(Estoque[[#This Row],[Produto]],'Compras'!B:B,'Compras'!D:D,,0,-1)</f>
        <v>33.83</v>
      </c>
      <c r="G265" s="1">
        <f>_xlfn.XLOOKUP(Estoque[[#This Row],[Produto]],'Compras'!B:B,'Compras'!E:E,,0,-1)</f>
        <v>44585</v>
      </c>
    </row>
    <row r="266" spans="1:7" x14ac:dyDescent="0.25">
      <c r="A266" s="3">
        <v>769898</v>
      </c>
      <c r="B266" s="4" t="s">
        <v>1395</v>
      </c>
      <c r="C266" s="4"/>
      <c r="D266" s="5">
        <f>SUMIFS(Saída!B:B,Saída!A:A,Estoque[[#This Row],[Produto]],Saída!C:C,"RESERVADO")</f>
        <v>0</v>
      </c>
      <c r="E266" s="5">
        <f>SUMIFS('Compras'!C:C,'Compras'!B:B,Estoque[[#This Row],[Produto]],'Compras'!A:A,Estoque[[#This Row],[Código]])-SUMIFS(Saída!B:B,Saída!A:A,Estoque[[#This Row],[Produto]],Saída!C:C,"FINALIZADO")</f>
        <v>0</v>
      </c>
      <c r="F266" s="6">
        <f>_xlfn.XLOOKUP(Estoque[[#This Row],[Produto]],'Compras'!B:B,'Compras'!D:D,,0,-1)</f>
        <v>50.17</v>
      </c>
      <c r="G266" s="1">
        <f>_xlfn.XLOOKUP(Estoque[[#This Row],[Produto]],'Compras'!B:B,'Compras'!E:E,,0,-1)</f>
        <v>44585</v>
      </c>
    </row>
    <row r="267" spans="1:7" x14ac:dyDescent="0.25">
      <c r="A267" s="3" t="s">
        <v>567</v>
      </c>
      <c r="B267" s="4" t="s">
        <v>568</v>
      </c>
      <c r="C267" s="4"/>
      <c r="D267" s="5">
        <f>SUMIFS(Saída!B:B,Saída!A:A,Estoque[[#This Row],[Produto]],Saída!C:C,"RESERVADO")</f>
        <v>0</v>
      </c>
      <c r="E267" s="5">
        <f>SUMIFS('Compras'!C:C,'Compras'!B:B,Estoque[[#This Row],[Produto]],'Compras'!A:A,Estoque[[#This Row],[Código]])-SUMIFS(Saída!B:B,Saída!A:A,Estoque[[#This Row],[Produto]],Saída!C:C,"FINALIZADO")</f>
        <v>0</v>
      </c>
      <c r="F267" s="6">
        <f>_xlfn.XLOOKUP(Estoque[[#This Row],[Produto]],'Compras'!B:B,'Compras'!D:D,,0,-1)</f>
        <v>525</v>
      </c>
      <c r="G267" s="1">
        <f>_xlfn.XLOOKUP(Estoque[[#This Row],[Produto]],'Compras'!B:B,'Compras'!E:E,,0,-1)</f>
        <v>44754</v>
      </c>
    </row>
    <row r="268" spans="1:7" x14ac:dyDescent="0.25">
      <c r="A268" s="3" t="s">
        <v>403</v>
      </c>
      <c r="B268" s="4" t="s">
        <v>404</v>
      </c>
      <c r="C268" s="4"/>
      <c r="D268" s="5">
        <f>SUMIFS(Saída!B:B,Saída!A:A,Estoque[[#This Row],[Produto]],Saída!C:C,"RESERVADO")</f>
        <v>0</v>
      </c>
      <c r="E268" s="5">
        <f>SUMIFS('Compras'!C:C,'Compras'!B:B,Estoque[[#This Row],[Produto]],'Compras'!A:A,Estoque[[#This Row],[Código]])-SUMIFS(Saída!B:B,Saída!A:A,Estoque[[#This Row],[Produto]],Saída!C:C,"FINALIZADO")</f>
        <v>0</v>
      </c>
      <c r="F268" s="6">
        <f>_xlfn.XLOOKUP(Estoque[[#This Row],[Produto]],'Compras'!B:B,'Compras'!D:D,,0,-1)</f>
        <v>115.5</v>
      </c>
      <c r="G268" s="1">
        <f>_xlfn.XLOOKUP(Estoque[[#This Row],[Produto]],'Compras'!B:B,'Compras'!E:E,,0,-1)</f>
        <v>44690</v>
      </c>
    </row>
    <row r="269" spans="1:7" x14ac:dyDescent="0.25">
      <c r="A269" s="3" t="s">
        <v>489</v>
      </c>
      <c r="B269" s="4" t="s">
        <v>490</v>
      </c>
      <c r="C269" s="4"/>
      <c r="D269" s="5">
        <f>SUMIFS(Saída!B:B,Saída!A:A,Estoque[[#This Row],[Produto]],Saída!C:C,"RESERVADO")</f>
        <v>0</v>
      </c>
      <c r="E269" s="5">
        <f>SUMIFS('Compras'!C:C,'Compras'!B:B,Estoque[[#This Row],[Produto]],'Compras'!A:A,Estoque[[#This Row],[Código]])-SUMIFS(Saída!B:B,Saída!A:A,Estoque[[#This Row],[Produto]],Saída!C:C,"FINALIZADO")</f>
        <v>0</v>
      </c>
      <c r="F269" s="6">
        <f>_xlfn.XLOOKUP(Estoque[[#This Row],[Produto]],'Compras'!B:B,'Compras'!D:D,,0,-1)</f>
        <v>625.33000000000004</v>
      </c>
      <c r="G269" s="1">
        <f>_xlfn.XLOOKUP(Estoque[[#This Row],[Produto]],'Compras'!B:B,'Compras'!E:E,,0,-1)</f>
        <v>44692</v>
      </c>
    </row>
    <row r="270" spans="1:7" x14ac:dyDescent="0.25">
      <c r="A270" s="3" t="s">
        <v>902</v>
      </c>
      <c r="B270" s="4" t="s">
        <v>903</v>
      </c>
      <c r="C270" s="4"/>
      <c r="D270" s="5">
        <f>SUMIFS(Saída!B:B,Saída!A:A,Estoque[[#This Row],[Produto]],Saída!C:C,"RESERVADO")</f>
        <v>0</v>
      </c>
      <c r="E270" s="5">
        <f>SUMIFS('Compras'!C:C,'Compras'!B:B,Estoque[[#This Row],[Produto]],'Compras'!A:A,Estoque[[#This Row],[Código]])-SUMIFS(Saída!B:B,Saída!A:A,Estoque[[#This Row],[Produto]],Saída!C:C,"FINALIZADO")</f>
        <v>0</v>
      </c>
      <c r="F270" s="6">
        <f>_xlfn.XLOOKUP(Estoque[[#This Row],[Produto]],'Compras'!B:B,'Compras'!D:D,,0,-1)</f>
        <v>61.83</v>
      </c>
      <c r="G270" s="1">
        <f>_xlfn.XLOOKUP(Estoque[[#This Row],[Produto]],'Compras'!B:B,'Compras'!E:E,,0,-1)</f>
        <v>44760</v>
      </c>
    </row>
    <row r="271" spans="1:7" x14ac:dyDescent="0.25">
      <c r="A271" s="3" t="s">
        <v>890</v>
      </c>
      <c r="B271" s="4" t="s">
        <v>891</v>
      </c>
      <c r="C271" s="4"/>
      <c r="D271" s="5">
        <f>SUMIFS(Saída!B:B,Saída!A:A,Estoque[[#This Row],[Produto]],Saída!C:C,"RESERVADO")</f>
        <v>0</v>
      </c>
      <c r="E271" s="5">
        <f>SUMIFS('Compras'!C:C,'Compras'!B:B,Estoque[[#This Row],[Produto]],'Compras'!A:A,Estoque[[#This Row],[Código]])-SUMIFS(Saída!B:B,Saída!A:A,Estoque[[#This Row],[Produto]],Saída!C:C,"FINALIZADO")</f>
        <v>0</v>
      </c>
      <c r="F271" s="6">
        <f>_xlfn.XLOOKUP(Estoque[[#This Row],[Produto]],'Compras'!B:B,'Compras'!D:D,,0,-1)</f>
        <v>110.83</v>
      </c>
      <c r="G271" s="1">
        <f>_xlfn.XLOOKUP(Estoque[[#This Row],[Produto]],'Compras'!B:B,'Compras'!E:E,,0,-1)</f>
        <v>44760</v>
      </c>
    </row>
    <row r="272" spans="1:7" x14ac:dyDescent="0.25">
      <c r="A272" s="3" t="s">
        <v>1235</v>
      </c>
      <c r="B272" s="4" t="s">
        <v>1236</v>
      </c>
      <c r="C272" s="4"/>
      <c r="D272" s="5">
        <f>SUMIFS(Saída!B:B,Saída!A:A,Estoque[[#This Row],[Produto]],Saída!C:C,"RESERVADO")</f>
        <v>5</v>
      </c>
      <c r="E272" s="5">
        <f>SUMIFS('Compras'!C:C,'Compras'!B:B,Estoque[[#This Row],[Produto]],'Compras'!A:A,Estoque[[#This Row],[Código]])-SUMIFS(Saída!B:B,Saída!A:A,Estoque[[#This Row],[Produto]],Saída!C:C,"FINALIZADO")</f>
        <v>0</v>
      </c>
      <c r="F272" s="6">
        <f>_xlfn.XLOOKUP(Estoque[[#This Row],[Produto]],'Compras'!B:B,'Compras'!D:D,,0,-1)</f>
        <v>44.33</v>
      </c>
      <c r="G272" s="1">
        <f>_xlfn.XLOOKUP(Estoque[[#This Row],[Produto]],'Compras'!B:B,'Compras'!E:E,,0,-1)</f>
        <v>44733</v>
      </c>
    </row>
    <row r="273" spans="1:7" x14ac:dyDescent="0.25">
      <c r="A273" s="3" t="s">
        <v>1121</v>
      </c>
      <c r="B273" s="4" t="s">
        <v>1122</v>
      </c>
      <c r="C273" s="4"/>
      <c r="D273" s="5">
        <f>SUMIFS(Saída!B:B,Saída!A:A,Estoque[[#This Row],[Produto]],Saída!C:C,"RESERVADO")</f>
        <v>0</v>
      </c>
      <c r="E273" s="5">
        <f>SUMIFS('Compras'!C:C,'Compras'!B:B,Estoque[[#This Row],[Produto]],'Compras'!A:A,Estoque[[#This Row],[Código]])-SUMIFS(Saída!B:B,Saída!A:A,Estoque[[#This Row],[Produto]],Saída!C:C,"FINALIZADO")</f>
        <v>0</v>
      </c>
      <c r="F273" s="6">
        <f>_xlfn.XLOOKUP(Estoque[[#This Row],[Produto]],'Compras'!B:B,'Compras'!D:D,,0,-1)</f>
        <v>14</v>
      </c>
      <c r="G273" s="1">
        <f>_xlfn.XLOOKUP(Estoque[[#This Row],[Produto]],'Compras'!B:B,'Compras'!E:E,,0,-1)</f>
        <v>44762</v>
      </c>
    </row>
    <row r="274" spans="1:7" x14ac:dyDescent="0.25">
      <c r="A274" s="3" t="s">
        <v>896</v>
      </c>
      <c r="B274" s="4" t="s">
        <v>897</v>
      </c>
      <c r="C274" s="4"/>
      <c r="D274" s="5">
        <f>SUMIFS(Saída!B:B,Saída!A:A,Estoque[[#This Row],[Produto]],Saída!C:C,"RESERVADO")</f>
        <v>0</v>
      </c>
      <c r="E274" s="5">
        <f>SUMIFS('Compras'!C:C,'Compras'!B:B,Estoque[[#This Row],[Produto]],'Compras'!A:A,Estoque[[#This Row],[Código]])-SUMIFS(Saída!B:B,Saída!A:A,Estoque[[#This Row],[Produto]],Saída!C:C,"FINALIZADO")</f>
        <v>0</v>
      </c>
      <c r="F274" s="6">
        <f>_xlfn.XLOOKUP(Estoque[[#This Row],[Produto]],'Compras'!B:B,'Compras'!D:D,,0,-1)</f>
        <v>28</v>
      </c>
      <c r="G274" s="1">
        <f>_xlfn.XLOOKUP(Estoque[[#This Row],[Produto]],'Compras'!B:B,'Compras'!E:E,,0,-1)</f>
        <v>44760</v>
      </c>
    </row>
    <row r="275" spans="1:7" x14ac:dyDescent="0.25">
      <c r="A275" s="3"/>
      <c r="B275" s="4" t="s">
        <v>361</v>
      </c>
      <c r="C275" s="4"/>
      <c r="D275" s="5">
        <f>SUMIFS(Saída!B:B,Saída!A:A,Estoque[[#This Row],[Produto]],Saída!C:C,"RESERVADO")</f>
        <v>0</v>
      </c>
      <c r="E275" s="5">
        <f>SUMIFS('Compras'!C:C,'Compras'!B:B,Estoque[[#This Row],[Produto]],'Compras'!A:A,Estoque[[#This Row],[Código]])-SUMIFS(Saída!B:B,Saída!A:A,Estoque[[#This Row],[Produto]],Saída!C:C,"FINALIZADO")</f>
        <v>0</v>
      </c>
      <c r="F275" s="6">
        <f>_xlfn.XLOOKUP(Estoque[[#This Row],[Produto]],'Compras'!B:B,'Compras'!D:D,,0,-1)</f>
        <v>69.88</v>
      </c>
      <c r="G275" s="1">
        <f>_xlfn.XLOOKUP(Estoque[[#This Row],[Produto]],'Compras'!B:B,'Compras'!E:E,,0,-1)</f>
        <v>44538</v>
      </c>
    </row>
    <row r="276" spans="1:7" x14ac:dyDescent="0.25">
      <c r="A276" s="3">
        <v>24318</v>
      </c>
      <c r="B276" s="4" t="s">
        <v>416</v>
      </c>
      <c r="C276" s="4" t="s">
        <v>242</v>
      </c>
      <c r="D276" s="5">
        <f>SUMIFS(Saída!B:B,Saída!A:A,Estoque[[#This Row],[Produto]],Saída!C:C,"RESERVADO")</f>
        <v>0</v>
      </c>
      <c r="E276" s="5">
        <f>SUMIFS('Compras'!C:C,'Compras'!B:B,Estoque[[#This Row],[Produto]],'Compras'!A:A,Estoque[[#This Row],[Código]])-SUMIFS(Saída!B:B,Saída!A:A,Estoque[[#This Row],[Produto]],Saída!C:C,"FINALIZADO")</f>
        <v>0</v>
      </c>
      <c r="F276" s="6">
        <f>_xlfn.XLOOKUP(Estoque[[#This Row],[Produto]],'Compras'!B:B,'Compras'!D:D,,0,-1)</f>
        <v>100.33</v>
      </c>
      <c r="G276" s="1">
        <f>_xlfn.XLOOKUP(Estoque[[#This Row],[Produto]],'Compras'!B:B,'Compras'!E:E,,0,-1)</f>
        <v>44539</v>
      </c>
    </row>
    <row r="277" spans="1:7" x14ac:dyDescent="0.25">
      <c r="A277" s="3">
        <v>7230</v>
      </c>
      <c r="B277" s="4" t="s">
        <v>415</v>
      </c>
      <c r="C277" s="4" t="s">
        <v>242</v>
      </c>
      <c r="D277" s="5">
        <f>SUMIFS(Saída!B:B,Saída!A:A,Estoque[[#This Row],[Produto]],Saída!C:C,"RESERVADO")</f>
        <v>0</v>
      </c>
      <c r="E277" s="5">
        <f>SUMIFS('Compras'!C:C,'Compras'!B:B,Estoque[[#This Row],[Produto]],'Compras'!A:A,Estoque[[#This Row],[Código]])-SUMIFS(Saída!B:B,Saída!A:A,Estoque[[#This Row],[Produto]],Saída!C:C,"FINALIZADO")</f>
        <v>0</v>
      </c>
      <c r="F277" s="6">
        <f>_xlfn.XLOOKUP(Estoque[[#This Row],[Produto]],'Compras'!B:B,'Compras'!D:D,,0,-1)</f>
        <v>133</v>
      </c>
      <c r="G277" s="1">
        <f>_xlfn.XLOOKUP(Estoque[[#This Row],[Produto]],'Compras'!B:B,'Compras'!E:E,,0,-1)</f>
        <v>44539</v>
      </c>
    </row>
    <row r="278" spans="1:7" x14ac:dyDescent="0.25">
      <c r="A278" s="3">
        <v>7231</v>
      </c>
      <c r="B278" s="4" t="s">
        <v>417</v>
      </c>
      <c r="C278" s="4" t="s">
        <v>242</v>
      </c>
      <c r="D278" s="5">
        <f>SUMIFS(Saída!B:B,Saída!A:A,Estoque[[#This Row],[Produto]],Saída!C:C,"RESERVADO")</f>
        <v>0</v>
      </c>
      <c r="E278" s="5">
        <f>SUMIFS('Compras'!C:C,'Compras'!B:B,Estoque[[#This Row],[Produto]],'Compras'!A:A,Estoque[[#This Row],[Código]])-SUMIFS(Saída!B:B,Saída!A:A,Estoque[[#This Row],[Produto]],Saída!C:C,"FINALIZADO")</f>
        <v>0</v>
      </c>
      <c r="F278" s="6">
        <f>_xlfn.XLOOKUP(Estoque[[#This Row],[Produto]],'Compras'!B:B,'Compras'!D:D,,0,-1)</f>
        <v>164.5</v>
      </c>
      <c r="G278" s="1">
        <f>_xlfn.XLOOKUP(Estoque[[#This Row],[Produto]],'Compras'!B:B,'Compras'!E:E,,0,-1)</f>
        <v>44539</v>
      </c>
    </row>
    <row r="279" spans="1:7" x14ac:dyDescent="0.25">
      <c r="A279" s="3">
        <v>7232</v>
      </c>
      <c r="B279" s="4" t="s">
        <v>418</v>
      </c>
      <c r="C279" s="4" t="s">
        <v>242</v>
      </c>
      <c r="D279" s="5">
        <f>SUMIFS(Saída!B:B,Saída!A:A,Estoque[[#This Row],[Produto]],Saída!C:C,"RESERVADO")</f>
        <v>0</v>
      </c>
      <c r="E279" s="5">
        <f>SUMIFS('Compras'!C:C,'Compras'!B:B,Estoque[[#This Row],[Produto]],'Compras'!A:A,Estoque[[#This Row],[Código]])-SUMIFS(Saída!B:B,Saída!A:A,Estoque[[#This Row],[Produto]],Saída!C:C,"FINALIZADO")</f>
        <v>0</v>
      </c>
      <c r="F279" s="6">
        <f>_xlfn.XLOOKUP(Estoque[[#This Row],[Produto]],'Compras'!B:B,'Compras'!D:D,,0,-1)</f>
        <v>200.67</v>
      </c>
      <c r="G279" s="1">
        <f>_xlfn.XLOOKUP(Estoque[[#This Row],[Produto]],'Compras'!B:B,'Compras'!E:E,,0,-1)</f>
        <v>44539</v>
      </c>
    </row>
    <row r="280" spans="1:7" x14ac:dyDescent="0.25">
      <c r="A280" s="3"/>
      <c r="B280" s="4" t="s">
        <v>1396</v>
      </c>
      <c r="C280" s="4"/>
      <c r="D280" s="5">
        <f>SUMIFS(Saída!B:B,Saída!A:A,Estoque[[#This Row],[Produto]],Saída!C:C,"RESERVADO")</f>
        <v>0</v>
      </c>
      <c r="E280" s="5">
        <f>SUMIFS('Compras'!C:C,'Compras'!B:B,Estoque[[#This Row],[Produto]],'Compras'!A:A,Estoque[[#This Row],[Código]])-SUMIFS(Saída!B:B,Saída!A:A,Estoque[[#This Row],[Produto]],Saída!C:C,"FINALIZADO")</f>
        <v>0</v>
      </c>
      <c r="F280" s="6">
        <f>_xlfn.XLOOKUP(Estoque[[#This Row],[Produto]],'Compras'!B:B,'Compras'!D:D,,0,-1)</f>
        <v>211.17</v>
      </c>
      <c r="G280" s="1">
        <f>_xlfn.XLOOKUP(Estoque[[#This Row],[Produto]],'Compras'!B:B,'Compras'!E:E,,0,-1)</f>
        <v>44585</v>
      </c>
    </row>
    <row r="281" spans="1:7" x14ac:dyDescent="0.25">
      <c r="A281" s="3">
        <v>8480</v>
      </c>
      <c r="B281" s="4" t="s">
        <v>451</v>
      </c>
      <c r="C281" s="4" t="s">
        <v>242</v>
      </c>
      <c r="D281" s="5">
        <f>SUMIFS(Saída!B:B,Saída!A:A,Estoque[[#This Row],[Produto]],Saída!C:C,"RESERVADO")</f>
        <v>0</v>
      </c>
      <c r="E281" s="5">
        <f>SUMIFS('Compras'!C:C,'Compras'!B:B,Estoque[[#This Row],[Produto]],'Compras'!A:A,Estoque[[#This Row],[Código]])-SUMIFS(Saída!B:B,Saída!A:A,Estoque[[#This Row],[Produto]],Saída!C:C,"FINALIZADO")</f>
        <v>0</v>
      </c>
      <c r="F281" s="6">
        <f>_xlfn.XLOOKUP(Estoque[[#This Row],[Produto]],'Compras'!B:B,'Compras'!D:D,,0,-1)</f>
        <v>486.5</v>
      </c>
      <c r="G281" s="1">
        <f>_xlfn.XLOOKUP(Estoque[[#This Row],[Produto]],'Compras'!B:B,'Compras'!E:E,,0,-1)</f>
        <v>44540</v>
      </c>
    </row>
    <row r="282" spans="1:7" x14ac:dyDescent="0.25">
      <c r="A282" s="3" t="s">
        <v>589</v>
      </c>
      <c r="B282" s="4" t="s">
        <v>590</v>
      </c>
      <c r="C282" s="4"/>
      <c r="D282" s="5">
        <f>SUMIFS(Saída!B:B,Saída!A:A,Estoque[[#This Row],[Produto]],Saída!C:C,"RESERVADO")</f>
        <v>0</v>
      </c>
      <c r="E282" s="5">
        <f>SUMIFS('Compras'!C:C,'Compras'!B:B,Estoque[[#This Row],[Produto]],'Compras'!A:A,Estoque[[#This Row],[Código]])-SUMIFS(Saída!B:B,Saída!A:A,Estoque[[#This Row],[Produto]],Saída!C:C,"FINALIZADO")</f>
        <v>0</v>
      </c>
      <c r="F282" s="6">
        <f>_xlfn.XLOOKUP(Estoque[[#This Row],[Produto]],'Compras'!B:B,'Compras'!D:D,,0,-1)</f>
        <v>567</v>
      </c>
      <c r="G282" s="1">
        <f>_xlfn.XLOOKUP(Estoque[[#This Row],[Produto]],'Compras'!B:B,'Compras'!E:E,,0,-1)</f>
        <v>44785</v>
      </c>
    </row>
    <row r="283" spans="1:7" x14ac:dyDescent="0.25">
      <c r="A283" s="3">
        <v>94012</v>
      </c>
      <c r="B283" s="4" t="s">
        <v>197</v>
      </c>
      <c r="C283" s="4"/>
      <c r="D283" s="5">
        <f>SUMIFS(Saída!B:B,Saída!A:A,Estoque[[#This Row],[Produto]],Saída!C:C,"RESERVADO")</f>
        <v>0</v>
      </c>
      <c r="E283" s="5">
        <f>SUMIFS('Compras'!C:C,'Compras'!B:B,Estoque[[#This Row],[Produto]],'Compras'!A:A,Estoque[[#This Row],[Código]])-SUMIFS(Saída!B:B,Saída!A:A,Estoque[[#This Row],[Produto]],Saída!C:C,"FINALIZADO")</f>
        <v>0</v>
      </c>
      <c r="F283" s="6">
        <f>_xlfn.XLOOKUP(Estoque[[#This Row],[Produto]],'Compras'!B:B,'Compras'!D:D,,0,-1)</f>
        <v>203</v>
      </c>
      <c r="G283" s="1">
        <f>_xlfn.XLOOKUP(Estoque[[#This Row],[Produto]],'Compras'!B:B,'Compras'!E:E,,0,-1)</f>
        <v>44624</v>
      </c>
    </row>
    <row r="284" spans="1:7" x14ac:dyDescent="0.25">
      <c r="A284" s="3">
        <v>9641</v>
      </c>
      <c r="B284" s="4" t="s">
        <v>371</v>
      </c>
      <c r="C284" s="4"/>
      <c r="D284" s="5">
        <f>SUMIFS(Saída!B:B,Saída!A:A,Estoque[[#This Row],[Produto]],Saída!C:C,"RESERVADO")</f>
        <v>0</v>
      </c>
      <c r="E284" s="5">
        <f>SUMIFS('Compras'!C:C,'Compras'!B:B,Estoque[[#This Row],[Produto]],'Compras'!A:A,Estoque[[#This Row],[Código]])-SUMIFS(Saída!B:B,Saída!A:A,Estoque[[#This Row],[Produto]],Saída!C:C,"FINALIZADO")</f>
        <v>0</v>
      </c>
      <c r="F284" s="6">
        <f>_xlfn.XLOOKUP(Estoque[[#This Row],[Produto]],'Compras'!B:B,'Compras'!D:D,,0,-1)</f>
        <v>369.83</v>
      </c>
      <c r="G284" s="1">
        <f>_xlfn.XLOOKUP(Estoque[[#This Row],[Produto]],'Compras'!B:B,'Compras'!E:E,,0,-1)</f>
        <v>44601</v>
      </c>
    </row>
    <row r="285" spans="1:7" x14ac:dyDescent="0.25">
      <c r="A285" s="3">
        <v>42194</v>
      </c>
      <c r="B285" s="4" t="s">
        <v>196</v>
      </c>
      <c r="C285" s="4"/>
      <c r="D285" s="5">
        <f>SUMIFS(Saída!B:B,Saída!A:A,Estoque[[#This Row],[Produto]],Saída!C:C,"RESERVADO")</f>
        <v>0</v>
      </c>
      <c r="E285" s="5">
        <f>SUMIFS('Compras'!C:C,'Compras'!B:B,Estoque[[#This Row],[Produto]],'Compras'!A:A,Estoque[[#This Row],[Código]])-SUMIFS(Saída!B:B,Saída!A:A,Estoque[[#This Row],[Produto]],Saída!C:C,"FINALIZADO")</f>
        <v>0</v>
      </c>
      <c r="F285" s="6">
        <f>_xlfn.XLOOKUP(Estoque[[#This Row],[Produto]],'Compras'!B:B,'Compras'!D:D,,0,-1)</f>
        <v>410.67</v>
      </c>
      <c r="G285" s="1">
        <f>_xlfn.XLOOKUP(Estoque[[#This Row],[Produto]],'Compras'!B:B,'Compras'!E:E,,0,-1)</f>
        <v>44624</v>
      </c>
    </row>
    <row r="286" spans="1:7" x14ac:dyDescent="0.25">
      <c r="A286" s="3" t="s">
        <v>1865</v>
      </c>
      <c r="B286" s="4" t="s">
        <v>1866</v>
      </c>
      <c r="C286" s="4"/>
      <c r="D286" s="5">
        <f>SUMIFS(Saída!B:B,Saída!A:A,Estoque[[#This Row],[Produto]],Saída!C:C,"RESERVADO")</f>
        <v>0</v>
      </c>
      <c r="E286" s="5">
        <f>SUMIFS('Compras'!C:C,'Compras'!B:B,Estoque[[#This Row],[Produto]],'Compras'!A:A,Estoque[[#This Row],[Código]])-SUMIFS(Saída!B:B,Saída!A:A,Estoque[[#This Row],[Produto]],Saída!C:C,"FINALIZADO")</f>
        <v>0</v>
      </c>
      <c r="F286" s="6">
        <f>_xlfn.XLOOKUP(Estoque[[#This Row],[Produto]],'Compras'!B:B,'Compras'!D:D,,0,-1)</f>
        <v>203</v>
      </c>
      <c r="G286" s="1">
        <f>_xlfn.XLOOKUP(Estoque[[#This Row],[Produto]],'Compras'!B:B,'Compras'!E:E,,0,-1)</f>
        <v>44769</v>
      </c>
    </row>
    <row r="287" spans="1:7" x14ac:dyDescent="0.25">
      <c r="A287" s="3"/>
      <c r="B287" s="4" t="s">
        <v>373</v>
      </c>
      <c r="C287" s="4"/>
      <c r="D287" s="5">
        <f>SUMIFS(Saída!B:B,Saída!A:A,Estoque[[#This Row],[Produto]],Saída!C:C,"RESERVADO")</f>
        <v>0</v>
      </c>
      <c r="E287" s="5">
        <f>SUMIFS('Compras'!C:C,'Compras'!B:B,Estoque[[#This Row],[Produto]],'Compras'!A:A,Estoque[[#This Row],[Código]])-SUMIFS(Saída!B:B,Saída!A:A,Estoque[[#This Row],[Produto]],Saída!C:C,"FINALIZADO")</f>
        <v>0</v>
      </c>
      <c r="F287" s="6">
        <f>_xlfn.XLOOKUP(Estoque[[#This Row],[Produto]],'Compras'!B:B,'Compras'!D:D,,0,-1)</f>
        <v>583.33000000000004</v>
      </c>
      <c r="G287" s="1">
        <f>_xlfn.XLOOKUP(Estoque[[#This Row],[Produto]],'Compras'!B:B,'Compras'!E:E,,0,-1)</f>
        <v>44601</v>
      </c>
    </row>
    <row r="288" spans="1:7" x14ac:dyDescent="0.25">
      <c r="A288" s="3" t="s">
        <v>39</v>
      </c>
      <c r="B288" s="4" t="s">
        <v>40</v>
      </c>
      <c r="C288" s="4"/>
      <c r="D288" s="5">
        <f>SUMIFS(Saída!B:B,Saída!A:A,Estoque[[#This Row],[Produto]],Saída!C:C,"RESERVADO")</f>
        <v>0</v>
      </c>
      <c r="E288" s="5">
        <f>SUMIFS('Compras'!C:C,'Compras'!B:B,Estoque[[#This Row],[Produto]],'Compras'!A:A,Estoque[[#This Row],[Código]])-SUMIFS(Saída!B:B,Saída!A:A,Estoque[[#This Row],[Produto]],Saída!C:C,"FINALIZADO")</f>
        <v>0</v>
      </c>
      <c r="F288" s="6">
        <f>_xlfn.XLOOKUP(Estoque[[#This Row],[Produto]],'Compras'!B:B,'Compras'!D:D,,0,-1)</f>
        <v>508.67</v>
      </c>
      <c r="G288" s="1">
        <f>_xlfn.XLOOKUP(Estoque[[#This Row],[Produto]],'Compras'!B:B,'Compras'!E:E,,0,-1)</f>
        <v>44774</v>
      </c>
    </row>
    <row r="289" spans="1:7" x14ac:dyDescent="0.25">
      <c r="A289" s="3">
        <v>16</v>
      </c>
      <c r="B289" s="4" t="s">
        <v>2029</v>
      </c>
      <c r="C289" s="4"/>
      <c r="D289" s="5">
        <f>SUMIFS(Saída!B:B,Saída!A:A,Estoque[[#This Row],[Produto]],Saída!C:C,"RESERVADO")</f>
        <v>0</v>
      </c>
      <c r="E289" s="5">
        <f>SUMIFS('Compras'!C:C,'Compras'!B:B,Estoque[[#This Row],[Produto]],'Compras'!A:A,Estoque[[#This Row],[Código]])-SUMIFS(Saída!B:B,Saída!A:A,Estoque[[#This Row],[Produto]],Saída!C:C,"FINALIZADO")</f>
        <v>0</v>
      </c>
      <c r="F289" s="6">
        <f>_xlfn.XLOOKUP(Estoque[[#This Row],[Produto]],'Compras'!B:B,'Compras'!D:D,,0,-1)</f>
        <v>23.22</v>
      </c>
      <c r="G289" s="1">
        <f>_xlfn.XLOOKUP(Estoque[[#This Row],[Produto]],'Compras'!B:B,'Compras'!E:E,,0,-1)</f>
        <v>44650</v>
      </c>
    </row>
    <row r="290" spans="1:7" x14ac:dyDescent="0.25">
      <c r="A290" s="3"/>
      <c r="B290" s="4" t="s">
        <v>2049</v>
      </c>
      <c r="C290" s="4"/>
      <c r="D290" s="5">
        <f>SUMIFS(Saída!B:B,Saída!A:A,Estoque[[#This Row],[Produto]],Saída!C:C,"RESERVADO")</f>
        <v>0</v>
      </c>
      <c r="E290" s="5">
        <f>SUMIFS('Compras'!C:C,'Compras'!B:B,Estoque[[#This Row],[Produto]],'Compras'!A:A,Estoque[[#This Row],[Código]])-SUMIFS(Saída!B:B,Saída!A:A,Estoque[[#This Row],[Produto]],Saída!C:C,"FINALIZADO")</f>
        <v>0</v>
      </c>
      <c r="F290" s="6">
        <f>_xlfn.XLOOKUP(Estoque[[#This Row],[Produto]],'Compras'!B:B,'Compras'!D:D,,0,-1)</f>
        <v>32.67</v>
      </c>
      <c r="G290" s="1">
        <f>_xlfn.XLOOKUP(Estoque[[#This Row],[Produto]],'Compras'!B:B,'Compras'!E:E,,0,-1)</f>
        <v>44592</v>
      </c>
    </row>
    <row r="291" spans="1:7" x14ac:dyDescent="0.25">
      <c r="A291" s="3" t="s">
        <v>491</v>
      </c>
      <c r="B291" s="4" t="s">
        <v>492</v>
      </c>
      <c r="C291" s="4"/>
      <c r="D291" s="5">
        <f>SUMIFS(Saída!B:B,Saída!A:A,Estoque[[#This Row],[Produto]],Saída!C:C,"RESERVADO")</f>
        <v>0</v>
      </c>
      <c r="E291" s="5">
        <f>SUMIFS('Compras'!C:C,'Compras'!B:B,Estoque[[#This Row],[Produto]],'Compras'!A:A,Estoque[[#This Row],[Código]])-SUMIFS(Saída!B:B,Saída!A:A,Estoque[[#This Row],[Produto]],Saída!C:C,"FINALIZADO")</f>
        <v>0</v>
      </c>
      <c r="F291" s="6">
        <f>_xlfn.XLOOKUP(Estoque[[#This Row],[Produto]],'Compras'!B:B,'Compras'!D:D,,0,-1)</f>
        <v>91</v>
      </c>
      <c r="G291" s="1">
        <f>_xlfn.XLOOKUP(Estoque[[#This Row],[Produto]],'Compras'!B:B,'Compras'!E:E,,0,-1)</f>
        <v>44692</v>
      </c>
    </row>
    <row r="292" spans="1:7" x14ac:dyDescent="0.25">
      <c r="A292" s="3">
        <v>927859</v>
      </c>
      <c r="B292" s="4" t="s">
        <v>2052</v>
      </c>
      <c r="C292" s="4"/>
      <c r="D292" s="5">
        <f>SUMIFS(Saída!B:B,Saída!A:A,Estoque[[#This Row],[Produto]],Saída!C:C,"RESERVADO")</f>
        <v>0</v>
      </c>
      <c r="E292" s="5">
        <f>SUMIFS('Compras'!C:C,'Compras'!B:B,Estoque[[#This Row],[Produto]],'Compras'!A:A,Estoque[[#This Row],[Código]])-SUMIFS(Saída!B:B,Saída!A:A,Estoque[[#This Row],[Produto]],Saída!C:C,"FINALIZADO")</f>
        <v>0</v>
      </c>
      <c r="F292" s="6">
        <f>_xlfn.XLOOKUP(Estoque[[#This Row],[Produto]],'Compras'!B:B,'Compras'!D:D,,0,-1)</f>
        <v>59.5</v>
      </c>
      <c r="G292" s="1">
        <f>_xlfn.XLOOKUP(Estoque[[#This Row],[Produto]],'Compras'!B:B,'Compras'!E:E,,0,-1)</f>
        <v>44592</v>
      </c>
    </row>
    <row r="293" spans="1:7" x14ac:dyDescent="0.25">
      <c r="A293" s="3">
        <v>96756</v>
      </c>
      <c r="B293" s="4" t="s">
        <v>290</v>
      </c>
      <c r="C293" s="4"/>
      <c r="D293" s="5">
        <f>SUMIFS(Saída!B:B,Saída!A:A,Estoque[[#This Row],[Produto]],Saída!C:C,"RESERVADO")</f>
        <v>0</v>
      </c>
      <c r="E293" s="5">
        <f>SUMIFS('Compras'!C:C,'Compras'!B:B,Estoque[[#This Row],[Produto]],'Compras'!A:A,Estoque[[#This Row],[Código]])-SUMIFS(Saída!B:B,Saída!A:A,Estoque[[#This Row],[Produto]],Saída!C:C,"FINALIZADO")</f>
        <v>0</v>
      </c>
      <c r="F293" s="6">
        <f>_xlfn.XLOOKUP(Estoque[[#This Row],[Produto]],'Compras'!B:B,'Compras'!D:D,,0,-1)</f>
        <v>59.5</v>
      </c>
      <c r="G293" s="1">
        <f>_xlfn.XLOOKUP(Estoque[[#This Row],[Produto]],'Compras'!B:B,'Compras'!E:E,,0,-1)</f>
        <v>44627</v>
      </c>
    </row>
    <row r="294" spans="1:7" x14ac:dyDescent="0.25">
      <c r="A294" s="3">
        <v>56499</v>
      </c>
      <c r="B294" s="4" t="s">
        <v>1846</v>
      </c>
      <c r="C294" s="4"/>
      <c r="D294" s="5">
        <f>SUMIFS(Saída!B:B,Saída!A:A,Estoque[[#This Row],[Produto]],Saída!C:C,"RESERVADO")</f>
        <v>0</v>
      </c>
      <c r="E294" s="5">
        <f>SUMIFS('Compras'!C:C,'Compras'!B:B,Estoque[[#This Row],[Produto]],'Compras'!A:A,Estoque[[#This Row],[Código]])-SUMIFS(Saída!B:B,Saída!A:A,Estoque[[#This Row],[Produto]],Saída!C:C,"FINALIZADO")</f>
        <v>0</v>
      </c>
      <c r="F294" s="6">
        <f>_xlfn.XLOOKUP(Estoque[[#This Row],[Produto]],'Compras'!B:B,'Compras'!D:D,,0,-1)</f>
        <v>14</v>
      </c>
      <c r="G294" s="1">
        <f>_xlfn.XLOOKUP(Estoque[[#This Row],[Produto]],'Compras'!B:B,'Compras'!E:E,,0,-1)</f>
        <v>44587</v>
      </c>
    </row>
    <row r="295" spans="1:7" x14ac:dyDescent="0.25">
      <c r="A295" s="3"/>
      <c r="B295" s="4" t="s">
        <v>287</v>
      </c>
      <c r="C295" s="4"/>
      <c r="D295" s="5">
        <f>SUMIFS(Saída!B:B,Saída!A:A,Estoque[[#This Row],[Produto]],Saída!C:C,"RESERVADO")</f>
        <v>0</v>
      </c>
      <c r="E295" s="5">
        <f>SUMIFS('Compras'!C:C,'Compras'!B:B,Estoque[[#This Row],[Produto]],'Compras'!A:A,Estoque[[#This Row],[Código]])-SUMIFS(Saída!B:B,Saída!A:A,Estoque[[#This Row],[Produto]],Saída!C:C,"FINALIZADO")</f>
        <v>0</v>
      </c>
      <c r="F295" s="6">
        <f>_xlfn.XLOOKUP(Estoque[[#This Row],[Produto]],'Compras'!B:B,'Compras'!D:D,,0,-1)</f>
        <v>63</v>
      </c>
      <c r="G295" s="1">
        <f>_xlfn.XLOOKUP(Estoque[[#This Row],[Produto]],'Compras'!B:B,'Compras'!E:E,,0,-1)</f>
        <v>44627</v>
      </c>
    </row>
    <row r="296" spans="1:7" x14ac:dyDescent="0.25">
      <c r="A296" s="3" t="s">
        <v>28</v>
      </c>
      <c r="B296" s="4" t="s">
        <v>29</v>
      </c>
      <c r="C296" s="4"/>
      <c r="D296" s="5">
        <f>SUMIFS(Saída!B:B,Saída!A:A,Estoque[[#This Row],[Produto]],Saída!C:C,"RESERVADO")</f>
        <v>0</v>
      </c>
      <c r="E296" s="5">
        <f>SUMIFS('Compras'!C:C,'Compras'!B:B,Estoque[[#This Row],[Produto]],'Compras'!A:A,Estoque[[#This Row],[Código]])-SUMIFS(Saída!B:B,Saída!A:A,Estoque[[#This Row],[Produto]],Saída!C:C,"FINALIZADO")</f>
        <v>0</v>
      </c>
      <c r="F296" s="6">
        <f>_xlfn.XLOOKUP(Estoque[[#This Row],[Produto]],'Compras'!B:B,'Compras'!D:D,,0,-1)</f>
        <v>316.17</v>
      </c>
      <c r="G296" s="1">
        <f>_xlfn.XLOOKUP(Estoque[[#This Row],[Produto]],'Compras'!B:B,'Compras'!E:E,,0,-1)</f>
        <v>44774</v>
      </c>
    </row>
    <row r="297" spans="1:7" x14ac:dyDescent="0.25">
      <c r="A297" s="3" t="s">
        <v>34</v>
      </c>
      <c r="B297" s="4" t="s">
        <v>35</v>
      </c>
      <c r="C297" s="4"/>
      <c r="D297" s="5">
        <f>SUMIFS(Saída!B:B,Saída!A:A,Estoque[[#This Row],[Produto]],Saída!C:C,"RESERVADO")</f>
        <v>0</v>
      </c>
      <c r="E297" s="5">
        <f>SUMIFS('Compras'!C:C,'Compras'!B:B,Estoque[[#This Row],[Produto]],'Compras'!A:A,Estoque[[#This Row],[Código]])-SUMIFS(Saída!B:B,Saída!A:A,Estoque[[#This Row],[Produto]],Saída!C:C,"FINALIZADO")</f>
        <v>0</v>
      </c>
      <c r="F297" s="6">
        <f>_xlfn.XLOOKUP(Estoque[[#This Row],[Produto]],'Compras'!B:B,'Compras'!D:D,,0,-1)</f>
        <v>741.77</v>
      </c>
      <c r="G297" s="1">
        <f>_xlfn.XLOOKUP(Estoque[[#This Row],[Produto]],'Compras'!B:B,'Compras'!E:E,,0,-1)</f>
        <v>44774</v>
      </c>
    </row>
    <row r="298" spans="1:7" x14ac:dyDescent="0.25">
      <c r="A298" s="3" t="s">
        <v>308</v>
      </c>
      <c r="B298" s="4" t="s">
        <v>309</v>
      </c>
      <c r="C298" s="4"/>
      <c r="D298" s="5">
        <f>SUMIFS(Saída!B:B,Saída!A:A,Estoque[[#This Row],[Produto]],Saída!C:C,"RESERVADO")</f>
        <v>0</v>
      </c>
      <c r="E298" s="5">
        <f>SUMIFS('Compras'!C:C,'Compras'!B:B,Estoque[[#This Row],[Produto]],'Compras'!A:A,Estoque[[#This Row],[Código]])-SUMIFS(Saída!B:B,Saída!A:A,Estoque[[#This Row],[Produto]],Saída!C:C,"FINALIZADO")</f>
        <v>0</v>
      </c>
      <c r="F298" s="6">
        <f>_xlfn.XLOOKUP(Estoque[[#This Row],[Produto]],'Compras'!B:B,'Compras'!D:D,,0,-1)</f>
        <v>173.25</v>
      </c>
      <c r="G298" s="1">
        <f>_xlfn.XLOOKUP(Estoque[[#This Row],[Produto]],'Compras'!B:B,'Compras'!E:E,,0,-1)</f>
        <v>44749</v>
      </c>
    </row>
    <row r="299" spans="1:7" x14ac:dyDescent="0.25">
      <c r="A299" s="3"/>
      <c r="B299" s="4" t="s">
        <v>1370</v>
      </c>
      <c r="C299" s="4"/>
      <c r="D299" s="5">
        <f>SUMIFS(Saída!B:B,Saída!A:A,Estoque[[#This Row],[Produto]],Saída!C:C,"RESERVADO")</f>
        <v>0</v>
      </c>
      <c r="E299" s="5">
        <f>SUMIFS('Compras'!C:C,'Compras'!B:B,Estoque[[#This Row],[Produto]],'Compras'!A:A,Estoque[[#This Row],[Código]])-SUMIFS(Saída!B:B,Saída!A:A,Estoque[[#This Row],[Produto]],Saída!C:C,"FINALIZADO")</f>
        <v>0</v>
      </c>
      <c r="F299" s="6">
        <f>_xlfn.XLOOKUP(Estoque[[#This Row],[Produto]],'Compras'!B:B,'Compras'!D:D,,0,-1)</f>
        <v>312.67</v>
      </c>
      <c r="G299" s="1">
        <f>_xlfn.XLOOKUP(Estoque[[#This Row],[Produto]],'Compras'!B:B,'Compras'!E:E,,0,-1)</f>
        <v>44643</v>
      </c>
    </row>
    <row r="300" spans="1:7" x14ac:dyDescent="0.25">
      <c r="A300" s="3" t="s">
        <v>1387</v>
      </c>
      <c r="B300" s="4" t="s">
        <v>1388</v>
      </c>
      <c r="C300" s="4"/>
      <c r="D300" s="5">
        <f>SUMIFS(Saída!B:B,Saída!A:A,Estoque[[#This Row],[Produto]],Saída!C:C,"RESERVADO")</f>
        <v>0</v>
      </c>
      <c r="E300" s="5">
        <f>SUMIFS('Compras'!C:C,'Compras'!B:B,Estoque[[#This Row],[Produto]],'Compras'!A:A,Estoque[[#This Row],[Código]])-SUMIFS(Saída!B:B,Saída!A:A,Estoque[[#This Row],[Produto]],Saída!C:C,"FINALIZADO")</f>
        <v>0</v>
      </c>
      <c r="F300" s="6">
        <f>_xlfn.XLOOKUP(Estoque[[#This Row],[Produto]],'Compras'!B:B,'Compras'!D:D,,0,-1)</f>
        <v>1467.67</v>
      </c>
      <c r="G300" s="1">
        <f>_xlfn.XLOOKUP(Estoque[[#This Row],[Produto]],'Compras'!B:B,'Compras'!E:E,,0,-1)</f>
        <v>44643</v>
      </c>
    </row>
    <row r="301" spans="1:7" x14ac:dyDescent="0.25">
      <c r="A301" s="3">
        <v>4785</v>
      </c>
      <c r="B301" s="4" t="s">
        <v>2020</v>
      </c>
      <c r="C301" s="4"/>
      <c r="D301" s="5">
        <f>SUMIFS(Saída!B:B,Saída!A:A,Estoque[[#This Row],[Produto]],Saída!C:C,"RESERVADO")</f>
        <v>0</v>
      </c>
      <c r="E301" s="5">
        <f>SUMIFS('Compras'!C:C,'Compras'!B:B,Estoque[[#This Row],[Produto]],'Compras'!A:A,Estoque[[#This Row],[Código]])-SUMIFS(Saída!B:B,Saída!A:A,Estoque[[#This Row],[Produto]],Saída!C:C,"FINALIZADO")</f>
        <v>0</v>
      </c>
      <c r="F301" s="6">
        <f>_xlfn.XLOOKUP(Estoque[[#This Row],[Produto]],'Compras'!B:B,'Compras'!D:D,,0,-1)</f>
        <v>970.67</v>
      </c>
      <c r="G301" s="1">
        <f>_xlfn.XLOOKUP(Estoque[[#This Row],[Produto]],'Compras'!B:B,'Compras'!E:E,,0,-1)</f>
        <v>44559</v>
      </c>
    </row>
    <row r="302" spans="1:7" x14ac:dyDescent="0.25">
      <c r="A302" s="3">
        <v>46644</v>
      </c>
      <c r="B302" s="4" t="s">
        <v>279</v>
      </c>
      <c r="C302" s="4"/>
      <c r="D302" s="5">
        <f>SUMIFS(Saída!B:B,Saída!A:A,Estoque[[#This Row],[Produto]],Saída!C:C,"RESERVADO")</f>
        <v>0</v>
      </c>
      <c r="E302" s="5">
        <f>SUMIFS('Compras'!C:C,'Compras'!B:B,Estoque[[#This Row],[Produto]],'Compras'!A:A,Estoque[[#This Row],[Código]])-SUMIFS(Saída!B:B,Saída!A:A,Estoque[[#This Row],[Produto]],Saída!C:C,"FINALIZADO")</f>
        <v>0</v>
      </c>
      <c r="F302" s="6">
        <f>_xlfn.XLOOKUP(Estoque[[#This Row],[Produto]],'Compras'!B:B,'Compras'!D:D,,0,-1)</f>
        <v>134.16999999999999</v>
      </c>
      <c r="G302" s="1">
        <f>_xlfn.XLOOKUP(Estoque[[#This Row],[Produto]],'Compras'!B:B,'Compras'!E:E,,0,-1)</f>
        <v>44535</v>
      </c>
    </row>
    <row r="303" spans="1:7" x14ac:dyDescent="0.25">
      <c r="A303" s="3"/>
      <c r="B303" s="4" t="s">
        <v>927</v>
      </c>
      <c r="C303" s="4"/>
      <c r="D303" s="5">
        <f>SUMIFS(Saída!B:B,Saída!A:A,Estoque[[#This Row],[Produto]],Saída!C:C,"RESERVADO")</f>
        <v>0</v>
      </c>
      <c r="E303" s="5">
        <f>SUMIFS('Compras'!C:C,'Compras'!B:B,Estoque[[#This Row],[Produto]],'Compras'!A:A,Estoque[[#This Row],[Código]])-SUMIFS(Saída!B:B,Saída!A:A,Estoque[[#This Row],[Produto]],Saída!C:C,"FINALIZADO")</f>
        <v>0</v>
      </c>
      <c r="F303" s="6">
        <f>_xlfn.XLOOKUP(Estoque[[#This Row],[Produto]],'Compras'!B:B,'Compras'!D:D,,0,-1)</f>
        <v>52.5</v>
      </c>
      <c r="G303" s="1">
        <f>_xlfn.XLOOKUP(Estoque[[#This Row],[Produto]],'Compras'!B:B,'Compras'!E:E,,0,-1)</f>
        <v>44581</v>
      </c>
    </row>
    <row r="304" spans="1:7" x14ac:dyDescent="0.25">
      <c r="A304" s="3"/>
      <c r="B304" s="4" t="s">
        <v>925</v>
      </c>
      <c r="C304" s="4"/>
      <c r="D304" s="5">
        <f>SUMIFS(Saída!B:B,Saída!A:A,Estoque[[#This Row],[Produto]],Saída!C:C,"RESERVADO")</f>
        <v>0</v>
      </c>
      <c r="E304" s="5">
        <f>SUMIFS('Compras'!C:C,'Compras'!B:B,Estoque[[#This Row],[Produto]],'Compras'!A:A,Estoque[[#This Row],[Código]])-SUMIFS(Saída!B:B,Saída!A:A,Estoque[[#This Row],[Produto]],Saída!C:C,"FINALIZADO")</f>
        <v>0</v>
      </c>
      <c r="F304" s="6">
        <f>_xlfn.XLOOKUP(Estoque[[#This Row],[Produto]],'Compras'!B:B,'Compras'!D:D,,0,-1)</f>
        <v>60.67</v>
      </c>
      <c r="G304" s="1">
        <f>_xlfn.XLOOKUP(Estoque[[#This Row],[Produto]],'Compras'!B:B,'Compras'!E:E,,0,-1)</f>
        <v>44581</v>
      </c>
    </row>
    <row r="305" spans="1:7" x14ac:dyDescent="0.25">
      <c r="A305" s="3">
        <v>81537</v>
      </c>
      <c r="B305" s="4" t="s">
        <v>241</v>
      </c>
      <c r="C305" s="4" t="s">
        <v>242</v>
      </c>
      <c r="D305" s="5">
        <f>SUMIFS(Saída!B:B,Saída!A:A,Estoque[[#This Row],[Produto]],Saída!C:C,"RESERVADO")</f>
        <v>0</v>
      </c>
      <c r="E305" s="5">
        <f>SUMIFS('Compras'!C:C,'Compras'!B:B,Estoque[[#This Row],[Produto]],'Compras'!A:A,Estoque[[#This Row],[Código]])-SUMIFS(Saída!B:B,Saída!A:A,Estoque[[#This Row],[Produto]],Saída!C:C,"FINALIZADO")</f>
        <v>0</v>
      </c>
      <c r="F305" s="6">
        <f>_xlfn.XLOOKUP(Estoque[[#This Row],[Produto]],'Compras'!B:B,'Compras'!D:D,,0,-1)</f>
        <v>120.17</v>
      </c>
      <c r="G305" s="1">
        <f>_xlfn.XLOOKUP(Estoque[[#This Row],[Produto]],'Compras'!B:B,'Compras'!E:E,,0,-1)</f>
        <v>44566</v>
      </c>
    </row>
    <row r="306" spans="1:7" x14ac:dyDescent="0.25">
      <c r="A306" s="3"/>
      <c r="B306" s="4" t="s">
        <v>930</v>
      </c>
      <c r="C306" s="4"/>
      <c r="D306" s="5">
        <f>SUMIFS(Saída!B:B,Saída!A:A,Estoque[[#This Row],[Produto]],Saída!C:C,"RESERVADO")</f>
        <v>0</v>
      </c>
      <c r="E306" s="5">
        <f>SUMIFS('Compras'!C:C,'Compras'!B:B,Estoque[[#This Row],[Produto]],'Compras'!A:A,Estoque[[#This Row],[Código]])-SUMIFS(Saída!B:B,Saída!A:A,Estoque[[#This Row],[Produto]],Saída!C:C,"FINALIZADO")</f>
        <v>0</v>
      </c>
      <c r="F306" s="6">
        <f>_xlfn.XLOOKUP(Estoque[[#This Row],[Produto]],'Compras'!B:B,'Compras'!D:D,,0,-1)</f>
        <v>162.16999999999999</v>
      </c>
      <c r="G306" s="1">
        <f>_xlfn.XLOOKUP(Estoque[[#This Row],[Produto]],'Compras'!B:B,'Compras'!E:E,,0,-1)</f>
        <v>44581</v>
      </c>
    </row>
    <row r="307" spans="1:7" x14ac:dyDescent="0.25">
      <c r="A307" s="3" t="s">
        <v>401</v>
      </c>
      <c r="B307" s="4" t="s">
        <v>402</v>
      </c>
      <c r="C307" s="4"/>
      <c r="D307" s="5">
        <f>SUMIFS(Saída!B:B,Saída!A:A,Estoque[[#This Row],[Produto]],Saída!C:C,"RESERVADO")</f>
        <v>0</v>
      </c>
      <c r="E307" s="5">
        <f>SUMIFS('Compras'!C:C,'Compras'!B:B,Estoque[[#This Row],[Produto]],'Compras'!A:A,Estoque[[#This Row],[Código]])-SUMIFS(Saída!B:B,Saída!A:A,Estoque[[#This Row],[Produto]],Saída!C:C,"FINALIZADO")</f>
        <v>0</v>
      </c>
      <c r="F307" s="6">
        <f>_xlfn.XLOOKUP(Estoque[[#This Row],[Produto]],'Compras'!B:B,'Compras'!D:D,,0,-1)</f>
        <v>112</v>
      </c>
      <c r="G307" s="1">
        <f>_xlfn.XLOOKUP(Estoque[[#This Row],[Produto]],'Compras'!B:B,'Compras'!E:E,,0,-1)</f>
        <v>44690</v>
      </c>
    </row>
    <row r="308" spans="1:7" x14ac:dyDescent="0.25">
      <c r="A308" s="3">
        <v>9754</v>
      </c>
      <c r="B308" s="4" t="s">
        <v>2050</v>
      </c>
      <c r="C308" s="4"/>
      <c r="D308" s="5">
        <f>SUMIFS(Saída!B:B,Saída!A:A,Estoque[[#This Row],[Produto]],Saída!C:C,"RESERVADO")</f>
        <v>0</v>
      </c>
      <c r="E308" s="5">
        <f>SUMIFS('Compras'!C:C,'Compras'!B:B,Estoque[[#This Row],[Produto]],'Compras'!A:A,Estoque[[#This Row],[Código]])-SUMIFS(Saída!B:B,Saída!A:A,Estoque[[#This Row],[Produto]],Saída!C:C,"FINALIZADO")</f>
        <v>0</v>
      </c>
      <c r="F308" s="6">
        <f>_xlfn.XLOOKUP(Estoque[[#This Row],[Produto]],'Compras'!B:B,'Compras'!D:D,,0,-1)</f>
        <v>34.880000000000003</v>
      </c>
      <c r="G308" s="1">
        <f>_xlfn.XLOOKUP(Estoque[[#This Row],[Produto]],'Compras'!B:B,'Compras'!E:E,,0,-1)</f>
        <v>44592</v>
      </c>
    </row>
    <row r="309" spans="1:7" x14ac:dyDescent="0.25">
      <c r="A309" s="3">
        <v>80801</v>
      </c>
      <c r="B309" s="4" t="s">
        <v>523</v>
      </c>
      <c r="C309" s="4"/>
      <c r="D309" s="5">
        <f>SUMIFS(Saída!B:B,Saída!A:A,Estoque[[#This Row],[Produto]],Saída!C:C,"RESERVADO")</f>
        <v>0</v>
      </c>
      <c r="E309" s="5">
        <f>SUMIFS('Compras'!C:C,'Compras'!B:B,Estoque[[#This Row],[Produto]],'Compras'!A:A,Estoque[[#This Row],[Código]])-SUMIFS(Saída!B:B,Saída!A:A,Estoque[[#This Row],[Produto]],Saída!C:C,"FINALIZADO")</f>
        <v>0</v>
      </c>
      <c r="F309" s="6">
        <f>_xlfn.XLOOKUP(Estoque[[#This Row],[Produto]],'Compras'!B:B,'Compras'!D:D,,0,-1)</f>
        <v>31.5</v>
      </c>
      <c r="G309" s="1">
        <f>_xlfn.XLOOKUP(Estoque[[#This Row],[Produto]],'Compras'!B:B,'Compras'!E:E,,0,-1)</f>
        <v>44693</v>
      </c>
    </row>
    <row r="310" spans="1:7" x14ac:dyDescent="0.25">
      <c r="A310" s="3">
        <v>9702</v>
      </c>
      <c r="B310" s="4" t="s">
        <v>1551</v>
      </c>
      <c r="C310" s="4"/>
      <c r="D310" s="5">
        <f>SUMIFS(Saída!B:B,Saída!A:A,Estoque[[#This Row],[Produto]],Saída!C:C,"RESERVADO")</f>
        <v>0</v>
      </c>
      <c r="E310" s="5">
        <f>SUMIFS('Compras'!C:C,'Compras'!B:B,Estoque[[#This Row],[Produto]],'Compras'!A:A,Estoque[[#This Row],[Código]])-SUMIFS(Saída!B:B,Saída!A:A,Estoque[[#This Row],[Produto]],Saída!C:C,"FINALIZADO")</f>
        <v>0</v>
      </c>
      <c r="F310" s="6">
        <f>_xlfn.XLOOKUP(Estoque[[#This Row],[Produto]],'Compras'!B:B,'Compras'!D:D,,0,-1)</f>
        <v>65.33</v>
      </c>
      <c r="G310" s="1">
        <f>_xlfn.XLOOKUP(Estoque[[#This Row],[Produto]],'Compras'!B:B,'Compras'!E:E,,0,-1)</f>
        <v>44705</v>
      </c>
    </row>
    <row r="311" spans="1:7" x14ac:dyDescent="0.25">
      <c r="A311" s="3">
        <v>159630</v>
      </c>
      <c r="B311" s="4" t="s">
        <v>1285</v>
      </c>
      <c r="C311" s="4"/>
      <c r="D311" s="5">
        <f>SUMIFS(Saída!B:B,Saída!A:A,Estoque[[#This Row],[Produto]],Saída!C:C,"RESERVADO")</f>
        <v>0</v>
      </c>
      <c r="E311" s="5">
        <f>SUMIFS('Compras'!C:C,'Compras'!B:B,Estoque[[#This Row],[Produto]],'Compras'!A:A,Estoque[[#This Row],[Código]])-SUMIFS(Saída!B:B,Saída!A:A,Estoque[[#This Row],[Produto]],Saída!C:C,"FINALIZADO")</f>
        <v>0</v>
      </c>
      <c r="F311" s="6">
        <f>_xlfn.XLOOKUP(Estoque[[#This Row],[Produto]],'Compras'!B:B,'Compras'!D:D,,0,-1)</f>
        <v>2222.5</v>
      </c>
      <c r="G311" s="1">
        <f>_xlfn.XLOOKUP(Estoque[[#This Row],[Produto]],'Compras'!B:B,'Compras'!E:E,,0,-1)</f>
        <v>44614</v>
      </c>
    </row>
    <row r="312" spans="1:7" x14ac:dyDescent="0.25">
      <c r="A312" s="3">
        <v>33</v>
      </c>
      <c r="B312" s="4" t="s">
        <v>625</v>
      </c>
      <c r="C312" s="4"/>
      <c r="D312" s="5">
        <f>SUMIFS(Saída!B:B,Saída!A:A,Estoque[[#This Row],[Produto]],Saída!C:C,"RESERVADO")</f>
        <v>0</v>
      </c>
      <c r="E312" s="5">
        <f>SUMIFS('Compras'!C:C,'Compras'!B:B,Estoque[[#This Row],[Produto]],'Compras'!A:A,Estoque[[#This Row],[Código]])-SUMIFS(Saída!B:B,Saída!A:A,Estoque[[#This Row],[Produto]],Saída!C:C,"FINALIZADO")</f>
        <v>0</v>
      </c>
      <c r="F312" s="6">
        <f>_xlfn.XLOOKUP(Estoque[[#This Row],[Produto]],'Compras'!B:B,'Compras'!D:D,,0,-1)</f>
        <v>334.83</v>
      </c>
      <c r="G312" s="1">
        <f>_xlfn.XLOOKUP(Estoque[[#This Row],[Produto]],'Compras'!B:B,'Compras'!E:E,,0,-1)</f>
        <v>44606</v>
      </c>
    </row>
    <row r="313" spans="1:7" x14ac:dyDescent="0.25">
      <c r="A313" s="3" t="s">
        <v>1159</v>
      </c>
      <c r="B313" s="4" t="s">
        <v>1160</v>
      </c>
      <c r="C313" s="4"/>
      <c r="D313" s="5">
        <f>SUMIFS(Saída!B:B,Saída!A:A,Estoque[[#This Row],[Produto]],Saída!C:C,"RESERVADO")</f>
        <v>0</v>
      </c>
      <c r="E313" s="5">
        <f>SUMIFS('Compras'!C:C,'Compras'!B:B,Estoque[[#This Row],[Produto]],'Compras'!A:A,Estoque[[#This Row],[Código]])-SUMIFS(Saída!B:B,Saída!A:A,Estoque[[#This Row],[Produto]],Saída!C:C,"FINALIZADO")</f>
        <v>0</v>
      </c>
      <c r="F313" s="6">
        <f>_xlfn.XLOOKUP(Estoque[[#This Row],[Produto]],'Compras'!B:B,'Compras'!D:D,,0,-1)</f>
        <v>32.67</v>
      </c>
      <c r="G313" s="1">
        <f>_xlfn.XLOOKUP(Estoque[[#This Row],[Produto]],'Compras'!B:B,'Compras'!E:E,,0,-1)</f>
        <v>44641</v>
      </c>
    </row>
    <row r="314" spans="1:7" x14ac:dyDescent="0.25">
      <c r="A314" s="3" t="s">
        <v>1175</v>
      </c>
      <c r="B314" s="4" t="s">
        <v>1176</v>
      </c>
      <c r="C314" s="4"/>
      <c r="D314" s="5">
        <f>SUMIFS(Saída!B:B,Saída!A:A,Estoque[[#This Row],[Produto]],Saída!C:C,"RESERVADO")</f>
        <v>0</v>
      </c>
      <c r="E314" s="5">
        <f>SUMIFS('Compras'!C:C,'Compras'!B:B,Estoque[[#This Row],[Produto]],'Compras'!A:A,Estoque[[#This Row],[Código]])-SUMIFS(Saída!B:B,Saída!A:A,Estoque[[#This Row],[Produto]],Saída!C:C,"FINALIZADO")</f>
        <v>0</v>
      </c>
      <c r="F314" s="6">
        <f>_xlfn.XLOOKUP(Estoque[[#This Row],[Produto]],'Compras'!B:B,'Compras'!D:D,,0,-1)</f>
        <v>32.67</v>
      </c>
      <c r="G314" s="1">
        <f>_xlfn.XLOOKUP(Estoque[[#This Row],[Produto]],'Compras'!B:B,'Compras'!E:E,,0,-1)</f>
        <v>44641</v>
      </c>
    </row>
    <row r="315" spans="1:7" x14ac:dyDescent="0.25">
      <c r="A315" s="3">
        <v>7155</v>
      </c>
      <c r="B315" s="4" t="s">
        <v>435</v>
      </c>
      <c r="C315" s="4"/>
      <c r="D315" s="5">
        <f>SUMIFS(Saída!B:B,Saída!A:A,Estoque[[#This Row],[Produto]],Saída!C:C,"RESERVADO")</f>
        <v>0</v>
      </c>
      <c r="E315" s="5">
        <f>SUMIFS('Compras'!C:C,'Compras'!B:B,Estoque[[#This Row],[Produto]],'Compras'!A:A,Estoque[[#This Row],[Código]])-SUMIFS(Saída!B:B,Saída!A:A,Estoque[[#This Row],[Produto]],Saída!C:C,"FINALIZADO")</f>
        <v>0</v>
      </c>
      <c r="F315" s="6">
        <f>_xlfn.XLOOKUP(Estoque[[#This Row],[Produto]],'Compras'!B:B,'Compras'!D:D,,0,-1)</f>
        <v>69.88</v>
      </c>
      <c r="G315" s="1">
        <f>_xlfn.XLOOKUP(Estoque[[#This Row],[Produto]],'Compras'!B:B,'Compras'!E:E,,0,-1)</f>
        <v>44602</v>
      </c>
    </row>
    <row r="316" spans="1:7" x14ac:dyDescent="0.25">
      <c r="A316" s="3">
        <v>83</v>
      </c>
      <c r="B316" s="4" t="s">
        <v>434</v>
      </c>
      <c r="C316" s="4"/>
      <c r="D316" s="5">
        <f>SUMIFS(Saída!B:B,Saída!A:A,Estoque[[#This Row],[Produto]],Saída!C:C,"RESERVADO")</f>
        <v>0</v>
      </c>
      <c r="E316" s="5">
        <f>SUMIFS('Compras'!C:C,'Compras'!B:B,Estoque[[#This Row],[Produto]],'Compras'!A:A,Estoque[[#This Row],[Código]])-SUMIFS(Saída!B:B,Saída!A:A,Estoque[[#This Row],[Produto]],Saída!C:C,"FINALIZADO")</f>
        <v>0</v>
      </c>
      <c r="F316" s="6">
        <f>_xlfn.XLOOKUP(Estoque[[#This Row],[Produto]],'Compras'!B:B,'Compras'!D:D,,0,-1)</f>
        <v>69.88</v>
      </c>
      <c r="G316" s="1">
        <f>_xlfn.XLOOKUP(Estoque[[#This Row],[Produto]],'Compras'!B:B,'Compras'!E:E,,0,-1)</f>
        <v>44602</v>
      </c>
    </row>
    <row r="317" spans="1:7" x14ac:dyDescent="0.25">
      <c r="A317" s="3" t="s">
        <v>1245</v>
      </c>
      <c r="B317" s="4" t="s">
        <v>1246</v>
      </c>
      <c r="C317" s="4"/>
      <c r="D317" s="5">
        <f>SUMIFS(Saída!B:B,Saída!A:A,Estoque[[#This Row],[Produto]],Saída!C:C,"RESERVADO")</f>
        <v>0</v>
      </c>
      <c r="E317" s="5">
        <f>SUMIFS('Compras'!C:C,'Compras'!B:B,Estoque[[#This Row],[Produto]],'Compras'!A:A,Estoque[[#This Row],[Código]])-SUMIFS(Saída!B:B,Saída!A:A,Estoque[[#This Row],[Produto]],Saída!C:C,"FINALIZADO")</f>
        <v>0</v>
      </c>
      <c r="F317" s="6">
        <f>_xlfn.XLOOKUP(Estoque[[#This Row],[Produto]],'Compras'!B:B,'Compras'!D:D,,0,-1)</f>
        <v>16.329999999999998</v>
      </c>
      <c r="G317" s="1">
        <f>_xlfn.XLOOKUP(Estoque[[#This Row],[Produto]],'Compras'!B:B,'Compras'!E:E,,0,-1)</f>
        <v>44733</v>
      </c>
    </row>
    <row r="318" spans="1:7" x14ac:dyDescent="0.25">
      <c r="A318" s="3" t="s">
        <v>1552</v>
      </c>
      <c r="B318" s="4" t="s">
        <v>1553</v>
      </c>
      <c r="C318" s="4"/>
      <c r="D318" s="5">
        <f>SUMIFS(Saída!B:B,Saída!A:A,Estoque[[#This Row],[Produto]],Saída!C:C,"RESERVADO")</f>
        <v>0</v>
      </c>
      <c r="E318" s="5">
        <f>SUMIFS('Compras'!C:C,'Compras'!B:B,Estoque[[#This Row],[Produto]],'Compras'!A:A,Estoque[[#This Row],[Código]])-SUMIFS(Saída!B:B,Saída!A:A,Estoque[[#This Row],[Produto]],Saída!C:C,"FINALIZADO")</f>
        <v>0</v>
      </c>
      <c r="F318" s="6">
        <f>_xlfn.XLOOKUP(Estoque[[#This Row],[Produto]],'Compras'!B:B,'Compras'!D:D,,0,-1)</f>
        <v>30.33</v>
      </c>
      <c r="G318" s="1">
        <f>_xlfn.XLOOKUP(Estoque[[#This Row],[Produto]],'Compras'!B:B,'Compras'!E:E,,0,-1)</f>
        <v>44705</v>
      </c>
    </row>
    <row r="319" spans="1:7" x14ac:dyDescent="0.25">
      <c r="A319" s="3">
        <v>18538</v>
      </c>
      <c r="B319" s="4" t="s">
        <v>292</v>
      </c>
      <c r="C319" s="4"/>
      <c r="D319" s="5">
        <f>SUMIFS(Saída!B:B,Saída!A:A,Estoque[[#This Row],[Produto]],Saída!C:C,"RESERVADO")</f>
        <v>0</v>
      </c>
      <c r="E319" s="5">
        <f>SUMIFS('Compras'!C:C,'Compras'!B:B,Estoque[[#This Row],[Produto]],'Compras'!A:A,Estoque[[#This Row],[Código]])-SUMIFS(Saída!B:B,Saída!A:A,Estoque[[#This Row],[Produto]],Saída!C:C,"FINALIZADO")</f>
        <v>0</v>
      </c>
      <c r="F319" s="6">
        <f>_xlfn.XLOOKUP(Estoque[[#This Row],[Produto]],'Compras'!B:B,'Compras'!D:D,,0,-1)</f>
        <v>66.5</v>
      </c>
      <c r="G319" s="1">
        <f>_xlfn.XLOOKUP(Estoque[[#This Row],[Produto]],'Compras'!B:B,'Compras'!E:E,,0,-1)</f>
        <v>44627</v>
      </c>
    </row>
    <row r="320" spans="1:7" x14ac:dyDescent="0.25">
      <c r="A320" s="3">
        <v>7154</v>
      </c>
      <c r="B320" s="4" t="s">
        <v>349</v>
      </c>
      <c r="C320" s="4"/>
      <c r="D320" s="5">
        <f>SUMIFS(Saída!B:B,Saída!A:A,Estoque[[#This Row],[Produto]],Saída!C:C,"RESERVADO")</f>
        <v>0</v>
      </c>
      <c r="E320" s="5">
        <f>SUMIFS('Compras'!C:C,'Compras'!B:B,Estoque[[#This Row],[Produto]],'Compras'!A:A,Estoque[[#This Row],[Código]])-SUMIFS(Saída!B:B,Saída!A:A,Estoque[[#This Row],[Produto]],Saída!C:C,"FINALIZADO")</f>
        <v>0</v>
      </c>
      <c r="F320" s="6">
        <f>_xlfn.XLOOKUP(Estoque[[#This Row],[Produto]],'Compras'!B:B,'Compras'!D:D,,0,-1)</f>
        <v>72.33</v>
      </c>
      <c r="G320" s="1">
        <f>_xlfn.XLOOKUP(Estoque[[#This Row],[Produto]],'Compras'!B:B,'Compras'!E:E,,0,-1)</f>
        <v>44538</v>
      </c>
    </row>
    <row r="321" spans="1:7" x14ac:dyDescent="0.25">
      <c r="A321" s="3"/>
      <c r="B321" s="4" t="s">
        <v>350</v>
      </c>
      <c r="C321" s="4"/>
      <c r="D321" s="5">
        <f>SUMIFS(Saída!B:B,Saída!A:A,Estoque[[#This Row],[Produto]],Saída!C:C,"RESERVADO")</f>
        <v>0</v>
      </c>
      <c r="E321" s="5">
        <f>SUMIFS('Compras'!C:C,'Compras'!B:B,Estoque[[#This Row],[Produto]],'Compras'!A:A,Estoque[[#This Row],[Código]])-SUMIFS(Saída!B:B,Saída!A:A,Estoque[[#This Row],[Produto]],Saída!C:C,"FINALIZADO")</f>
        <v>0</v>
      </c>
      <c r="F321" s="6">
        <f>_xlfn.XLOOKUP(Estoque[[#This Row],[Produto]],'Compras'!B:B,'Compras'!D:D,,0,-1)</f>
        <v>143.5</v>
      </c>
      <c r="G321" s="1">
        <f>_xlfn.XLOOKUP(Estoque[[#This Row],[Produto]],'Compras'!B:B,'Compras'!E:E,,0,-1)</f>
        <v>44538</v>
      </c>
    </row>
    <row r="322" spans="1:7" x14ac:dyDescent="0.25">
      <c r="A322" s="3"/>
      <c r="B322" s="4" t="s">
        <v>276</v>
      </c>
      <c r="C322" s="4"/>
      <c r="D322" s="5">
        <f>SUMIFS(Saída!B:B,Saída!A:A,Estoque[[#This Row],[Produto]],Saída!C:C,"RESERVADO")</f>
        <v>0</v>
      </c>
      <c r="E322" s="5">
        <f>SUMIFS('Compras'!C:C,'Compras'!B:B,Estoque[[#This Row],[Produto]],'Compras'!A:A,Estoque[[#This Row],[Código]])-SUMIFS(Saída!B:B,Saída!A:A,Estoque[[#This Row],[Produto]],Saída!C:C,"FINALIZADO")</f>
        <v>0</v>
      </c>
      <c r="F322" s="6">
        <f>_xlfn.XLOOKUP(Estoque[[#This Row],[Produto]],'Compras'!B:B,'Compras'!D:D,,0,-1)</f>
        <v>93.22</v>
      </c>
      <c r="G322" s="1">
        <f>_xlfn.XLOOKUP(Estoque[[#This Row],[Produto]],'Compras'!B:B,'Compras'!E:E,,0,-1)</f>
        <v>44535</v>
      </c>
    </row>
    <row r="323" spans="1:7" x14ac:dyDescent="0.25">
      <c r="A323" s="3" t="s">
        <v>977</v>
      </c>
      <c r="B323" s="4" t="s">
        <v>978</v>
      </c>
      <c r="C323" s="4"/>
      <c r="D323" s="5">
        <f>SUMIFS(Saída!B:B,Saída!A:A,Estoque[[#This Row],[Produto]],Saída!C:C,"RESERVADO")</f>
        <v>0</v>
      </c>
      <c r="E323" s="5">
        <f>SUMIFS('Compras'!C:C,'Compras'!B:B,Estoque[[#This Row],[Produto]],'Compras'!A:A,Estoque[[#This Row],[Código]])-SUMIFS(Saída!B:B,Saída!A:A,Estoque[[#This Row],[Produto]],Saída!C:C,"FINALIZADO")</f>
        <v>0</v>
      </c>
      <c r="F323" s="6">
        <f>_xlfn.XLOOKUP(Estoque[[#This Row],[Produto]],'Compras'!B:B,'Compras'!D:D,,0,-1)</f>
        <v>79.33</v>
      </c>
      <c r="G323" s="1">
        <f>_xlfn.XLOOKUP(Estoque[[#This Row],[Produto]],'Compras'!B:B,'Compras'!E:E,,0,-1)</f>
        <v>44732</v>
      </c>
    </row>
    <row r="324" spans="1:7" x14ac:dyDescent="0.25">
      <c r="A324" s="3" t="s">
        <v>1136</v>
      </c>
      <c r="B324" s="4" t="s">
        <v>1137</v>
      </c>
      <c r="C324" s="4"/>
      <c r="D324" s="5">
        <f>SUMIFS(Saída!B:B,Saída!A:A,Estoque[[#This Row],[Produto]],Saída!C:C,"RESERVADO")</f>
        <v>0</v>
      </c>
      <c r="E324" s="5">
        <f>SUMIFS('Compras'!C:C,'Compras'!B:B,Estoque[[#This Row],[Produto]],'Compras'!A:A,Estoque[[#This Row],[Código]])-SUMIFS(Saída!B:B,Saída!A:A,Estoque[[#This Row],[Produto]],Saída!C:C,"FINALIZADO")</f>
        <v>0</v>
      </c>
      <c r="F324" s="6">
        <f>_xlfn.XLOOKUP(Estoque[[#This Row],[Produto]],'Compras'!B:B,'Compras'!D:D,,0,-1)</f>
        <v>68.83</v>
      </c>
      <c r="G324" s="1">
        <f>_xlfn.XLOOKUP(Estoque[[#This Row],[Produto]],'Compras'!B:B,'Compras'!E:E,,0,-1)</f>
        <v>44762</v>
      </c>
    </row>
    <row r="325" spans="1:7" x14ac:dyDescent="0.25">
      <c r="A325" s="3" t="s">
        <v>1243</v>
      </c>
      <c r="B325" s="4" t="s">
        <v>1244</v>
      </c>
      <c r="C325" s="4"/>
      <c r="D325" s="5">
        <f>SUMIFS(Saída!B:B,Saída!A:A,Estoque[[#This Row],[Produto]],Saída!C:C,"RESERVADO")</f>
        <v>0</v>
      </c>
      <c r="E325" s="5">
        <f>SUMIFS('Compras'!C:C,'Compras'!B:B,Estoque[[#This Row],[Produto]],'Compras'!A:A,Estoque[[#This Row],[Código]])-SUMIFS(Saída!B:B,Saída!A:A,Estoque[[#This Row],[Produto]],Saída!C:C,"FINALIZADO")</f>
        <v>0</v>
      </c>
      <c r="F325" s="6">
        <f>_xlfn.XLOOKUP(Estoque[[#This Row],[Produto]],'Compras'!B:B,'Compras'!D:D,,0,-1)</f>
        <v>14</v>
      </c>
      <c r="G325" s="1">
        <f>_xlfn.XLOOKUP(Estoque[[#This Row],[Produto]],'Compras'!B:B,'Compras'!E:E,,0,-1)</f>
        <v>44733</v>
      </c>
    </row>
    <row r="326" spans="1:7" x14ac:dyDescent="0.25">
      <c r="A326" s="3" t="s">
        <v>1191</v>
      </c>
      <c r="B326" s="4" t="s">
        <v>1192</v>
      </c>
      <c r="C326" s="4"/>
      <c r="D326" s="5">
        <f>SUMIFS(Saída!B:B,Saída!A:A,Estoque[[#This Row],[Produto]],Saída!C:C,"RESERVADO")</f>
        <v>0</v>
      </c>
      <c r="E326" s="5">
        <f>SUMIFS('Compras'!C:C,'Compras'!B:B,Estoque[[#This Row],[Produto]],'Compras'!A:A,Estoque[[#This Row],[Código]])-SUMIFS(Saída!B:B,Saída!A:A,Estoque[[#This Row],[Produto]],Saída!C:C,"FINALIZADO")</f>
        <v>0</v>
      </c>
      <c r="F326" s="6">
        <f>_xlfn.XLOOKUP(Estoque[[#This Row],[Produto]],'Compras'!B:B,'Compras'!D:D,,0,-1)</f>
        <v>15.17</v>
      </c>
      <c r="G326" s="1">
        <f>_xlfn.XLOOKUP(Estoque[[#This Row],[Produto]],'Compras'!B:B,'Compras'!E:E,,0,-1)</f>
        <v>44641</v>
      </c>
    </row>
    <row r="327" spans="1:7" x14ac:dyDescent="0.25">
      <c r="A327" s="3" t="s">
        <v>973</v>
      </c>
      <c r="B327" s="4" t="s">
        <v>974</v>
      </c>
      <c r="C327" s="4"/>
      <c r="D327" s="5">
        <f>SUMIFS(Saída!B:B,Saída!A:A,Estoque[[#This Row],[Produto]],Saída!C:C,"RESERVADO")</f>
        <v>0</v>
      </c>
      <c r="E327" s="5">
        <f>SUMIFS('Compras'!C:C,'Compras'!B:B,Estoque[[#This Row],[Produto]],'Compras'!A:A,Estoque[[#This Row],[Código]])-SUMIFS(Saída!B:B,Saída!A:A,Estoque[[#This Row],[Produto]],Saída!C:C,"FINALIZADO")</f>
        <v>0</v>
      </c>
      <c r="F327" s="6">
        <f>_xlfn.XLOOKUP(Estoque[[#This Row],[Produto]],'Compras'!B:B,'Compras'!D:D,,0,-1)</f>
        <v>18.670000000000002</v>
      </c>
      <c r="G327" s="1">
        <f>_xlfn.XLOOKUP(Estoque[[#This Row],[Produto]],'Compras'!B:B,'Compras'!E:E,,0,-1)</f>
        <v>44732</v>
      </c>
    </row>
    <row r="328" spans="1:7" x14ac:dyDescent="0.25">
      <c r="A328" s="3" t="s">
        <v>526</v>
      </c>
      <c r="B328" s="4" t="s">
        <v>527</v>
      </c>
      <c r="C328" s="4"/>
      <c r="D328" s="5">
        <f>SUMIFS(Saída!B:B,Saída!A:A,Estoque[[#This Row],[Produto]],Saída!C:C,"RESERVADO")</f>
        <v>0</v>
      </c>
      <c r="E328" s="5">
        <f>SUMIFS('Compras'!C:C,'Compras'!B:B,Estoque[[#This Row],[Produto]],'Compras'!A:A,Estoque[[#This Row],[Código]])-SUMIFS(Saída!B:B,Saída!A:A,Estoque[[#This Row],[Produto]],Saída!C:C,"FINALIZADO")</f>
        <v>0</v>
      </c>
      <c r="F328" s="6">
        <f>_xlfn.XLOOKUP(Estoque[[#This Row],[Produto]],'Compras'!B:B,'Compras'!D:D,,0,-1)</f>
        <v>65.33</v>
      </c>
      <c r="G328" s="1">
        <f>_xlfn.XLOOKUP(Estoque[[#This Row],[Produto]],'Compras'!B:B,'Compras'!E:E,,0,-1)</f>
        <v>44693</v>
      </c>
    </row>
    <row r="329" spans="1:7" x14ac:dyDescent="0.25">
      <c r="A329" s="3" t="s">
        <v>126</v>
      </c>
      <c r="B329" s="4" t="s">
        <v>127</v>
      </c>
      <c r="C329" s="4"/>
      <c r="D329" s="5">
        <f>SUMIFS(Saída!B:B,Saída!A:A,Estoque[[#This Row],[Produto]],Saída!C:C,"RESERVADO")</f>
        <v>0</v>
      </c>
      <c r="E329" s="5">
        <f>SUMIFS('Compras'!C:C,'Compras'!B:B,Estoque[[#This Row],[Produto]],'Compras'!A:A,Estoque[[#This Row],[Código]])-SUMIFS(Saída!B:B,Saída!A:A,Estoque[[#This Row],[Produto]],Saída!C:C,"FINALIZADO")</f>
        <v>0</v>
      </c>
      <c r="F329" s="6">
        <f>_xlfn.XLOOKUP(Estoque[[#This Row],[Produto]],'Compras'!B:B,'Compras'!D:D,,0,-1)</f>
        <v>133</v>
      </c>
      <c r="G329" s="1">
        <f>_xlfn.XLOOKUP(Estoque[[#This Row],[Produto]],'Compras'!B:B,'Compras'!E:E,,0,-1)</f>
        <v>44685</v>
      </c>
    </row>
    <row r="330" spans="1:7" x14ac:dyDescent="0.25">
      <c r="A330" s="3">
        <v>1059</v>
      </c>
      <c r="B330" s="4" t="s">
        <v>2030</v>
      </c>
      <c r="C330" s="4"/>
      <c r="D330" s="5">
        <f>SUMIFS(Saída!B:B,Saída!A:A,Estoque[[#This Row],[Produto]],Saída!C:C,"RESERVADO")</f>
        <v>0</v>
      </c>
      <c r="E330" s="5">
        <f>SUMIFS('Compras'!C:C,'Compras'!B:B,Estoque[[#This Row],[Produto]],'Compras'!A:A,Estoque[[#This Row],[Código]])-SUMIFS(Saída!B:B,Saída!A:A,Estoque[[#This Row],[Produto]],Saída!C:C,"FINALIZADO")</f>
        <v>0</v>
      </c>
      <c r="F330" s="6">
        <f>_xlfn.XLOOKUP(Estoque[[#This Row],[Produto]],'Compras'!B:B,'Compras'!D:D,,0,-1)</f>
        <v>21</v>
      </c>
      <c r="G330" s="1">
        <f>_xlfn.XLOOKUP(Estoque[[#This Row],[Produto]],'Compras'!B:B,'Compras'!E:E,,0,-1)</f>
        <v>44650</v>
      </c>
    </row>
    <row r="331" spans="1:7" x14ac:dyDescent="0.25">
      <c r="A331" s="3">
        <v>3218</v>
      </c>
      <c r="B331" s="4" t="s">
        <v>303</v>
      </c>
      <c r="C331" s="4"/>
      <c r="D331" s="5">
        <f>SUMIFS(Saída!B:B,Saída!A:A,Estoque[[#This Row],[Produto]],Saída!C:C,"RESERVADO")</f>
        <v>0</v>
      </c>
      <c r="E331" s="5">
        <f>SUMIFS('Compras'!C:C,'Compras'!B:B,Estoque[[#This Row],[Produto]],'Compras'!A:A,Estoque[[#This Row],[Código]])-SUMIFS(Saída!B:B,Saída!A:A,Estoque[[#This Row],[Produto]],Saída!C:C,"FINALIZADO")</f>
        <v>0</v>
      </c>
      <c r="F331" s="6">
        <f>_xlfn.XLOOKUP(Estoque[[#This Row],[Produto]],'Compras'!B:B,'Compras'!D:D,,0,-1)</f>
        <v>9.33</v>
      </c>
      <c r="G331" s="1">
        <f>_xlfn.XLOOKUP(Estoque[[#This Row],[Produto]],'Compras'!B:B,'Compras'!E:E,,0,-1)</f>
        <v>44627</v>
      </c>
    </row>
    <row r="332" spans="1:7" x14ac:dyDescent="0.25">
      <c r="A332" s="3">
        <v>1936</v>
      </c>
      <c r="B332" s="4" t="s">
        <v>2071</v>
      </c>
      <c r="C332" s="4"/>
      <c r="D332" s="5">
        <f>SUMIFS(Saída!B:B,Saída!A:A,Estoque[[#This Row],[Produto]],Saída!C:C,"RESERVADO")</f>
        <v>0</v>
      </c>
      <c r="E332" s="5">
        <f>SUMIFS('Compras'!C:C,'Compras'!B:B,Estoque[[#This Row],[Produto]],'Compras'!A:A,Estoque[[#This Row],[Código]])-SUMIFS(Saída!B:B,Saída!A:A,Estoque[[#This Row],[Produto]],Saída!C:C,"FINALIZADO")</f>
        <v>0</v>
      </c>
      <c r="F332" s="6">
        <f>_xlfn.XLOOKUP(Estoque[[#This Row],[Produto]],'Compras'!B:B,'Compras'!D:D,,0,-1)</f>
        <v>29.17</v>
      </c>
      <c r="G332" s="1">
        <f>_xlfn.XLOOKUP(Estoque[[#This Row],[Produto]],'Compras'!B:B,'Compras'!E:E,,0,-1)</f>
        <v>44592</v>
      </c>
    </row>
    <row r="333" spans="1:7" x14ac:dyDescent="0.25">
      <c r="A333" s="3">
        <v>1314</v>
      </c>
      <c r="B333" s="4" t="s">
        <v>2070</v>
      </c>
      <c r="C333" s="4"/>
      <c r="D333" s="5">
        <f>SUMIFS(Saída!B:B,Saída!A:A,Estoque[[#This Row],[Produto]],Saída!C:C,"RESERVADO")</f>
        <v>0</v>
      </c>
      <c r="E333" s="5">
        <f>SUMIFS('Compras'!C:C,'Compras'!B:B,Estoque[[#This Row],[Produto]],'Compras'!A:A,Estoque[[#This Row],[Código]])-SUMIFS(Saída!B:B,Saída!A:A,Estoque[[#This Row],[Produto]],Saída!C:C,"FINALIZADO")</f>
        <v>0</v>
      </c>
      <c r="F333" s="6">
        <f>_xlfn.XLOOKUP(Estoque[[#This Row],[Produto]],'Compras'!B:B,'Compras'!D:D,,0,-1)</f>
        <v>43.17</v>
      </c>
      <c r="G333" s="1">
        <f>_xlfn.XLOOKUP(Estoque[[#This Row],[Produto]],'Compras'!B:B,'Compras'!E:E,,0,-1)</f>
        <v>44592</v>
      </c>
    </row>
    <row r="334" spans="1:7" x14ac:dyDescent="0.25">
      <c r="A334" s="3">
        <v>25000</v>
      </c>
      <c r="B334" s="4" t="s">
        <v>1918</v>
      </c>
      <c r="C334" s="4"/>
      <c r="D334" s="5">
        <f>SUMIFS(Saída!B:B,Saída!A:A,Estoque[[#This Row],[Produto]],Saída!C:C,"RESERVADO")</f>
        <v>0</v>
      </c>
      <c r="E334" s="5">
        <f>SUMIFS('Compras'!C:C,'Compras'!B:B,Estoque[[#This Row],[Produto]],'Compras'!A:A,Estoque[[#This Row],[Código]])-SUMIFS(Saída!B:B,Saída!A:A,Estoque[[#This Row],[Produto]],Saída!C:C,"FINALIZADO")</f>
        <v>0</v>
      </c>
      <c r="F334" s="6">
        <f>_xlfn.XLOOKUP(Estoque[[#This Row],[Produto]],'Compras'!B:B,'Compras'!D:D,,0,-1)</f>
        <v>1.17</v>
      </c>
      <c r="G334" s="1">
        <f>_xlfn.XLOOKUP(Estoque[[#This Row],[Produto]],'Compras'!B:B,'Compras'!E:E,,0,-1)</f>
        <v>44679</v>
      </c>
    </row>
    <row r="335" spans="1:7" x14ac:dyDescent="0.25">
      <c r="A335" s="3" t="s">
        <v>1385</v>
      </c>
      <c r="B335" s="4" t="s">
        <v>1386</v>
      </c>
      <c r="C335" s="4"/>
      <c r="D335" s="5">
        <f>SUMIFS(Saída!B:B,Saída!A:A,Estoque[[#This Row],[Produto]],Saída!C:C,"RESERVADO")</f>
        <v>0</v>
      </c>
      <c r="E335" s="5">
        <f>SUMIFS('Compras'!C:C,'Compras'!B:B,Estoque[[#This Row],[Produto]],'Compras'!A:A,Estoque[[#This Row],[Código]])-SUMIFS(Saída!B:B,Saída!A:A,Estoque[[#This Row],[Produto]],Saída!C:C,"FINALIZADO")</f>
        <v>0</v>
      </c>
      <c r="F335" s="6">
        <f>_xlfn.XLOOKUP(Estoque[[#This Row],[Produto]],'Compras'!B:B,'Compras'!D:D,,0,-1)</f>
        <v>2693.83</v>
      </c>
      <c r="G335" s="1">
        <f>_xlfn.XLOOKUP(Estoque[[#This Row],[Produto]],'Compras'!B:B,'Compras'!E:E,,0,-1)</f>
        <v>44643</v>
      </c>
    </row>
    <row r="336" spans="1:7" x14ac:dyDescent="0.25">
      <c r="A336" s="3" t="s">
        <v>1937</v>
      </c>
      <c r="B336" s="4" t="s">
        <v>1938</v>
      </c>
      <c r="C336" s="4"/>
      <c r="D336" s="5">
        <f>SUMIFS(Saída!B:B,Saída!A:A,Estoque[[#This Row],[Produto]],Saída!C:C,"RESERVADO")</f>
        <v>0</v>
      </c>
      <c r="E336" s="5">
        <f>SUMIFS('Compras'!C:C,'Compras'!B:B,Estoque[[#This Row],[Produto]],'Compras'!A:A,Estoque[[#This Row],[Código]])-SUMIFS(Saída!B:B,Saída!A:A,Estoque[[#This Row],[Produto]],Saída!C:C,"FINALIZADO")</f>
        <v>0</v>
      </c>
      <c r="F336" s="6">
        <f>_xlfn.XLOOKUP(Estoque[[#This Row],[Produto]],'Compras'!B:B,'Compras'!D:D,,0,-1)</f>
        <v>10.5</v>
      </c>
      <c r="G336" s="1">
        <f>_xlfn.XLOOKUP(Estoque[[#This Row],[Produto]],'Compras'!B:B,'Compras'!E:E,,0,-1)</f>
        <v>44770</v>
      </c>
    </row>
    <row r="337" spans="1:7" x14ac:dyDescent="0.25">
      <c r="A337" s="3" t="s">
        <v>848</v>
      </c>
      <c r="B337" s="4" t="s">
        <v>849</v>
      </c>
      <c r="C337" s="4"/>
      <c r="D337" s="5">
        <f>SUMIFS(Saída!B:B,Saída!A:A,Estoque[[#This Row],[Produto]],Saída!C:C,"RESERVADO")</f>
        <v>0</v>
      </c>
      <c r="E337" s="5">
        <f>SUMIFS('Compras'!C:C,'Compras'!B:B,Estoque[[#This Row],[Produto]],'Compras'!A:A,Estoque[[#This Row],[Código]])-SUMIFS(Saída!B:B,Saída!A:A,Estoque[[#This Row],[Produto]],Saída!C:C,"FINALIZADO")</f>
        <v>0</v>
      </c>
      <c r="F337" s="6">
        <f>_xlfn.XLOOKUP(Estoque[[#This Row],[Produto]],'Compras'!B:B,'Compras'!D:D,,0,-1)</f>
        <v>57.17</v>
      </c>
      <c r="G337" s="1">
        <f>_xlfn.XLOOKUP(Estoque[[#This Row],[Produto]],'Compras'!B:B,'Compras'!E:E,,0,-1)</f>
        <v>44669</v>
      </c>
    </row>
    <row r="338" spans="1:7" x14ac:dyDescent="0.25">
      <c r="A338" s="3"/>
      <c r="B338" s="4" t="s">
        <v>906</v>
      </c>
      <c r="C338" s="4"/>
      <c r="D338" s="5">
        <f>SUMIFS(Saída!B:B,Saída!A:A,Estoque[[#This Row],[Produto]],Saída!C:C,"RESERVADO")</f>
        <v>0</v>
      </c>
      <c r="E338" s="5">
        <f>SUMIFS('Compras'!C:C,'Compras'!B:B,Estoque[[#This Row],[Produto]],'Compras'!A:A,Estoque[[#This Row],[Código]])-SUMIFS(Saída!B:B,Saída!A:A,Estoque[[#This Row],[Produto]],Saída!C:C,"FINALIZADO")</f>
        <v>0</v>
      </c>
      <c r="F338" s="6">
        <f>_xlfn.XLOOKUP(Estoque[[#This Row],[Produto]],'Compras'!B:B,'Compras'!D:D,,0,-1)</f>
        <v>39.67</v>
      </c>
      <c r="G338" s="1">
        <f>_xlfn.XLOOKUP(Estoque[[#This Row],[Produto]],'Compras'!B:B,'Compras'!E:E,,0,-1)</f>
        <v>44580</v>
      </c>
    </row>
    <row r="339" spans="1:7" x14ac:dyDescent="0.25">
      <c r="A339" s="3"/>
      <c r="B339" s="4" t="s">
        <v>907</v>
      </c>
      <c r="C339" s="4"/>
      <c r="D339" s="5">
        <f>SUMIFS(Saída!B:B,Saída!A:A,Estoque[[#This Row],[Produto]],Saída!C:C,"RESERVADO")</f>
        <v>0</v>
      </c>
      <c r="E339" s="5">
        <f>SUMIFS('Compras'!C:C,'Compras'!B:B,Estoque[[#This Row],[Produto]],'Compras'!A:A,Estoque[[#This Row],[Código]])-SUMIFS(Saída!B:B,Saída!A:A,Estoque[[#This Row],[Produto]],Saída!C:C,"FINALIZADO")</f>
        <v>0</v>
      </c>
      <c r="F339" s="6">
        <f>_xlfn.XLOOKUP(Estoque[[#This Row],[Produto]],'Compras'!B:B,'Compras'!D:D,,0,-1)</f>
        <v>37.33</v>
      </c>
      <c r="G339" s="1">
        <f>_xlfn.XLOOKUP(Estoque[[#This Row],[Produto]],'Compras'!B:B,'Compras'!E:E,,0,-1)</f>
        <v>44580</v>
      </c>
    </row>
    <row r="340" spans="1:7" x14ac:dyDescent="0.25">
      <c r="A340" s="3"/>
      <c r="B340" s="4" t="s">
        <v>115</v>
      </c>
      <c r="C340" s="4"/>
      <c r="D340" s="5">
        <f>SUMIFS(Saída!B:B,Saída!A:A,Estoque[[#This Row],[Produto]],Saída!C:C,"RESERVADO")</f>
        <v>0</v>
      </c>
      <c r="E340" s="5">
        <f>SUMIFS('Compras'!C:C,'Compras'!B:B,Estoque[[#This Row],[Produto]],'Compras'!A:A,Estoque[[#This Row],[Código]])-SUMIFS(Saída!B:B,Saída!A:A,Estoque[[#This Row],[Produto]],Saída!C:C,"FINALIZADO")</f>
        <v>0</v>
      </c>
      <c r="F340" s="6">
        <f>_xlfn.XLOOKUP(Estoque[[#This Row],[Produto]],'Compras'!B:B,'Compras'!D:D,,0,-1)</f>
        <v>484.17</v>
      </c>
      <c r="G340" s="1">
        <f>_xlfn.XLOOKUP(Estoque[[#This Row],[Produto]],'Compras'!B:B,'Compras'!E:E,,0,-1)</f>
        <v>44533</v>
      </c>
    </row>
    <row r="341" spans="1:7" x14ac:dyDescent="0.25">
      <c r="A341" s="3" t="s">
        <v>1138</v>
      </c>
      <c r="B341" s="4" t="s">
        <v>1139</v>
      </c>
      <c r="C341" s="4"/>
      <c r="D341" s="5">
        <f>SUMIFS(Saída!B:B,Saída!A:A,Estoque[[#This Row],[Produto]],Saída!C:C,"RESERVADO")</f>
        <v>0</v>
      </c>
      <c r="E341" s="5">
        <f>SUMIFS('Compras'!C:C,'Compras'!B:B,Estoque[[#This Row],[Produto]],'Compras'!A:A,Estoque[[#This Row],[Código]])-SUMIFS(Saída!B:B,Saída!A:A,Estoque[[#This Row],[Produto]],Saída!C:C,"FINALIZADO")</f>
        <v>0</v>
      </c>
      <c r="F341" s="6">
        <f>_xlfn.XLOOKUP(Estoque[[#This Row],[Produto]],'Compras'!B:B,'Compras'!D:D,,0,-1)</f>
        <v>39.67</v>
      </c>
      <c r="G341" s="1">
        <f>_xlfn.XLOOKUP(Estoque[[#This Row],[Produto]],'Compras'!B:B,'Compras'!E:E,,0,-1)</f>
        <v>44762</v>
      </c>
    </row>
    <row r="342" spans="1:7" x14ac:dyDescent="0.25">
      <c r="A342" s="3">
        <v>484442</v>
      </c>
      <c r="B342" s="4" t="s">
        <v>2022</v>
      </c>
      <c r="C342" s="4"/>
      <c r="D342" s="5">
        <f>SUMIFS(Saída!B:B,Saída!A:A,Estoque[[#This Row],[Produto]],Saída!C:C,"RESERVADO")</f>
        <v>0</v>
      </c>
      <c r="E342" s="5">
        <f>SUMIFS('Compras'!C:C,'Compras'!B:B,Estoque[[#This Row],[Produto]],'Compras'!A:A,Estoque[[#This Row],[Código]])-SUMIFS(Saída!B:B,Saída!A:A,Estoque[[#This Row],[Produto]],Saída!C:C,"FINALIZADO")</f>
        <v>0</v>
      </c>
      <c r="F342" s="6">
        <f>_xlfn.XLOOKUP(Estoque[[#This Row],[Produto]],'Compras'!B:B,'Compras'!D:D,,0,-1)</f>
        <v>42</v>
      </c>
      <c r="G342" s="1">
        <f>_xlfn.XLOOKUP(Estoque[[#This Row],[Produto]],'Compras'!B:B,'Compras'!E:E,,0,-1)</f>
        <v>44650</v>
      </c>
    </row>
    <row r="343" spans="1:7" x14ac:dyDescent="0.25">
      <c r="A343" s="3" t="s">
        <v>1058</v>
      </c>
      <c r="B343" s="4" t="s">
        <v>1059</v>
      </c>
      <c r="C343" s="4"/>
      <c r="D343" s="5">
        <f>SUMIFS(Saída!B:B,Saída!A:A,Estoque[[#This Row],[Produto]],Saída!C:C,"RESERVADO")</f>
        <v>0</v>
      </c>
      <c r="E343" s="5">
        <f>SUMIFS('Compras'!C:C,'Compras'!B:B,Estoque[[#This Row],[Produto]],'Compras'!A:A,Estoque[[#This Row],[Código]])-SUMIFS(Saída!B:B,Saída!A:A,Estoque[[#This Row],[Produto]],Saída!C:C,"FINALIZADO")</f>
        <v>0</v>
      </c>
      <c r="F343" s="6">
        <f>_xlfn.XLOOKUP(Estoque[[#This Row],[Produto]],'Compras'!B:B,'Compras'!D:D,,0,-1)</f>
        <v>28</v>
      </c>
      <c r="G343" s="1">
        <f>_xlfn.XLOOKUP(Estoque[[#This Row],[Produto]],'Compras'!B:B,'Compras'!E:E,,0,-1)</f>
        <v>44762</v>
      </c>
    </row>
    <row r="344" spans="1:7" x14ac:dyDescent="0.25">
      <c r="A344" s="3" t="s">
        <v>886</v>
      </c>
      <c r="B344" s="4" t="s">
        <v>887</v>
      </c>
      <c r="C344" s="4"/>
      <c r="D344" s="5">
        <f>SUMIFS(Saída!B:B,Saída!A:A,Estoque[[#This Row],[Produto]],Saída!C:C,"RESERVADO")</f>
        <v>0</v>
      </c>
      <c r="E344" s="5">
        <f>SUMIFS('Compras'!C:C,'Compras'!B:B,Estoque[[#This Row],[Produto]],'Compras'!A:A,Estoque[[#This Row],[Código]])-SUMIFS(Saída!B:B,Saída!A:A,Estoque[[#This Row],[Produto]],Saída!C:C,"FINALIZADO")</f>
        <v>0</v>
      </c>
      <c r="F344" s="6">
        <f>_xlfn.XLOOKUP(Estoque[[#This Row],[Produto]],'Compras'!B:B,'Compras'!D:D,,0,-1)</f>
        <v>30.33</v>
      </c>
      <c r="G344" s="1">
        <f>_xlfn.XLOOKUP(Estoque[[#This Row],[Produto]],'Compras'!B:B,'Compras'!E:E,,0,-1)</f>
        <v>44699</v>
      </c>
    </row>
    <row r="345" spans="1:7" x14ac:dyDescent="0.25">
      <c r="A345" s="3">
        <v>483136</v>
      </c>
      <c r="B345" s="4" t="s">
        <v>278</v>
      </c>
      <c r="C345" s="4"/>
      <c r="D345" s="5">
        <f>SUMIFS(Saída!B:B,Saída!A:A,Estoque[[#This Row],[Produto]],Saída!C:C,"RESERVADO")</f>
        <v>0</v>
      </c>
      <c r="E345" s="5">
        <f>SUMIFS('Compras'!C:C,'Compras'!B:B,Estoque[[#This Row],[Produto]],'Compras'!A:A,Estoque[[#This Row],[Código]])-SUMIFS(Saída!B:B,Saída!A:A,Estoque[[#This Row],[Produto]],Saída!C:C,"FINALIZADO")</f>
        <v>0</v>
      </c>
      <c r="F345" s="6">
        <f>_xlfn.XLOOKUP(Estoque[[#This Row],[Produto]],'Compras'!B:B,'Compras'!D:D,,0,-1)</f>
        <v>15.17</v>
      </c>
      <c r="G345" s="1">
        <f>_xlfn.XLOOKUP(Estoque[[#This Row],[Produto]],'Compras'!B:B,'Compras'!E:E,,0,-1)</f>
        <v>44535</v>
      </c>
    </row>
    <row r="346" spans="1:7" x14ac:dyDescent="0.25">
      <c r="A346" s="3">
        <v>9617</v>
      </c>
      <c r="B346" s="4" t="s">
        <v>1404</v>
      </c>
      <c r="C346" s="4"/>
      <c r="D346" s="5">
        <f>SUMIFS(Saída!B:B,Saída!A:A,Estoque[[#This Row],[Produto]],Saída!C:C,"RESERVADO")</f>
        <v>0</v>
      </c>
      <c r="E346" s="5">
        <f>SUMIFS('Compras'!C:C,'Compras'!B:B,Estoque[[#This Row],[Produto]],'Compras'!A:A,Estoque[[#This Row],[Código]])-SUMIFS(Saída!B:B,Saída!A:A,Estoque[[#This Row],[Produto]],Saída!C:C,"FINALIZADO")</f>
        <v>0</v>
      </c>
      <c r="F346" s="6">
        <f>_xlfn.XLOOKUP(Estoque[[#This Row],[Produto]],'Compras'!B:B,'Compras'!D:D,,0,-1)</f>
        <v>19.829999999999998</v>
      </c>
      <c r="G346" s="1">
        <f>_xlfn.XLOOKUP(Estoque[[#This Row],[Produto]],'Compras'!B:B,'Compras'!E:E,,0,-1)</f>
        <v>44585</v>
      </c>
    </row>
    <row r="347" spans="1:7" x14ac:dyDescent="0.25">
      <c r="A347" s="3">
        <v>414654</v>
      </c>
      <c r="B347" s="4" t="s">
        <v>281</v>
      </c>
      <c r="C347" s="4"/>
      <c r="D347" s="5">
        <f>SUMIFS(Saída!B:B,Saída!A:A,Estoque[[#This Row],[Produto]],Saída!C:C,"RESERVADO")</f>
        <v>0</v>
      </c>
      <c r="E347" s="5">
        <f>SUMIFS('Compras'!C:C,'Compras'!B:B,Estoque[[#This Row],[Produto]],'Compras'!A:A,Estoque[[#This Row],[Código]])-SUMIFS(Saída!B:B,Saída!A:A,Estoque[[#This Row],[Produto]],Saída!C:C,"FINALIZADO")</f>
        <v>0</v>
      </c>
      <c r="F347" s="6">
        <f>_xlfn.XLOOKUP(Estoque[[#This Row],[Produto]],'Compras'!B:B,'Compras'!D:D,,0,-1)</f>
        <v>2.33</v>
      </c>
      <c r="G347" s="1">
        <f>_xlfn.XLOOKUP(Estoque[[#This Row],[Produto]],'Compras'!B:B,'Compras'!E:E,,0,-1)</f>
        <v>44535</v>
      </c>
    </row>
    <row r="348" spans="1:7" x14ac:dyDescent="0.25">
      <c r="A348" s="3" t="s">
        <v>1268</v>
      </c>
      <c r="B348" s="4" t="s">
        <v>1269</v>
      </c>
      <c r="C348" s="4"/>
      <c r="D348" s="5">
        <f>SUMIFS(Saída!B:B,Saída!A:A,Estoque[[#This Row],[Produto]],Saída!C:C,"RESERVADO")</f>
        <v>0</v>
      </c>
      <c r="E348" s="5">
        <f>SUMIFS('Compras'!C:C,'Compras'!B:B,Estoque[[#This Row],[Produto]],'Compras'!A:A,Estoque[[#This Row],[Código]])-SUMIFS(Saída!B:B,Saída!A:A,Estoque[[#This Row],[Produto]],Saída!C:C,"FINALIZADO")</f>
        <v>0</v>
      </c>
      <c r="F348" s="6">
        <f>_xlfn.XLOOKUP(Estoque[[#This Row],[Produto]],'Compras'!B:B,'Compras'!D:D,,0,-1)</f>
        <v>45.5</v>
      </c>
      <c r="G348" s="1">
        <f>_xlfn.XLOOKUP(Estoque[[#This Row],[Produto]],'Compras'!B:B,'Compras'!E:E,,0,-1)</f>
        <v>44733</v>
      </c>
    </row>
    <row r="349" spans="1:7" x14ac:dyDescent="0.25">
      <c r="A349" s="3">
        <v>9835</v>
      </c>
      <c r="B349" s="4" t="s">
        <v>1906</v>
      </c>
      <c r="C349" s="4"/>
      <c r="D349" s="5">
        <f>SUMIFS(Saída!B:B,Saída!A:A,Estoque[[#This Row],[Produto]],Saída!C:C,"RESERVADO")</f>
        <v>0</v>
      </c>
      <c r="E349" s="5">
        <f>SUMIFS('Compras'!C:C,'Compras'!B:B,Estoque[[#This Row],[Produto]],'Compras'!A:A,Estoque[[#This Row],[Código]])-SUMIFS(Saída!B:B,Saída!A:A,Estoque[[#This Row],[Produto]],Saída!C:C,"FINALIZADO")</f>
        <v>0</v>
      </c>
      <c r="F349" s="6">
        <f>_xlfn.XLOOKUP(Estoque[[#This Row],[Produto]],'Compras'!B:B,'Compras'!D:D,,0,-1)</f>
        <v>138.83000000000001</v>
      </c>
      <c r="G349" s="1">
        <f>_xlfn.XLOOKUP(Estoque[[#This Row],[Produto]],'Compras'!B:B,'Compras'!E:E,,0,-1)</f>
        <v>44589</v>
      </c>
    </row>
    <row r="350" spans="1:7" x14ac:dyDescent="0.25">
      <c r="A350" s="3" t="s">
        <v>858</v>
      </c>
      <c r="B350" s="4" t="s">
        <v>859</v>
      </c>
      <c r="C350" s="4"/>
      <c r="D350" s="5">
        <f>SUMIFS(Saída!B:B,Saída!A:A,Estoque[[#This Row],[Produto]],Saída!C:C,"RESERVADO")</f>
        <v>0</v>
      </c>
      <c r="E350" s="5">
        <f>SUMIFS('Compras'!C:C,'Compras'!B:B,Estoque[[#This Row],[Produto]],'Compras'!A:A,Estoque[[#This Row],[Código]])-SUMIFS(Saída!B:B,Saída!A:A,Estoque[[#This Row],[Produto]],Saída!C:C,"FINALIZADO")</f>
        <v>0</v>
      </c>
      <c r="F350" s="6">
        <f>_xlfn.XLOOKUP(Estoque[[#This Row],[Produto]],'Compras'!B:B,'Compras'!D:D,,0,-1)</f>
        <v>17.5</v>
      </c>
      <c r="G350" s="1">
        <f>_xlfn.XLOOKUP(Estoque[[#This Row],[Produto]],'Compras'!B:B,'Compras'!E:E,,0,-1)</f>
        <v>44669</v>
      </c>
    </row>
    <row r="351" spans="1:7" x14ac:dyDescent="0.25">
      <c r="A351" s="3" t="s">
        <v>235</v>
      </c>
      <c r="B351" s="4" t="s">
        <v>236</v>
      </c>
      <c r="C351" s="4"/>
      <c r="D351" s="5">
        <f>SUMIFS(Saída!B:B,Saída!A:A,Estoque[[#This Row],[Produto]],Saída!C:C,"RESERVADO")</f>
        <v>0</v>
      </c>
      <c r="E351" s="5">
        <f>SUMIFS('Compras'!C:C,'Compras'!B:B,Estoque[[#This Row],[Produto]],'Compras'!A:A,Estoque[[#This Row],[Código]])-SUMIFS(Saída!B:B,Saída!A:A,Estoque[[#This Row],[Produto]],Saída!C:C,"FINALIZADO")</f>
        <v>0</v>
      </c>
      <c r="F351" s="6">
        <f>_xlfn.XLOOKUP(Estoque[[#This Row],[Produto]],'Compras'!B:B,'Compras'!D:D,,0,-1)</f>
        <v>127.17</v>
      </c>
      <c r="G351" s="1">
        <f>_xlfn.XLOOKUP(Estoque[[#This Row],[Produto]],'Compras'!B:B,'Compras'!E:E,,0,-1)</f>
        <v>44777</v>
      </c>
    </row>
    <row r="352" spans="1:7" x14ac:dyDescent="0.25">
      <c r="A352" s="3">
        <v>1567</v>
      </c>
      <c r="B352" s="4" t="s">
        <v>271</v>
      </c>
      <c r="C352" s="4"/>
      <c r="D352" s="5">
        <f>SUMIFS(Saída!B:B,Saída!A:A,Estoque[[#This Row],[Produto]],Saída!C:C,"RESERVADO")</f>
        <v>0</v>
      </c>
      <c r="E352" s="5">
        <f>SUMIFS('Compras'!C:C,'Compras'!B:B,Estoque[[#This Row],[Produto]],'Compras'!A:A,Estoque[[#This Row],[Código]])-SUMIFS(Saída!B:B,Saída!A:A,Estoque[[#This Row],[Produto]],Saída!C:C,"FINALIZADO")</f>
        <v>0</v>
      </c>
      <c r="F352" s="6">
        <f>_xlfn.XLOOKUP(Estoque[[#This Row],[Produto]],'Compras'!B:B,'Compras'!D:D,,0,-1)</f>
        <v>114.33</v>
      </c>
      <c r="G352" s="1">
        <f>_xlfn.XLOOKUP(Estoque[[#This Row],[Produto]],'Compras'!B:B,'Compras'!E:E,,0,-1)</f>
        <v>44535</v>
      </c>
    </row>
    <row r="353" spans="1:7" x14ac:dyDescent="0.25">
      <c r="A353" s="3">
        <v>7542</v>
      </c>
      <c r="B353" s="4" t="s">
        <v>460</v>
      </c>
      <c r="C353" s="4"/>
      <c r="D353" s="5">
        <f>SUMIFS(Saída!B:B,Saída!A:A,Estoque[[#This Row],[Produto]],Saída!C:C,"RESERVADO")</f>
        <v>0</v>
      </c>
      <c r="E353" s="5">
        <f>SUMIFS('Compras'!C:C,'Compras'!B:B,Estoque[[#This Row],[Produto]],'Compras'!A:A,Estoque[[#This Row],[Código]])-SUMIFS(Saída!B:B,Saída!A:A,Estoque[[#This Row],[Produto]],Saída!C:C,"FINALIZADO")</f>
        <v>0</v>
      </c>
      <c r="F353" s="6">
        <f>_xlfn.XLOOKUP(Estoque[[#This Row],[Produto]],'Compras'!B:B,'Compras'!D:D,,0,-1)</f>
        <v>3208.33</v>
      </c>
      <c r="G353" s="1">
        <f>_xlfn.XLOOKUP(Estoque[[#This Row],[Produto]],'Compras'!B:B,'Compras'!E:E,,0,-1)</f>
        <v>44572</v>
      </c>
    </row>
    <row r="354" spans="1:7" x14ac:dyDescent="0.25">
      <c r="A354" s="3" t="s">
        <v>30</v>
      </c>
      <c r="B354" s="4" t="s">
        <v>31</v>
      </c>
      <c r="C354" s="4"/>
      <c r="D354" s="5">
        <f>SUMIFS(Saída!B:B,Saída!A:A,Estoque[[#This Row],[Produto]],Saída!C:C,"RESERVADO")</f>
        <v>0</v>
      </c>
      <c r="E354" s="5">
        <f>SUMIFS('Compras'!C:C,'Compras'!B:B,Estoque[[#This Row],[Produto]],'Compras'!A:A,Estoque[[#This Row],[Código]])-SUMIFS(Saída!B:B,Saída!A:A,Estoque[[#This Row],[Produto]],Saída!C:C,"FINALIZADO")</f>
        <v>0</v>
      </c>
      <c r="F354" s="6">
        <f>_xlfn.XLOOKUP(Estoque[[#This Row],[Produto]],'Compras'!B:B,'Compras'!D:D,,0,-1)</f>
        <v>123.67</v>
      </c>
      <c r="G354" s="1">
        <f>_xlfn.XLOOKUP(Estoque[[#This Row],[Produto]],'Compras'!B:B,'Compras'!E:E,,0,-1)</f>
        <v>44774</v>
      </c>
    </row>
    <row r="355" spans="1:7" x14ac:dyDescent="0.25">
      <c r="A355" s="3" t="s">
        <v>804</v>
      </c>
      <c r="B355" s="4" t="s">
        <v>805</v>
      </c>
      <c r="C355" s="4"/>
      <c r="D355" s="5">
        <f>SUMIFS(Saída!B:B,Saída!A:A,Estoque[[#This Row],[Produto]],Saída!C:C,"RESERVADO")</f>
        <v>0</v>
      </c>
      <c r="E355" s="5">
        <f>SUMIFS('Compras'!C:C,'Compras'!B:B,Estoque[[#This Row],[Produto]],'Compras'!A:A,Estoque[[#This Row],[Código]])-SUMIFS(Saída!B:B,Saída!A:A,Estoque[[#This Row],[Produto]],Saída!C:C,"FINALIZADO")</f>
        <v>0</v>
      </c>
      <c r="F355" s="6">
        <f>_xlfn.XLOOKUP(Estoque[[#This Row],[Produto]],'Compras'!B:B,'Compras'!D:D,,0,-1)</f>
        <v>22.17</v>
      </c>
      <c r="G355" s="1">
        <f>_xlfn.XLOOKUP(Estoque[[#This Row],[Produto]],'Compras'!B:B,'Compras'!E:E,,0,-1)</f>
        <v>44638</v>
      </c>
    </row>
    <row r="356" spans="1:7" x14ac:dyDescent="0.25">
      <c r="A356" s="3" t="s">
        <v>786</v>
      </c>
      <c r="B356" s="4" t="s">
        <v>787</v>
      </c>
      <c r="C356" s="4"/>
      <c r="D356" s="5">
        <f>SUMIFS(Saída!B:B,Saída!A:A,Estoque[[#This Row],[Produto]],Saída!C:C,"RESERVADO")</f>
        <v>0</v>
      </c>
      <c r="E356" s="5">
        <f>SUMIFS('Compras'!C:C,'Compras'!B:B,Estoque[[#This Row],[Produto]],'Compras'!A:A,Estoque[[#This Row],[Código]])-SUMIFS(Saída!B:B,Saída!A:A,Estoque[[#This Row],[Produto]],Saída!C:C,"FINALIZADO")</f>
        <v>0</v>
      </c>
      <c r="F356" s="6">
        <f>_xlfn.XLOOKUP(Estoque[[#This Row],[Produto]],'Compras'!B:B,'Compras'!D:D,,0,-1)</f>
        <v>29.17</v>
      </c>
      <c r="G356" s="1">
        <f>_xlfn.XLOOKUP(Estoque[[#This Row],[Produto]],'Compras'!B:B,'Compras'!E:E,,0,-1)</f>
        <v>44638</v>
      </c>
    </row>
    <row r="357" spans="1:7" x14ac:dyDescent="0.25">
      <c r="A357" s="3" t="s">
        <v>1091</v>
      </c>
      <c r="B357" s="4" t="s">
        <v>1092</v>
      </c>
      <c r="C357" s="4"/>
      <c r="D357" s="5">
        <f>SUMIFS(Saída!B:B,Saída!A:A,Estoque[[#This Row],[Produto]],Saída!C:C,"RESERVADO")</f>
        <v>0</v>
      </c>
      <c r="E357" s="5">
        <f>SUMIFS('Compras'!C:C,'Compras'!B:B,Estoque[[#This Row],[Produto]],'Compras'!A:A,Estoque[[#This Row],[Código]])-SUMIFS(Saída!B:B,Saída!A:A,Estoque[[#This Row],[Produto]],Saída!C:C,"FINALIZADO")</f>
        <v>0</v>
      </c>
      <c r="F357" s="6">
        <f>_xlfn.XLOOKUP(Estoque[[#This Row],[Produto]],'Compras'!B:B,'Compras'!D:D,,0,-1)</f>
        <v>60.67</v>
      </c>
      <c r="G357" s="1">
        <f>_xlfn.XLOOKUP(Estoque[[#This Row],[Produto]],'Compras'!B:B,'Compras'!E:E,,0,-1)</f>
        <v>44762</v>
      </c>
    </row>
    <row r="358" spans="1:7" x14ac:dyDescent="0.25">
      <c r="A358" s="3">
        <v>21</v>
      </c>
      <c r="B358" s="4" t="s">
        <v>1885</v>
      </c>
      <c r="C358" s="4"/>
      <c r="D358" s="5">
        <f>SUMIFS(Saída!B:B,Saída!A:A,Estoque[[#This Row],[Produto]],Saída!C:C,"RESERVADO")</f>
        <v>0</v>
      </c>
      <c r="E358" s="5">
        <f>SUMIFS('Compras'!C:C,'Compras'!B:B,Estoque[[#This Row],[Produto]],'Compras'!A:A,Estoque[[#This Row],[Código]])-SUMIFS(Saída!B:B,Saída!A:A,Estoque[[#This Row],[Produto]],Saída!C:C,"FINALIZADO")</f>
        <v>0</v>
      </c>
      <c r="F358" s="6">
        <f>_xlfn.XLOOKUP(Estoque[[#This Row],[Produto]],'Compras'!B:B,'Compras'!D:D,,0,-1)</f>
        <v>88.67</v>
      </c>
      <c r="G358" s="1">
        <f>_xlfn.XLOOKUP(Estoque[[#This Row],[Produto]],'Compras'!B:B,'Compras'!E:E,,0,-1)</f>
        <v>44769</v>
      </c>
    </row>
    <row r="359" spans="1:7" x14ac:dyDescent="0.25">
      <c r="A359" s="3">
        <v>22</v>
      </c>
      <c r="B359" s="4" t="s">
        <v>1450</v>
      </c>
      <c r="C359" s="4"/>
      <c r="D359" s="5">
        <f>SUMIFS(Saída!B:B,Saída!A:A,Estoque[[#This Row],[Produto]],Saída!C:C,"RESERVADO")</f>
        <v>0</v>
      </c>
      <c r="E359" s="5">
        <f>SUMIFS('Compras'!C:C,'Compras'!B:B,Estoque[[#This Row],[Produto]],'Compras'!A:A,Estoque[[#This Row],[Código]])-SUMIFS(Saída!B:B,Saída!A:A,Estoque[[#This Row],[Produto]],Saída!C:C,"FINALIZADO")</f>
        <v>0</v>
      </c>
      <c r="F359" s="6">
        <f>_xlfn.XLOOKUP(Estoque[[#This Row],[Produto]],'Compras'!B:B,'Compras'!D:D,,0,-1)</f>
        <v>312.67</v>
      </c>
      <c r="G359" s="1">
        <f>_xlfn.XLOOKUP(Estoque[[#This Row],[Produto]],'Compras'!B:B,'Compras'!E:E,,0,-1)</f>
        <v>44705</v>
      </c>
    </row>
    <row r="360" spans="1:7" x14ac:dyDescent="0.25">
      <c r="A360" s="3" t="s">
        <v>1931</v>
      </c>
      <c r="B360" s="4" t="s">
        <v>1932</v>
      </c>
      <c r="C360" s="4"/>
      <c r="D360" s="5">
        <f>SUMIFS(Saída!B:B,Saída!A:A,Estoque[[#This Row],[Produto]],Saída!C:C,"RESERVADO")</f>
        <v>0</v>
      </c>
      <c r="E360" s="5">
        <f>SUMIFS('Compras'!C:C,'Compras'!B:B,Estoque[[#This Row],[Produto]],'Compras'!A:A,Estoque[[#This Row],[Código]])-SUMIFS(Saída!B:B,Saída!A:A,Estoque[[#This Row],[Produto]],Saída!C:C,"FINALIZADO")</f>
        <v>0</v>
      </c>
      <c r="F360" s="6">
        <f>_xlfn.XLOOKUP(Estoque[[#This Row],[Produto]],'Compras'!B:B,'Compras'!D:D,,0,-1)</f>
        <v>192.5</v>
      </c>
      <c r="G360" s="1">
        <f>_xlfn.XLOOKUP(Estoque[[#This Row],[Produto]],'Compras'!B:B,'Compras'!E:E,,0,-1)</f>
        <v>44770</v>
      </c>
    </row>
    <row r="361" spans="1:7" x14ac:dyDescent="0.25">
      <c r="A361" s="3">
        <v>12530</v>
      </c>
      <c r="B361" s="4" t="s">
        <v>1990</v>
      </c>
      <c r="C361" s="4"/>
      <c r="D361" s="5">
        <f>SUMIFS(Saída!B:B,Saída!A:A,Estoque[[#This Row],[Produto]],Saída!C:C,"RESERVADO")</f>
        <v>0</v>
      </c>
      <c r="E361" s="5">
        <f>SUMIFS('Compras'!C:C,'Compras'!B:B,Estoque[[#This Row],[Produto]],'Compras'!A:A,Estoque[[#This Row],[Código]])-SUMIFS(Saída!B:B,Saída!A:A,Estoque[[#This Row],[Produto]],Saída!C:C,"FINALIZADO")</f>
        <v>0</v>
      </c>
      <c r="F361" s="6">
        <f>_xlfn.XLOOKUP(Estoque[[#This Row],[Produto]],'Compras'!B:B,'Compras'!D:D,,0,-1)</f>
        <v>91</v>
      </c>
      <c r="G361" s="1">
        <f>_xlfn.XLOOKUP(Estoque[[#This Row],[Produto]],'Compras'!B:B,'Compras'!E:E,,0,-1)</f>
        <v>44649</v>
      </c>
    </row>
    <row r="362" spans="1:7" x14ac:dyDescent="0.25">
      <c r="A362" s="3" t="s">
        <v>445</v>
      </c>
      <c r="B362" s="4" t="s">
        <v>446</v>
      </c>
      <c r="C362" s="4"/>
      <c r="D362" s="5">
        <f>SUMIFS(Saída!B:B,Saída!A:A,Estoque[[#This Row],[Produto]],Saída!C:C,"RESERVADO")</f>
        <v>0</v>
      </c>
      <c r="E362" s="5">
        <f>SUMIFS('Compras'!C:C,'Compras'!B:B,Estoque[[#This Row],[Produto]],'Compras'!A:A,Estoque[[#This Row],[Código]])-SUMIFS(Saída!B:B,Saída!A:A,Estoque[[#This Row],[Produto]],Saída!C:C,"FINALIZADO")</f>
        <v>0</v>
      </c>
      <c r="F362" s="6">
        <f>_xlfn.XLOOKUP(Estoque[[#This Row],[Produto]],'Compras'!B:B,'Compras'!D:D,,0,-1)</f>
        <v>2553.83</v>
      </c>
      <c r="G362" s="1">
        <f>_xlfn.XLOOKUP(Estoque[[#This Row],[Produto]],'Compras'!B:B,'Compras'!E:E,,0,-1)</f>
        <v>44722</v>
      </c>
    </row>
    <row r="363" spans="1:7" x14ac:dyDescent="0.25">
      <c r="A363" s="3" t="s">
        <v>37</v>
      </c>
      <c r="B363" s="4" t="s">
        <v>38</v>
      </c>
      <c r="C363" s="4"/>
      <c r="D363" s="5">
        <f>SUMIFS(Saída!B:B,Saída!A:A,Estoque[[#This Row],[Produto]],Saída!C:C,"RESERVADO")</f>
        <v>0</v>
      </c>
      <c r="E363" s="5">
        <f>SUMIFS('Compras'!C:C,'Compras'!B:B,Estoque[[#This Row],[Produto]],'Compras'!A:A,Estoque[[#This Row],[Código]])-SUMIFS(Saída!B:B,Saída!A:A,Estoque[[#This Row],[Produto]],Saída!C:C,"FINALIZADO")</f>
        <v>0</v>
      </c>
      <c r="F363" s="6">
        <f>_xlfn.XLOOKUP(Estoque[[#This Row],[Produto]],'Compras'!B:B,'Compras'!D:D,,0,-1)</f>
        <v>1122.33</v>
      </c>
      <c r="G363" s="1">
        <f>_xlfn.XLOOKUP(Estoque[[#This Row],[Produto]],'Compras'!B:B,'Compras'!E:E,,0,-1)</f>
        <v>44774</v>
      </c>
    </row>
    <row r="364" spans="1:7" x14ac:dyDescent="0.25">
      <c r="A364" s="3" t="s">
        <v>1218</v>
      </c>
      <c r="B364" s="4" t="s">
        <v>1219</v>
      </c>
      <c r="C364" s="4"/>
      <c r="D364" s="5">
        <f>SUMIFS(Saída!B:B,Saída!A:A,Estoque[[#This Row],[Produto]],Saída!C:C,"RESERVADO")</f>
        <v>0</v>
      </c>
      <c r="E364" s="5">
        <f>SUMIFS('Compras'!C:C,'Compras'!B:B,Estoque[[#This Row],[Produto]],'Compras'!A:A,Estoque[[#This Row],[Código]])-SUMIFS(Saída!B:B,Saída!A:A,Estoque[[#This Row],[Produto]],Saída!C:C,"FINALIZADO")</f>
        <v>0</v>
      </c>
      <c r="F364" s="6">
        <f>_xlfn.XLOOKUP(Estoque[[#This Row],[Produto]],'Compras'!B:B,'Compras'!D:D,,0,-1)</f>
        <v>25.67</v>
      </c>
      <c r="G364" s="1">
        <f>_xlfn.XLOOKUP(Estoque[[#This Row],[Produto]],'Compras'!B:B,'Compras'!E:E,,0,-1)</f>
        <v>44641</v>
      </c>
    </row>
    <row r="365" spans="1:7" x14ac:dyDescent="0.25">
      <c r="A365" s="3">
        <v>9703</v>
      </c>
      <c r="B365" s="4" t="s">
        <v>1464</v>
      </c>
      <c r="C365" s="4"/>
      <c r="D365" s="5">
        <f>SUMIFS(Saída!B:B,Saída!A:A,Estoque[[#This Row],[Produto]],Saída!C:C,"RESERVADO")</f>
        <v>0</v>
      </c>
      <c r="E365" s="5">
        <f>SUMIFS('Compras'!C:C,'Compras'!B:B,Estoque[[#This Row],[Produto]],'Compras'!A:A,Estoque[[#This Row],[Código]])-SUMIFS(Saída!B:B,Saída!A:A,Estoque[[#This Row],[Produto]],Saída!C:C,"FINALIZADO")</f>
        <v>0</v>
      </c>
      <c r="F365" s="6">
        <f>_xlfn.XLOOKUP(Estoque[[#This Row],[Produto]],'Compras'!B:B,'Compras'!D:D,,0,-1)</f>
        <v>88.67</v>
      </c>
      <c r="G365" s="1">
        <f>_xlfn.XLOOKUP(Estoque[[#This Row],[Produto]],'Compras'!B:B,'Compras'!E:E,,0,-1)</f>
        <v>44705</v>
      </c>
    </row>
    <row r="366" spans="1:7" x14ac:dyDescent="0.25">
      <c r="A366" s="3" t="s">
        <v>1048</v>
      </c>
      <c r="B366" s="4" t="s">
        <v>1049</v>
      </c>
      <c r="C366" s="4"/>
      <c r="D366" s="5">
        <f>SUMIFS(Saída!B:B,Saída!A:A,Estoque[[#This Row],[Produto]],Saída!C:C,"RESERVADO")</f>
        <v>0</v>
      </c>
      <c r="E366" s="5">
        <f>SUMIFS('Compras'!C:C,'Compras'!B:B,Estoque[[#This Row],[Produto]],'Compras'!A:A,Estoque[[#This Row],[Código]])-SUMIFS(Saída!B:B,Saída!A:A,Estoque[[#This Row],[Produto]],Saída!C:C,"FINALIZADO")</f>
        <v>0</v>
      </c>
      <c r="F366" s="6">
        <f>_xlfn.XLOOKUP(Estoque[[#This Row],[Produto]],'Compras'!B:B,'Compras'!D:D,,0,-1)</f>
        <v>65.33</v>
      </c>
      <c r="G366" s="1">
        <f>_xlfn.XLOOKUP(Estoque[[#This Row],[Produto]],'Compras'!B:B,'Compras'!E:E,,0,-1)</f>
        <v>44732</v>
      </c>
    </row>
    <row r="367" spans="1:7" x14ac:dyDescent="0.25">
      <c r="A367" s="3">
        <v>7236</v>
      </c>
      <c r="B367" s="4" t="s">
        <v>300</v>
      </c>
      <c r="C367" s="4"/>
      <c r="D367" s="5">
        <f>SUMIFS(Saída!B:B,Saída!A:A,Estoque[[#This Row],[Produto]],Saída!C:C,"RESERVADO")</f>
        <v>0</v>
      </c>
      <c r="E367" s="5">
        <f>SUMIFS('Compras'!C:C,'Compras'!B:B,Estoque[[#This Row],[Produto]],'Compras'!A:A,Estoque[[#This Row],[Código]])-SUMIFS(Saída!B:B,Saída!A:A,Estoque[[#This Row],[Produto]],Saída!C:C,"FINALIZADO")</f>
        <v>0</v>
      </c>
      <c r="F367" s="6">
        <f>_xlfn.XLOOKUP(Estoque[[#This Row],[Produto]],'Compras'!B:B,'Compras'!D:D,,0,-1)</f>
        <v>104.88</v>
      </c>
      <c r="G367" s="1">
        <f>_xlfn.XLOOKUP(Estoque[[#This Row],[Produto]],'Compras'!B:B,'Compras'!E:E,,0,-1)</f>
        <v>44627</v>
      </c>
    </row>
    <row r="368" spans="1:7" x14ac:dyDescent="0.25">
      <c r="A368" s="3" t="s">
        <v>1214</v>
      </c>
      <c r="B368" s="4" t="s">
        <v>1215</v>
      </c>
      <c r="C368" s="4"/>
      <c r="D368" s="5">
        <f>SUMIFS(Saída!B:B,Saída!A:A,Estoque[[#This Row],[Produto]],Saída!C:C,"RESERVADO")</f>
        <v>0</v>
      </c>
      <c r="E368" s="5">
        <f>SUMIFS('Compras'!C:C,'Compras'!B:B,Estoque[[#This Row],[Produto]],'Compras'!A:A,Estoque[[#This Row],[Código]])-SUMIFS(Saída!B:B,Saída!A:A,Estoque[[#This Row],[Produto]],Saída!C:C,"FINALIZADO")</f>
        <v>0</v>
      </c>
      <c r="F368" s="6">
        <f>_xlfn.XLOOKUP(Estoque[[#This Row],[Produto]],'Compras'!B:B,'Compras'!D:D,,0,-1)</f>
        <v>92.17</v>
      </c>
      <c r="G368" s="1">
        <f>_xlfn.XLOOKUP(Estoque[[#This Row],[Produto]],'Compras'!B:B,'Compras'!E:E,,0,-1)</f>
        <v>44641</v>
      </c>
    </row>
    <row r="369" spans="1:7" x14ac:dyDescent="0.25">
      <c r="A369" s="3">
        <v>140020</v>
      </c>
      <c r="B369" s="4" t="s">
        <v>1247</v>
      </c>
      <c r="C369" s="4"/>
      <c r="D369" s="5">
        <f>SUMIFS(Saída!B:B,Saída!A:A,Estoque[[#This Row],[Produto]],Saída!C:C,"RESERVADO")</f>
        <v>0</v>
      </c>
      <c r="E369" s="5">
        <f>SUMIFS('Compras'!C:C,'Compras'!B:B,Estoque[[#This Row],[Produto]],'Compras'!A:A,Estoque[[#This Row],[Código]])-SUMIFS(Saída!B:B,Saída!A:A,Estoque[[#This Row],[Produto]],Saída!C:C,"FINALIZADO")</f>
        <v>0</v>
      </c>
      <c r="F369" s="6">
        <f>_xlfn.XLOOKUP(Estoque[[#This Row],[Produto]],'Compras'!B:B,'Compras'!D:D,,0,-1)</f>
        <v>60.67</v>
      </c>
      <c r="G369" s="1">
        <f>_xlfn.XLOOKUP(Estoque[[#This Row],[Produto]],'Compras'!B:B,'Compras'!E:E,,0,-1)</f>
        <v>44733</v>
      </c>
    </row>
    <row r="370" spans="1:7" x14ac:dyDescent="0.25">
      <c r="A370" s="3" t="s">
        <v>2092</v>
      </c>
      <c r="B370" s="4" t="s">
        <v>2093</v>
      </c>
      <c r="C370" s="4"/>
      <c r="D370" s="5">
        <f>SUMIFS(Saída!B:B,Saída!A:A,Estoque[[#This Row],[Produto]],Saída!C:C,"RESERVADO")</f>
        <v>0</v>
      </c>
      <c r="E370" s="5">
        <f>SUMIFS('Compras'!C:C,'Compras'!B:B,Estoque[[#This Row],[Produto]],'Compras'!A:A,Estoque[[#This Row],[Código]])-SUMIFS(Saída!B:B,Saída!A:A,Estoque[[#This Row],[Produto]],Saída!C:C,"FINALIZADO")</f>
        <v>0</v>
      </c>
      <c r="F370" s="6">
        <f>_xlfn.XLOOKUP(Estoque[[#This Row],[Produto]],'Compras'!B:B,'Compras'!D:D,,0,-1)</f>
        <v>42</v>
      </c>
      <c r="G370" s="1">
        <f>_xlfn.XLOOKUP(Estoque[[#This Row],[Produto]],'Compras'!B:B,'Compras'!E:E,,0,-1)</f>
        <v>44712</v>
      </c>
    </row>
    <row r="371" spans="1:7" x14ac:dyDescent="0.25">
      <c r="A371" s="3" t="s">
        <v>1097</v>
      </c>
      <c r="B371" s="4" t="s">
        <v>1098</v>
      </c>
      <c r="C371" s="4"/>
      <c r="D371" s="5">
        <f>SUMIFS(Saída!B:B,Saída!A:A,Estoque[[#This Row],[Produto]],Saída!C:C,"RESERVADO")</f>
        <v>0</v>
      </c>
      <c r="E371" s="5">
        <f>SUMIFS('Compras'!C:C,'Compras'!B:B,Estoque[[#This Row],[Produto]],'Compras'!A:A,Estoque[[#This Row],[Código]])-SUMIFS(Saída!B:B,Saída!A:A,Estoque[[#This Row],[Produto]],Saída!C:C,"FINALIZADO")</f>
        <v>0</v>
      </c>
      <c r="F371" s="6">
        <f>_xlfn.XLOOKUP(Estoque[[#This Row],[Produto]],'Compras'!B:B,'Compras'!D:D,,0,-1)</f>
        <v>53.67</v>
      </c>
      <c r="G371" s="1">
        <f>_xlfn.XLOOKUP(Estoque[[#This Row],[Produto]],'Compras'!B:B,'Compras'!E:E,,0,-1)</f>
        <v>44762</v>
      </c>
    </row>
    <row r="372" spans="1:7" x14ac:dyDescent="0.25">
      <c r="A372" s="3">
        <v>7218</v>
      </c>
      <c r="B372" s="4" t="s">
        <v>485</v>
      </c>
      <c r="C372" s="4"/>
      <c r="D372" s="5">
        <f>SUMIFS(Saída!B:B,Saída!A:A,Estoque[[#This Row],[Produto]],Saída!C:C,"RESERVADO")</f>
        <v>0</v>
      </c>
      <c r="E372" s="5">
        <f>SUMIFS('Compras'!C:C,'Compras'!B:B,Estoque[[#This Row],[Produto]],'Compras'!A:A,Estoque[[#This Row],[Código]])-SUMIFS(Saída!B:B,Saída!A:A,Estoque[[#This Row],[Produto]],Saída!C:C,"FINALIZADO")</f>
        <v>0</v>
      </c>
      <c r="F372" s="6">
        <f>_xlfn.XLOOKUP(Estoque[[#This Row],[Produto]],'Compras'!B:B,'Compras'!D:D,,0,-1)</f>
        <v>133</v>
      </c>
      <c r="G372" s="1">
        <f>_xlfn.XLOOKUP(Estoque[[#This Row],[Produto]],'Compras'!B:B,'Compras'!E:E,,0,-1)</f>
        <v>44631</v>
      </c>
    </row>
    <row r="373" spans="1:7" x14ac:dyDescent="0.25">
      <c r="A373" s="3" t="s">
        <v>1248</v>
      </c>
      <c r="B373" s="4" t="s">
        <v>1249</v>
      </c>
      <c r="C373" s="4"/>
      <c r="D373" s="5">
        <f>SUMIFS(Saída!B:B,Saída!A:A,Estoque[[#This Row],[Produto]],Saída!C:C,"RESERVADO")</f>
        <v>0</v>
      </c>
      <c r="E373" s="5">
        <f>SUMIFS('Compras'!C:C,'Compras'!B:B,Estoque[[#This Row],[Produto]],'Compras'!A:A,Estoque[[#This Row],[Código]])-SUMIFS(Saída!B:B,Saída!A:A,Estoque[[#This Row],[Produto]],Saída!C:C,"FINALIZADO")</f>
        <v>0</v>
      </c>
      <c r="F373" s="6">
        <f>_xlfn.XLOOKUP(Estoque[[#This Row],[Produto]],'Compras'!B:B,'Compras'!D:D,,0,-1)</f>
        <v>49</v>
      </c>
      <c r="G373" s="1">
        <f>_xlfn.XLOOKUP(Estoque[[#This Row],[Produto]],'Compras'!B:B,'Compras'!E:E,,0,-1)</f>
        <v>44733</v>
      </c>
    </row>
    <row r="374" spans="1:7" x14ac:dyDescent="0.25">
      <c r="A374" s="3" t="s">
        <v>982</v>
      </c>
      <c r="B374" s="4" t="s">
        <v>983</v>
      </c>
      <c r="C374" s="4"/>
      <c r="D374" s="5">
        <f>SUMIFS(Saída!B:B,Saída!A:A,Estoque[[#This Row],[Produto]],Saída!C:C,"RESERVADO")</f>
        <v>0</v>
      </c>
      <c r="E374" s="5">
        <f>SUMIFS('Compras'!C:C,'Compras'!B:B,Estoque[[#This Row],[Produto]],'Compras'!A:A,Estoque[[#This Row],[Código]])-SUMIFS(Saída!B:B,Saída!A:A,Estoque[[#This Row],[Produto]],Saída!C:C,"FINALIZADO")</f>
        <v>0</v>
      </c>
      <c r="F374" s="6">
        <f>_xlfn.XLOOKUP(Estoque[[#This Row],[Produto]],'Compras'!B:B,'Compras'!D:D,,0,-1)</f>
        <v>24.5</v>
      </c>
      <c r="G374" s="1">
        <f>_xlfn.XLOOKUP(Estoque[[#This Row],[Produto]],'Compras'!B:B,'Compras'!E:E,,0,-1)</f>
        <v>44732</v>
      </c>
    </row>
    <row r="375" spans="1:7" x14ac:dyDescent="0.25">
      <c r="A375" s="3">
        <v>32551</v>
      </c>
      <c r="B375" s="4" t="s">
        <v>2068</v>
      </c>
      <c r="C375" s="4"/>
      <c r="D375" s="5">
        <f>SUMIFS(Saída!B:B,Saída!A:A,Estoque[[#This Row],[Produto]],Saída!C:C,"RESERVADO")</f>
        <v>0</v>
      </c>
      <c r="E375" s="5">
        <f>SUMIFS('Compras'!C:C,'Compras'!B:B,Estoque[[#This Row],[Produto]],'Compras'!A:A,Estoque[[#This Row],[Código]])-SUMIFS(Saída!B:B,Saída!A:A,Estoque[[#This Row],[Produto]],Saída!C:C,"FINALIZADO")</f>
        <v>0</v>
      </c>
      <c r="F375" s="6">
        <f>_xlfn.XLOOKUP(Estoque[[#This Row],[Produto]],'Compras'!B:B,'Compras'!D:D,,0,-1)</f>
        <v>28</v>
      </c>
      <c r="G375" s="1">
        <f>_xlfn.XLOOKUP(Estoque[[#This Row],[Produto]],'Compras'!B:B,'Compras'!E:E,,0,-1)</f>
        <v>44592</v>
      </c>
    </row>
    <row r="376" spans="1:7" x14ac:dyDescent="0.25">
      <c r="A376" s="3" t="s">
        <v>1050</v>
      </c>
      <c r="B376" s="4" t="s">
        <v>1051</v>
      </c>
      <c r="C376" s="4"/>
      <c r="D376" s="5">
        <f>SUMIFS(Saída!B:B,Saída!A:A,Estoque[[#This Row],[Produto]],Saída!C:C,"RESERVADO")</f>
        <v>0</v>
      </c>
      <c r="E376" s="5">
        <f>SUMIFS('Compras'!C:C,'Compras'!B:B,Estoque[[#This Row],[Produto]],'Compras'!A:A,Estoque[[#This Row],[Código]])-SUMIFS(Saída!B:B,Saída!A:A,Estoque[[#This Row],[Produto]],Saída!C:C,"FINALIZADO")</f>
        <v>0</v>
      </c>
      <c r="F376" s="6">
        <f>_xlfn.XLOOKUP(Estoque[[#This Row],[Produto]],'Compras'!B:B,'Compras'!D:D,,0,-1)</f>
        <v>392</v>
      </c>
      <c r="G376" s="1">
        <f>_xlfn.XLOOKUP(Estoque[[#This Row],[Produto]],'Compras'!B:B,'Compras'!E:E,,0,-1)</f>
        <v>44732</v>
      </c>
    </row>
    <row r="377" spans="1:7" x14ac:dyDescent="0.25">
      <c r="A377" s="3" t="s">
        <v>2033</v>
      </c>
      <c r="B377" s="4" t="s">
        <v>2034</v>
      </c>
      <c r="C377" s="4"/>
      <c r="D377" s="5">
        <f>SUMIFS(Saída!B:B,Saída!A:A,Estoque[[#This Row],[Produto]],Saída!C:C,"RESERVADO")</f>
        <v>0</v>
      </c>
      <c r="E377" s="5">
        <f>SUMIFS('Compras'!C:C,'Compras'!B:B,Estoque[[#This Row],[Produto]],'Compras'!A:A,Estoque[[#This Row],[Código]])-SUMIFS(Saída!B:B,Saída!A:A,Estoque[[#This Row],[Produto]],Saída!C:C,"FINALIZADO")</f>
        <v>0</v>
      </c>
      <c r="F377" s="6">
        <f>_xlfn.XLOOKUP(Estoque[[#This Row],[Produto]],'Compras'!B:B,'Compras'!D:D,,0,-1)</f>
        <v>80.5</v>
      </c>
      <c r="G377" s="1">
        <f>_xlfn.XLOOKUP(Estoque[[#This Row],[Produto]],'Compras'!B:B,'Compras'!E:E,,0,-1)</f>
        <v>44650</v>
      </c>
    </row>
    <row r="378" spans="1:7" x14ac:dyDescent="0.25">
      <c r="A378" s="3" t="s">
        <v>1014</v>
      </c>
      <c r="B378" s="4" t="s">
        <v>1015</v>
      </c>
      <c r="C378" s="4"/>
      <c r="D378" s="5">
        <f>SUMIFS(Saída!B:B,Saída!A:A,Estoque[[#This Row],[Produto]],Saída!C:C,"RESERVADO")</f>
        <v>0</v>
      </c>
      <c r="E378" s="5">
        <f>SUMIFS('Compras'!C:C,'Compras'!B:B,Estoque[[#This Row],[Produto]],'Compras'!A:A,Estoque[[#This Row],[Código]])-SUMIFS(Saída!B:B,Saída!A:A,Estoque[[#This Row],[Produto]],Saída!C:C,"FINALIZADO")</f>
        <v>0</v>
      </c>
      <c r="F378" s="6">
        <f>_xlfn.XLOOKUP(Estoque[[#This Row],[Produto]],'Compras'!B:B,'Compras'!D:D,,0,-1)</f>
        <v>37.33</v>
      </c>
      <c r="G378" s="1">
        <f>_xlfn.XLOOKUP(Estoque[[#This Row],[Produto]],'Compras'!B:B,'Compras'!E:E,,0,-1)</f>
        <v>44732</v>
      </c>
    </row>
    <row r="379" spans="1:7" x14ac:dyDescent="0.25">
      <c r="A379" s="3"/>
      <c r="B379" s="4" t="s">
        <v>425</v>
      </c>
      <c r="C379" s="4"/>
      <c r="D379" s="5">
        <f>SUMIFS(Saída!B:B,Saída!A:A,Estoque[[#This Row],[Produto]],Saída!C:C,"RESERVADO")</f>
        <v>0</v>
      </c>
      <c r="E379" s="5">
        <f>SUMIFS('Compras'!C:C,'Compras'!B:B,Estoque[[#This Row],[Produto]],'Compras'!A:A,Estoque[[#This Row],[Código]])-SUMIFS(Saída!B:B,Saída!A:A,Estoque[[#This Row],[Produto]],Saída!C:C,"FINALIZADO")</f>
        <v>0</v>
      </c>
      <c r="F379" s="6">
        <f>_xlfn.XLOOKUP(Estoque[[#This Row],[Produto]],'Compras'!B:B,'Compras'!D:D,,0,-1)</f>
        <v>116.67</v>
      </c>
      <c r="G379" s="1">
        <f>_xlfn.XLOOKUP(Estoque[[#This Row],[Produto]],'Compras'!B:B,'Compras'!E:E,,0,-1)</f>
        <v>44602</v>
      </c>
    </row>
    <row r="380" spans="1:7" x14ac:dyDescent="0.25">
      <c r="A380" s="3" t="s">
        <v>1283</v>
      </c>
      <c r="B380" s="4" t="s">
        <v>1284</v>
      </c>
      <c r="C380" s="4"/>
      <c r="D380" s="5">
        <f>SUMIFS(Saída!B:B,Saída!A:A,Estoque[[#This Row],[Produto]],Saída!C:C,"RESERVADO")</f>
        <v>0</v>
      </c>
      <c r="E380" s="5">
        <f>SUMIFS('Compras'!C:C,'Compras'!B:B,Estoque[[#This Row],[Produto]],'Compras'!A:A,Estoque[[#This Row],[Código]])-SUMIFS(Saída!B:B,Saída!A:A,Estoque[[#This Row],[Produto]],Saída!C:C,"FINALIZADO")</f>
        <v>0</v>
      </c>
      <c r="F380" s="6">
        <f>_xlfn.XLOOKUP(Estoque[[#This Row],[Produto]],'Compras'!B:B,'Compras'!D:D,,0,-1)</f>
        <v>28</v>
      </c>
      <c r="G380" s="1">
        <f>_xlfn.XLOOKUP(Estoque[[#This Row],[Produto]],'Compras'!B:B,'Compras'!E:E,,0,-1)</f>
        <v>44733</v>
      </c>
    </row>
    <row r="381" spans="1:7" x14ac:dyDescent="0.25">
      <c r="A381" s="3">
        <v>2032</v>
      </c>
      <c r="B381" s="4" t="s">
        <v>128</v>
      </c>
      <c r="C381" s="4"/>
      <c r="D381" s="5">
        <f>SUMIFS(Saída!B:B,Saída!A:A,Estoque[[#This Row],[Produto]],Saída!C:C,"RESERVADO")</f>
        <v>0</v>
      </c>
      <c r="E381" s="5">
        <f>SUMIFS('Compras'!C:C,'Compras'!B:B,Estoque[[#This Row],[Produto]],'Compras'!A:A,Estoque[[#This Row],[Código]])-SUMIFS(Saída!B:B,Saída!A:A,Estoque[[#This Row],[Produto]],Saída!C:C,"FINALIZADO")</f>
        <v>0</v>
      </c>
      <c r="F381" s="6">
        <f>_xlfn.XLOOKUP(Estoque[[#This Row],[Produto]],'Compras'!B:B,'Compras'!D:D,,0,-1)</f>
        <v>149.33000000000001</v>
      </c>
      <c r="G381" s="1">
        <f>_xlfn.XLOOKUP(Estoque[[#This Row],[Produto]],'Compras'!B:B,'Compras'!E:E,,0,-1)</f>
        <v>44685</v>
      </c>
    </row>
    <row r="382" spans="1:7" x14ac:dyDescent="0.25">
      <c r="A382" s="3"/>
      <c r="B382" s="4" t="s">
        <v>426</v>
      </c>
      <c r="C382" s="4"/>
      <c r="D382" s="5">
        <f>SUMIFS(Saída!B:B,Saída!A:A,Estoque[[#This Row],[Produto]],Saída!C:C,"RESERVADO")</f>
        <v>0</v>
      </c>
      <c r="E382" s="5">
        <f>SUMIFS('Compras'!C:C,'Compras'!B:B,Estoque[[#This Row],[Produto]],'Compras'!A:A,Estoque[[#This Row],[Código]])-SUMIFS(Saída!B:B,Saída!A:A,Estoque[[#This Row],[Produto]],Saída!C:C,"FINALIZADO")</f>
        <v>0</v>
      </c>
      <c r="F382" s="6">
        <f>_xlfn.XLOOKUP(Estoque[[#This Row],[Produto]],'Compras'!B:B,'Compras'!D:D,,0,-1)</f>
        <v>72.33</v>
      </c>
      <c r="G382" s="1">
        <f>_xlfn.XLOOKUP(Estoque[[#This Row],[Produto]],'Compras'!B:B,'Compras'!E:E,,0,-1)</f>
        <v>44602</v>
      </c>
    </row>
    <row r="383" spans="1:7" x14ac:dyDescent="0.25">
      <c r="A383" s="3" t="s">
        <v>109</v>
      </c>
      <c r="B383" s="4" t="s">
        <v>110</v>
      </c>
      <c r="C383" s="4"/>
      <c r="D383" s="5">
        <f>SUMIFS(Saída!B:B,Saída!A:A,Estoque[[#This Row],[Produto]],Saída!C:C,"RESERVADO")</f>
        <v>0</v>
      </c>
      <c r="E383" s="5">
        <f>SUMIFS('Compras'!C:C,'Compras'!B:B,Estoque[[#This Row],[Produto]],'Compras'!A:A,Estoque[[#This Row],[Código]])-SUMIFS(Saída!B:B,Saída!A:A,Estoque[[#This Row],[Produto]],Saída!C:C,"FINALIZADO")</f>
        <v>0</v>
      </c>
      <c r="F383" s="6">
        <f>_xlfn.XLOOKUP(Estoque[[#This Row],[Produto]],'Compras'!B:B,'Compras'!D:D,,0,-1)</f>
        <v>100.33</v>
      </c>
      <c r="G383" s="1">
        <f>_xlfn.XLOOKUP(Estoque[[#This Row],[Produto]],'Compras'!B:B,'Compras'!E:E,,0,-1)</f>
        <v>44715</v>
      </c>
    </row>
    <row r="384" spans="1:7" x14ac:dyDescent="0.25">
      <c r="A384" s="3" t="s">
        <v>614</v>
      </c>
      <c r="B384" s="4" t="s">
        <v>615</v>
      </c>
      <c r="C384" s="4"/>
      <c r="D384" s="5">
        <f>SUMIFS(Saída!B:B,Saída!A:A,Estoque[[#This Row],[Produto]],Saída!C:C,"RESERVADO")</f>
        <v>25</v>
      </c>
      <c r="E384" s="5">
        <f>SUMIFS('Compras'!C:C,'Compras'!B:B,Estoque[[#This Row],[Produto]],'Compras'!A:A,Estoque[[#This Row],[Código]])-SUMIFS(Saída!B:B,Saída!A:A,Estoque[[#This Row],[Produto]],Saída!C:C,"FINALIZADO")</f>
        <v>0</v>
      </c>
      <c r="F384" s="6">
        <f>_xlfn.XLOOKUP(Estoque[[#This Row],[Produto]],'Compras'!B:B,'Compras'!D:D,,0,-1)</f>
        <v>56</v>
      </c>
      <c r="G384" s="1">
        <f>_xlfn.XLOOKUP(Estoque[[#This Row],[Produto]],'Compras'!B:B,'Compras'!E:E,,0,-1)</f>
        <v>44664</v>
      </c>
    </row>
    <row r="385" spans="1:7" x14ac:dyDescent="0.25">
      <c r="A385" s="3">
        <v>645000</v>
      </c>
      <c r="B385" s="4" t="s">
        <v>2021</v>
      </c>
      <c r="C385" s="4"/>
      <c r="D385" s="5">
        <f>SUMIFS(Saída!B:B,Saída!A:A,Estoque[[#This Row],[Produto]],Saída!C:C,"RESERVADO")</f>
        <v>0</v>
      </c>
      <c r="E385" s="5">
        <f>SUMIFS('Compras'!C:C,'Compras'!B:B,Estoque[[#This Row],[Produto]],'Compras'!A:A,Estoque[[#This Row],[Código]])-SUMIFS(Saída!B:B,Saída!A:A,Estoque[[#This Row],[Produto]],Saída!C:C,"FINALIZADO")</f>
        <v>0</v>
      </c>
      <c r="F385" s="6">
        <f>_xlfn.XLOOKUP(Estoque[[#This Row],[Produto]],'Compras'!B:B,'Compras'!D:D,,0,-1)</f>
        <v>91</v>
      </c>
      <c r="G385" s="1">
        <f>_xlfn.XLOOKUP(Estoque[[#This Row],[Produto]],'Compras'!B:B,'Compras'!E:E,,0,-1)</f>
        <v>44650</v>
      </c>
    </row>
    <row r="386" spans="1:7" x14ac:dyDescent="0.25">
      <c r="A386" s="3"/>
      <c r="B386" s="4" t="s">
        <v>93</v>
      </c>
      <c r="C386" s="4"/>
      <c r="D386" s="5">
        <f>SUMIFS(Saída!B:B,Saída!A:A,Estoque[[#This Row],[Produto]],Saída!C:C,"RESERVADO")</f>
        <v>0</v>
      </c>
      <c r="E386" s="5">
        <f>SUMIFS('Compras'!C:C,'Compras'!B:B,Estoque[[#This Row],[Produto]],'Compras'!A:A,Estoque[[#This Row],[Código]])-SUMIFS(Saída!B:B,Saída!A:A,Estoque[[#This Row],[Produto]],Saída!C:C,"FINALIZADO")</f>
        <v>0</v>
      </c>
      <c r="F386" s="6">
        <f>_xlfn.XLOOKUP(Estoque[[#This Row],[Produto]],'Compras'!B:B,'Compras'!D:D,,0,-1)</f>
        <v>17.5</v>
      </c>
      <c r="G386" s="1">
        <f>_xlfn.XLOOKUP(Estoque[[#This Row],[Produto]],'Compras'!B:B,'Compras'!E:E,,0,-1)</f>
        <v>44623</v>
      </c>
    </row>
    <row r="387" spans="1:7" x14ac:dyDescent="0.25">
      <c r="A387" s="3" t="s">
        <v>900</v>
      </c>
      <c r="B387" s="4" t="s">
        <v>901</v>
      </c>
      <c r="C387" s="4"/>
      <c r="D387" s="5">
        <f>SUMIFS(Saída!B:B,Saída!A:A,Estoque[[#This Row],[Produto]],Saída!C:C,"RESERVADO")</f>
        <v>0</v>
      </c>
      <c r="E387" s="5">
        <f>SUMIFS('Compras'!C:C,'Compras'!B:B,Estoque[[#This Row],[Produto]],'Compras'!A:A,Estoque[[#This Row],[Código]])-SUMIFS(Saída!B:B,Saída!A:A,Estoque[[#This Row],[Produto]],Saída!C:C,"FINALIZADO")</f>
        <v>0</v>
      </c>
      <c r="F387" s="6">
        <f>_xlfn.XLOOKUP(Estoque[[#This Row],[Produto]],'Compras'!B:B,'Compras'!D:D,,0,-1)</f>
        <v>190.17</v>
      </c>
      <c r="G387" s="1">
        <f>_xlfn.XLOOKUP(Estoque[[#This Row],[Produto]],'Compras'!B:B,'Compras'!E:E,,0,-1)</f>
        <v>44760</v>
      </c>
    </row>
    <row r="388" spans="1:7" x14ac:dyDescent="0.25">
      <c r="A388" s="3" t="s">
        <v>894</v>
      </c>
      <c r="B388" s="4" t="s">
        <v>895</v>
      </c>
      <c r="C388" s="4"/>
      <c r="D388" s="5">
        <f>SUMIFS(Saída!B:B,Saída!A:A,Estoque[[#This Row],[Produto]],Saída!C:C,"RESERVADO")</f>
        <v>0</v>
      </c>
      <c r="E388" s="5">
        <f>SUMIFS('Compras'!C:C,'Compras'!B:B,Estoque[[#This Row],[Produto]],'Compras'!A:A,Estoque[[#This Row],[Código]])-SUMIFS(Saída!B:B,Saída!A:A,Estoque[[#This Row],[Produto]],Saída!C:C,"FINALIZADO")</f>
        <v>0</v>
      </c>
      <c r="F388" s="6">
        <f>_xlfn.XLOOKUP(Estoque[[#This Row],[Produto]],'Compras'!B:B,'Compras'!D:D,,0,-1)</f>
        <v>18.670000000000002</v>
      </c>
      <c r="G388" s="1">
        <f>_xlfn.XLOOKUP(Estoque[[#This Row],[Produto]],'Compras'!B:B,'Compras'!E:E,,0,-1)</f>
        <v>44760</v>
      </c>
    </row>
    <row r="389" spans="1:7" x14ac:dyDescent="0.25">
      <c r="A389" s="3">
        <v>9911</v>
      </c>
      <c r="B389" s="4" t="s">
        <v>1907</v>
      </c>
      <c r="C389" s="4"/>
      <c r="D389" s="5">
        <f>SUMIFS(Saída!B:B,Saída!A:A,Estoque[[#This Row],[Produto]],Saída!C:C,"RESERVADO")</f>
        <v>0</v>
      </c>
      <c r="E389" s="5">
        <f>SUMIFS('Compras'!C:C,'Compras'!B:B,Estoque[[#This Row],[Produto]],'Compras'!A:A,Estoque[[#This Row],[Código]])-SUMIFS(Saída!B:B,Saída!A:A,Estoque[[#This Row],[Produto]],Saída!C:C,"FINALIZADO")</f>
        <v>0</v>
      </c>
      <c r="F389" s="6">
        <f>_xlfn.XLOOKUP(Estoque[[#This Row],[Produto]],'Compras'!B:B,'Compras'!D:D,,0,-1)</f>
        <v>78.17</v>
      </c>
      <c r="G389" s="1">
        <f>_xlfn.XLOOKUP(Estoque[[#This Row],[Produto]],'Compras'!B:B,'Compras'!E:E,,0,-1)</f>
        <v>44589</v>
      </c>
    </row>
    <row r="390" spans="1:7" x14ac:dyDescent="0.25">
      <c r="A390" s="3" t="s">
        <v>1181</v>
      </c>
      <c r="B390" s="4" t="s">
        <v>1182</v>
      </c>
      <c r="C390" s="4"/>
      <c r="D390" s="5">
        <f>SUMIFS(Saída!B:B,Saída!A:A,Estoque[[#This Row],[Produto]],Saída!C:C,"RESERVADO")</f>
        <v>0</v>
      </c>
      <c r="E390" s="5">
        <f>SUMIFS('Compras'!C:C,'Compras'!B:B,Estoque[[#This Row],[Produto]],'Compras'!A:A,Estoque[[#This Row],[Código]])-SUMIFS(Saída!B:B,Saída!A:A,Estoque[[#This Row],[Produto]],Saída!C:C,"FINALIZADO")</f>
        <v>0</v>
      </c>
      <c r="F390" s="6">
        <f>_xlfn.XLOOKUP(Estoque[[#This Row],[Produto]],'Compras'!B:B,'Compras'!D:D,,0,-1)</f>
        <v>89.83</v>
      </c>
      <c r="G390" s="1">
        <f>_xlfn.XLOOKUP(Estoque[[#This Row],[Produto]],'Compras'!B:B,'Compras'!E:E,,0,-1)</f>
        <v>44641</v>
      </c>
    </row>
    <row r="391" spans="1:7" x14ac:dyDescent="0.25">
      <c r="A391" s="3" t="s">
        <v>593</v>
      </c>
      <c r="B391" s="4" t="s">
        <v>594</v>
      </c>
      <c r="C391" s="4"/>
      <c r="D391" s="5">
        <f>SUMIFS(Saída!B:B,Saída!A:A,Estoque[[#This Row],[Produto]],Saída!C:C,"RESERVADO")</f>
        <v>0</v>
      </c>
      <c r="E391" s="5">
        <f>SUMIFS('Compras'!C:C,'Compras'!B:B,Estoque[[#This Row],[Produto]],'Compras'!A:A,Estoque[[#This Row],[Código]])-SUMIFS(Saída!B:B,Saída!A:A,Estoque[[#This Row],[Produto]],Saída!C:C,"FINALIZADO")</f>
        <v>0</v>
      </c>
      <c r="F391" s="6">
        <f>_xlfn.XLOOKUP(Estoque[[#This Row],[Produto]],'Compras'!B:B,'Compras'!D:D,,0,-1)</f>
        <v>10.5</v>
      </c>
      <c r="G391" s="1">
        <f>_xlfn.XLOOKUP(Estoque[[#This Row],[Produto]],'Compras'!B:B,'Compras'!E:E,,0,-1)</f>
        <v>44785</v>
      </c>
    </row>
    <row r="392" spans="1:7" x14ac:dyDescent="0.25">
      <c r="A392" s="3" t="s">
        <v>888</v>
      </c>
      <c r="B392" s="4" t="s">
        <v>889</v>
      </c>
      <c r="C392" s="4" t="s">
        <v>465</v>
      </c>
      <c r="D392" s="5">
        <f>SUMIFS(Saída!B:B,Saída!A:A,Estoque[[#This Row],[Produto]],Saída!C:C,"RESERVADO")</f>
        <v>0</v>
      </c>
      <c r="E392" s="5">
        <f>SUMIFS('Compras'!C:C,'Compras'!B:B,Estoque[[#This Row],[Produto]],'Compras'!A:A,Estoque[[#This Row],[Código]])-SUMIFS(Saída!B:B,Saída!A:A,Estoque[[#This Row],[Produto]],Saída!C:C,"FINALIZADO")</f>
        <v>0</v>
      </c>
      <c r="F392" s="6">
        <f>_xlfn.XLOOKUP(Estoque[[#This Row],[Produto]],'Compras'!B:B,'Compras'!D:D,,0,-1)</f>
        <v>11316.67</v>
      </c>
      <c r="G392" s="1">
        <f>_xlfn.XLOOKUP(Estoque[[#This Row],[Produto]],'Compras'!B:B,'Compras'!E:E,,0,-1)</f>
        <v>44760</v>
      </c>
    </row>
    <row r="393" spans="1:7" x14ac:dyDescent="0.25">
      <c r="A393" s="3" t="s">
        <v>736</v>
      </c>
      <c r="B393" s="4" t="s">
        <v>737</v>
      </c>
      <c r="C393" s="4"/>
      <c r="D393" s="5">
        <f>SUMIFS(Saída!B:B,Saída!A:A,Estoque[[#This Row],[Produto]],Saída!C:C,"RESERVADO")</f>
        <v>0</v>
      </c>
      <c r="E393" s="5">
        <f>SUMIFS('Compras'!C:C,'Compras'!B:B,Estoque[[#This Row],[Produto]],'Compras'!A:A,Estoque[[#This Row],[Código]])-SUMIFS(Saída!B:B,Saída!A:A,Estoque[[#This Row],[Produto]],Saída!C:C,"FINALIZADO")</f>
        <v>0</v>
      </c>
      <c r="F393" s="6">
        <f>_xlfn.XLOOKUP(Estoque[[#This Row],[Produto]],'Compras'!B:B,'Compras'!D:D,,0,-1)</f>
        <v>9.33</v>
      </c>
      <c r="G393" s="1">
        <f>_xlfn.XLOOKUP(Estoque[[#This Row],[Produto]],'Compras'!B:B,'Compras'!E:E,,0,-1)</f>
        <v>44698</v>
      </c>
    </row>
    <row r="394" spans="1:7" x14ac:dyDescent="0.25">
      <c r="A394" s="3">
        <v>62318</v>
      </c>
      <c r="B394" s="4" t="s">
        <v>627</v>
      </c>
      <c r="C394" s="4"/>
      <c r="D394" s="5">
        <f>SUMIFS(Saída!B:B,Saída!A:A,Estoque[[#This Row],[Produto]],Saída!C:C,"RESERVADO")</f>
        <v>0</v>
      </c>
      <c r="E394" s="5">
        <f>SUMIFS('Compras'!C:C,'Compras'!B:B,Estoque[[#This Row],[Produto]],'Compras'!A:A,Estoque[[#This Row],[Código]])-SUMIFS(Saída!B:B,Saída!A:A,Estoque[[#This Row],[Produto]],Saída!C:C,"FINALIZADO")</f>
        <v>0</v>
      </c>
      <c r="F394" s="6">
        <f>_xlfn.XLOOKUP(Estoque[[#This Row],[Produto]],'Compras'!B:B,'Compras'!D:D,,0,-1)</f>
        <v>40.83</v>
      </c>
      <c r="G394" s="1">
        <f>_xlfn.XLOOKUP(Estoque[[#This Row],[Produto]],'Compras'!B:B,'Compras'!E:E,,0,-1)</f>
        <v>44606</v>
      </c>
    </row>
    <row r="395" spans="1:7" x14ac:dyDescent="0.25">
      <c r="A395" s="3"/>
      <c r="B395" s="4" t="s">
        <v>628</v>
      </c>
      <c r="C395" s="4"/>
      <c r="D395" s="5">
        <f>SUMIFS(Saída!B:B,Saída!A:A,Estoque[[#This Row],[Produto]],Saída!C:C,"RESERVADO")</f>
        <v>0</v>
      </c>
      <c r="E395" s="5">
        <f>SUMIFS('Compras'!C:C,'Compras'!B:B,Estoque[[#This Row],[Produto]],'Compras'!A:A,Estoque[[#This Row],[Código]])-SUMIFS(Saída!B:B,Saída!A:A,Estoque[[#This Row],[Produto]],Saída!C:C,"FINALIZADO")</f>
        <v>0</v>
      </c>
      <c r="F395" s="6">
        <f>_xlfn.XLOOKUP(Estoque[[#This Row],[Produto]],'Compras'!B:B,'Compras'!D:D,,0,-1)</f>
        <v>8.17</v>
      </c>
      <c r="G395" s="1">
        <f>_xlfn.XLOOKUP(Estoque[[#This Row],[Produto]],'Compras'!B:B,'Compras'!E:E,,0,-1)</f>
        <v>44606</v>
      </c>
    </row>
    <row r="396" spans="1:7" x14ac:dyDescent="0.25">
      <c r="A396" s="3" t="s">
        <v>1237</v>
      </c>
      <c r="B396" s="4" t="s">
        <v>1238</v>
      </c>
      <c r="C396" s="4"/>
      <c r="D396" s="5">
        <f>SUMIFS(Saída!B:B,Saída!A:A,Estoque[[#This Row],[Produto]],Saída!C:C,"RESERVADO")</f>
        <v>0</v>
      </c>
      <c r="E396" s="5">
        <f>SUMIFS('Compras'!C:C,'Compras'!B:B,Estoque[[#This Row],[Produto]],'Compras'!A:A,Estoque[[#This Row],[Código]])-SUMIFS(Saída!B:B,Saída!A:A,Estoque[[#This Row],[Produto]],Saída!C:C,"FINALIZADO")</f>
        <v>0</v>
      </c>
      <c r="F396" s="6">
        <f>_xlfn.XLOOKUP(Estoque[[#This Row],[Produto]],'Compras'!B:B,'Compras'!D:D,,0,-1)</f>
        <v>4.67</v>
      </c>
      <c r="G396" s="1">
        <f>_xlfn.XLOOKUP(Estoque[[#This Row],[Produto]],'Compras'!B:B,'Compras'!E:E,,0,-1)</f>
        <v>44733</v>
      </c>
    </row>
    <row r="397" spans="1:7" x14ac:dyDescent="0.25">
      <c r="A397" s="3">
        <v>9704</v>
      </c>
      <c r="B397" s="4" t="s">
        <v>1572</v>
      </c>
      <c r="C397" s="4"/>
      <c r="D397" s="5">
        <f>SUMIFS(Saída!B:B,Saída!A:A,Estoque[[#This Row],[Produto]],Saída!C:C,"RESERVADO")</f>
        <v>0</v>
      </c>
      <c r="E397" s="5">
        <f>SUMIFS('Compras'!C:C,'Compras'!B:B,Estoque[[#This Row],[Produto]],'Compras'!A:A,Estoque[[#This Row],[Código]])-SUMIFS(Saída!B:B,Saída!A:A,Estoque[[#This Row],[Produto]],Saída!C:C,"FINALIZADO")</f>
        <v>0</v>
      </c>
      <c r="F397" s="6">
        <f>_xlfn.XLOOKUP(Estoque[[#This Row],[Produto]],'Compras'!B:B,'Compras'!D:D,,0,-1)</f>
        <v>42</v>
      </c>
      <c r="G397" s="1">
        <f>_xlfn.XLOOKUP(Estoque[[#This Row],[Produto]],'Compras'!B:B,'Compras'!E:E,,0,-1)</f>
        <v>44705</v>
      </c>
    </row>
    <row r="398" spans="1:7" x14ac:dyDescent="0.25">
      <c r="A398" s="3"/>
      <c r="B398" s="4" t="s">
        <v>81</v>
      </c>
      <c r="C398" s="4"/>
      <c r="D398" s="5">
        <f>SUMIFS(Saída!B:B,Saída!A:A,Estoque[[#This Row],[Produto]],Saída!C:C,"RESERVADO")</f>
        <v>0</v>
      </c>
      <c r="E398" s="5">
        <f>SUMIFS('Compras'!C:C,'Compras'!B:B,Estoque[[#This Row],[Produto]],'Compras'!A:A,Estoque[[#This Row],[Código]])-SUMIFS(Saída!B:B,Saída!A:A,Estoque[[#This Row],[Produto]],Saída!C:C,"FINALIZADO")</f>
        <v>0</v>
      </c>
      <c r="F398" s="6">
        <f>_xlfn.XLOOKUP(Estoque[[#This Row],[Produto]],'Compras'!B:B,'Compras'!D:D,,0,-1)</f>
        <v>15.05</v>
      </c>
      <c r="G398" s="1">
        <f>_xlfn.XLOOKUP(Estoque[[#This Row],[Produto]],'Compras'!B:B,'Compras'!E:E,,0,-1)</f>
        <v>44532</v>
      </c>
    </row>
    <row r="399" spans="1:7" x14ac:dyDescent="0.25">
      <c r="A399" s="3" t="s">
        <v>742</v>
      </c>
      <c r="B399" s="4" t="s">
        <v>743</v>
      </c>
      <c r="C399" s="4"/>
      <c r="D399" s="5">
        <f>SUMIFS(Saída!B:B,Saída!A:A,Estoque[[#This Row],[Produto]],Saída!C:C,"RESERVADO")</f>
        <v>0</v>
      </c>
      <c r="E399" s="5">
        <f>SUMIFS('Compras'!C:C,'Compras'!B:B,Estoque[[#This Row],[Produto]],'Compras'!A:A,Estoque[[#This Row],[Código]])-SUMIFS(Saída!B:B,Saída!A:A,Estoque[[#This Row],[Produto]],Saída!C:C,"FINALIZADO")</f>
        <v>0</v>
      </c>
      <c r="F399" s="6">
        <f>_xlfn.XLOOKUP(Estoque[[#This Row],[Produto]],'Compras'!B:B,'Compras'!D:D,,0,-1)</f>
        <v>243.83</v>
      </c>
      <c r="G399" s="1">
        <f>_xlfn.XLOOKUP(Estoque[[#This Row],[Produto]],'Compras'!B:B,'Compras'!E:E,,0,-1)</f>
        <v>44759</v>
      </c>
    </row>
    <row r="400" spans="1:7" x14ac:dyDescent="0.25">
      <c r="A400" s="3">
        <v>67250</v>
      </c>
      <c r="B400" s="4" t="s">
        <v>702</v>
      </c>
      <c r="C400" s="4"/>
      <c r="D400" s="5">
        <f>SUMIFS(Saída!B:B,Saída!A:A,Estoque[[#This Row],[Produto]],Saída!C:C,"RESERVADO")</f>
        <v>0</v>
      </c>
      <c r="E400" s="5">
        <f>SUMIFS('Compras'!C:C,'Compras'!B:B,Estoque[[#This Row],[Produto]],'Compras'!A:A,Estoque[[#This Row],[Código]])-SUMIFS(Saída!B:B,Saída!A:A,Estoque[[#This Row],[Produto]],Saída!C:C,"FINALIZADO")</f>
        <v>0</v>
      </c>
      <c r="F400" s="6">
        <f>_xlfn.XLOOKUP(Estoque[[#This Row],[Produto]],'Compras'!B:B,'Compras'!D:D,,0,-1)</f>
        <v>19.829999999999998</v>
      </c>
      <c r="G400" s="1">
        <f>_xlfn.XLOOKUP(Estoque[[#This Row],[Produto]],'Compras'!B:B,'Compras'!E:E,,0,-1)</f>
        <v>44698</v>
      </c>
    </row>
    <row r="401" spans="1:7" x14ac:dyDescent="0.25">
      <c r="A401" s="3" t="s">
        <v>700</v>
      </c>
      <c r="B401" s="4" t="s">
        <v>701</v>
      </c>
      <c r="C401" s="4"/>
      <c r="D401" s="5">
        <f>SUMIFS(Saída!B:B,Saída!A:A,Estoque[[#This Row],[Produto]],Saída!C:C,"RESERVADO")</f>
        <v>2</v>
      </c>
      <c r="E401" s="5">
        <f>SUMIFS('Compras'!C:C,'Compras'!B:B,Estoque[[#This Row],[Produto]],'Compras'!A:A,Estoque[[#This Row],[Código]])-SUMIFS(Saída!B:B,Saída!A:A,Estoque[[#This Row],[Produto]],Saída!C:C,"FINALIZADO")</f>
        <v>0</v>
      </c>
      <c r="F401" s="6">
        <f>_xlfn.XLOOKUP(Estoque[[#This Row],[Produto]],'Compras'!B:B,'Compras'!D:D,,0,-1)</f>
        <v>49</v>
      </c>
      <c r="G401" s="1">
        <f>_xlfn.XLOOKUP(Estoque[[#This Row],[Produto]],'Compras'!B:B,'Compras'!E:E,,0,-1)</f>
        <v>44698</v>
      </c>
    </row>
    <row r="402" spans="1:7" x14ac:dyDescent="0.25">
      <c r="A402" s="3">
        <v>51348</v>
      </c>
      <c r="B402" s="4" t="s">
        <v>630</v>
      </c>
      <c r="C402" s="4"/>
      <c r="D402" s="5">
        <f>SUMIFS(Saída!B:B,Saída!A:A,Estoque[[#This Row],[Produto]],Saída!C:C,"RESERVADO")</f>
        <v>0</v>
      </c>
      <c r="E402" s="5">
        <f>SUMIFS('Compras'!C:C,'Compras'!B:B,Estoque[[#This Row],[Produto]],'Compras'!A:A,Estoque[[#This Row],[Código]])-SUMIFS(Saída!B:B,Saída!A:A,Estoque[[#This Row],[Produto]],Saída!C:C,"FINALIZADO")</f>
        <v>0</v>
      </c>
      <c r="F402" s="6">
        <f>_xlfn.XLOOKUP(Estoque[[#This Row],[Produto]],'Compras'!B:B,'Compras'!D:D,,0,-1)</f>
        <v>7</v>
      </c>
      <c r="G402" s="1">
        <f>_xlfn.XLOOKUP(Estoque[[#This Row],[Produto]],'Compras'!B:B,'Compras'!E:E,,0,-1)</f>
        <v>44606</v>
      </c>
    </row>
    <row r="403" spans="1:7" x14ac:dyDescent="0.25">
      <c r="A403" s="3">
        <v>18</v>
      </c>
      <c r="B403" s="4" t="s">
        <v>956</v>
      </c>
      <c r="C403" s="4"/>
      <c r="D403" s="5">
        <f>SUMIFS(Saída!B:B,Saída!A:A,Estoque[[#This Row],[Produto]],Saída!C:C,"RESERVADO")</f>
        <v>0</v>
      </c>
      <c r="E403" s="5">
        <f>SUMIFS('Compras'!C:C,'Compras'!B:B,Estoque[[#This Row],[Produto]],'Compras'!A:A,Estoque[[#This Row],[Código]])-SUMIFS(Saída!B:B,Saída!A:A,Estoque[[#This Row],[Produto]],Saída!C:C,"FINALIZADO")</f>
        <v>0</v>
      </c>
      <c r="F403" s="6">
        <f>_xlfn.XLOOKUP(Estoque[[#This Row],[Produto]],'Compras'!B:B,'Compras'!D:D,,0,-1)</f>
        <v>65.33</v>
      </c>
      <c r="G403" s="1">
        <f>_xlfn.XLOOKUP(Estoque[[#This Row],[Produto]],'Compras'!B:B,'Compras'!E:E,,0,-1)</f>
        <v>44671</v>
      </c>
    </row>
    <row r="404" spans="1:7" x14ac:dyDescent="0.25">
      <c r="A404" s="3" t="s">
        <v>1299</v>
      </c>
      <c r="B404" s="4" t="s">
        <v>1300</v>
      </c>
      <c r="C404" s="4"/>
      <c r="D404" s="5">
        <f>SUMIFS(Saída!B:B,Saída!A:A,Estoque[[#This Row],[Produto]],Saída!C:C,"RESERVADO")</f>
        <v>0</v>
      </c>
      <c r="E404" s="5">
        <f>SUMIFS('Compras'!C:C,'Compras'!B:B,Estoque[[#This Row],[Produto]],'Compras'!A:A,Estoque[[#This Row],[Código]])-SUMIFS(Saída!B:B,Saída!A:A,Estoque[[#This Row],[Produto]],Saída!C:C,"FINALIZADO")</f>
        <v>0</v>
      </c>
      <c r="F404" s="6">
        <f>_xlfn.XLOOKUP(Estoque[[#This Row],[Produto]],'Compras'!B:B,'Compras'!D:D,,0,-1)</f>
        <v>101.5</v>
      </c>
      <c r="G404" s="1">
        <f>_xlfn.XLOOKUP(Estoque[[#This Row],[Produto]],'Compras'!B:B,'Compras'!E:E,,0,-1)</f>
        <v>44642</v>
      </c>
    </row>
    <row r="405" spans="1:7" x14ac:dyDescent="0.25">
      <c r="A405" s="3">
        <v>63248</v>
      </c>
      <c r="B405" s="4" t="s">
        <v>964</v>
      </c>
      <c r="C405" s="4"/>
      <c r="D405" s="5">
        <f>SUMIFS(Saída!B:B,Saída!A:A,Estoque[[#This Row],[Produto]],Saída!C:C,"RESERVADO")</f>
        <v>0</v>
      </c>
      <c r="E405" s="5">
        <f>SUMIFS('Compras'!C:C,'Compras'!B:B,Estoque[[#This Row],[Produto]],'Compras'!A:A,Estoque[[#This Row],[Código]])-SUMIFS(Saída!B:B,Saída!A:A,Estoque[[#This Row],[Produto]],Saída!C:C,"FINALIZADO")</f>
        <v>0</v>
      </c>
      <c r="F405" s="6">
        <f>_xlfn.XLOOKUP(Estoque[[#This Row],[Produto]],'Compras'!B:B,'Compras'!D:D,,0,-1)</f>
        <v>50.17</v>
      </c>
      <c r="G405" s="1">
        <f>_xlfn.XLOOKUP(Estoque[[#This Row],[Produto]],'Compras'!B:B,'Compras'!E:E,,0,-1)</f>
        <v>44671</v>
      </c>
    </row>
    <row r="406" spans="1:7" x14ac:dyDescent="0.25">
      <c r="A406" s="3">
        <v>3196</v>
      </c>
      <c r="B406" s="4" t="s">
        <v>1399</v>
      </c>
      <c r="C406" s="4"/>
      <c r="D406" s="5">
        <f>SUMIFS(Saída!B:B,Saída!A:A,Estoque[[#This Row],[Produto]],Saída!C:C,"RESERVADO")</f>
        <v>0</v>
      </c>
      <c r="E406" s="5">
        <f>SUMIFS('Compras'!C:C,'Compras'!B:B,Estoque[[#This Row],[Produto]],'Compras'!A:A,Estoque[[#This Row],[Código]])-SUMIFS(Saída!B:B,Saída!A:A,Estoque[[#This Row],[Produto]],Saída!C:C,"FINALIZADO")</f>
        <v>0</v>
      </c>
      <c r="F406" s="6">
        <f>_xlfn.XLOOKUP(Estoque[[#This Row],[Produto]],'Compras'!B:B,'Compras'!D:D,,0,-1)</f>
        <v>44.33</v>
      </c>
      <c r="G406" s="1">
        <f>_xlfn.XLOOKUP(Estoque[[#This Row],[Produto]],'Compras'!B:B,'Compras'!E:E,,0,-1)</f>
        <v>44585</v>
      </c>
    </row>
    <row r="407" spans="1:7" x14ac:dyDescent="0.25">
      <c r="A407" s="3" t="s">
        <v>1167</v>
      </c>
      <c r="B407" s="4" t="s">
        <v>1168</v>
      </c>
      <c r="C407" s="4"/>
      <c r="D407" s="5">
        <f>SUMIFS(Saída!B:B,Saída!A:A,Estoque[[#This Row],[Produto]],Saída!C:C,"RESERVADO")</f>
        <v>0</v>
      </c>
      <c r="E407" s="5">
        <f>SUMIFS('Compras'!C:C,'Compras'!B:B,Estoque[[#This Row],[Produto]],'Compras'!A:A,Estoque[[#This Row],[Código]])-SUMIFS(Saída!B:B,Saída!A:A,Estoque[[#This Row],[Produto]],Saída!C:C,"FINALIZADO")</f>
        <v>0</v>
      </c>
      <c r="F407" s="6">
        <f>_xlfn.XLOOKUP(Estoque[[#This Row],[Produto]],'Compras'!B:B,'Compras'!D:D,,0,-1)</f>
        <v>56</v>
      </c>
      <c r="G407" s="1">
        <f>_xlfn.XLOOKUP(Estoque[[#This Row],[Produto]],'Compras'!B:B,'Compras'!E:E,,0,-1)</f>
        <v>44641</v>
      </c>
    </row>
    <row r="408" spans="1:7" x14ac:dyDescent="0.25">
      <c r="A408" s="3" t="s">
        <v>1107</v>
      </c>
      <c r="B408" s="4" t="s">
        <v>1108</v>
      </c>
      <c r="C408" s="4"/>
      <c r="D408" s="5">
        <f>SUMIFS(Saída!B:B,Saída!A:A,Estoque[[#This Row],[Produto]],Saída!C:C,"RESERVADO")</f>
        <v>0</v>
      </c>
      <c r="E408" s="5">
        <f>SUMIFS('Compras'!C:C,'Compras'!B:B,Estoque[[#This Row],[Produto]],'Compras'!A:A,Estoque[[#This Row],[Código]])-SUMIFS(Saída!B:B,Saída!A:A,Estoque[[#This Row],[Produto]],Saída!C:C,"FINALIZADO")</f>
        <v>0</v>
      </c>
      <c r="F408" s="6">
        <f>_xlfn.XLOOKUP(Estoque[[#This Row],[Produto]],'Compras'!B:B,'Compras'!D:D,,0,-1)</f>
        <v>101.5</v>
      </c>
      <c r="G408" s="1">
        <f>_xlfn.XLOOKUP(Estoque[[#This Row],[Produto]],'Compras'!B:B,'Compras'!E:E,,0,-1)</f>
        <v>44762</v>
      </c>
    </row>
    <row r="409" spans="1:7" x14ac:dyDescent="0.25">
      <c r="A409" s="3" t="s">
        <v>1119</v>
      </c>
      <c r="B409" s="4" t="s">
        <v>1120</v>
      </c>
      <c r="C409" s="4"/>
      <c r="D409" s="5">
        <f>SUMIFS(Saída!B:B,Saída!A:A,Estoque[[#This Row],[Produto]],Saída!C:C,"RESERVADO")</f>
        <v>0</v>
      </c>
      <c r="E409" s="5">
        <f>SUMIFS('Compras'!C:C,'Compras'!B:B,Estoque[[#This Row],[Produto]],'Compras'!A:A,Estoque[[#This Row],[Código]])-SUMIFS(Saída!B:B,Saída!A:A,Estoque[[#This Row],[Produto]],Saída!C:C,"FINALIZADO")</f>
        <v>0</v>
      </c>
      <c r="F409" s="6">
        <f>_xlfn.XLOOKUP(Estoque[[#This Row],[Produto]],'Compras'!B:B,'Compras'!D:D,,0,-1)</f>
        <v>101.5</v>
      </c>
      <c r="G409" s="1">
        <f>_xlfn.XLOOKUP(Estoque[[#This Row],[Produto]],'Compras'!B:B,'Compras'!E:E,,0,-1)</f>
        <v>44762</v>
      </c>
    </row>
    <row r="410" spans="1:7" x14ac:dyDescent="0.25">
      <c r="A410" s="3">
        <v>9705</v>
      </c>
      <c r="B410" s="4" t="s">
        <v>1562</v>
      </c>
      <c r="C410" s="4"/>
      <c r="D410" s="5">
        <f>SUMIFS(Saída!B:B,Saída!A:A,Estoque[[#This Row],[Produto]],Saída!C:C,"RESERVADO")</f>
        <v>0</v>
      </c>
      <c r="E410" s="5">
        <f>SUMIFS('Compras'!C:C,'Compras'!B:B,Estoque[[#This Row],[Produto]],'Compras'!A:A,Estoque[[#This Row],[Código]])-SUMIFS(Saída!B:B,Saída!A:A,Estoque[[#This Row],[Produto]],Saída!C:C,"FINALIZADO")</f>
        <v>0</v>
      </c>
      <c r="F410" s="6">
        <f>_xlfn.XLOOKUP(Estoque[[#This Row],[Produto]],'Compras'!B:B,'Compras'!D:D,,0,-1)</f>
        <v>208.83</v>
      </c>
      <c r="G410" s="1">
        <f>_xlfn.XLOOKUP(Estoque[[#This Row],[Produto]],'Compras'!B:B,'Compras'!E:E,,0,-1)</f>
        <v>44705</v>
      </c>
    </row>
    <row r="411" spans="1:7" x14ac:dyDescent="0.25">
      <c r="A411" s="3" t="s">
        <v>1933</v>
      </c>
      <c r="B411" s="4" t="s">
        <v>1934</v>
      </c>
      <c r="C411" s="4"/>
      <c r="D411" s="5">
        <f>SUMIFS(Saída!B:B,Saída!A:A,Estoque[[#This Row],[Produto]],Saída!C:C,"RESERVADO")</f>
        <v>0</v>
      </c>
      <c r="E411" s="5">
        <f>SUMIFS('Compras'!C:C,'Compras'!B:B,Estoque[[#This Row],[Produto]],'Compras'!A:A,Estoque[[#This Row],[Código]])-SUMIFS(Saída!B:B,Saída!A:A,Estoque[[#This Row],[Produto]],Saída!C:C,"FINALIZADO")</f>
        <v>0</v>
      </c>
      <c r="F411" s="6">
        <f>_xlfn.XLOOKUP(Estoque[[#This Row],[Produto]],'Compras'!B:B,'Compras'!D:D,,0,-1)</f>
        <v>37.33</v>
      </c>
      <c r="G411" s="1">
        <f>_xlfn.XLOOKUP(Estoque[[#This Row],[Produto]],'Compras'!B:B,'Compras'!E:E,,0,-1)</f>
        <v>44770</v>
      </c>
    </row>
    <row r="412" spans="1:7" x14ac:dyDescent="0.25">
      <c r="A412" s="3" t="s">
        <v>1555</v>
      </c>
      <c r="B412" s="4" t="s">
        <v>1556</v>
      </c>
      <c r="C412" s="4"/>
      <c r="D412" s="5">
        <f>SUMIFS(Saída!B:B,Saída!A:A,Estoque[[#This Row],[Produto]],Saída!C:C,"RESERVADO")</f>
        <v>0</v>
      </c>
      <c r="E412" s="5">
        <f>SUMIFS('Compras'!C:C,'Compras'!B:B,Estoque[[#This Row],[Produto]],'Compras'!A:A,Estoque[[#This Row],[Código]])-SUMIFS(Saída!B:B,Saída!A:A,Estoque[[#This Row],[Produto]],Saída!C:C,"FINALIZADO")</f>
        <v>0</v>
      </c>
      <c r="F412" s="6">
        <f>_xlfn.XLOOKUP(Estoque[[#This Row],[Produto]],'Compras'!B:B,'Compras'!D:D,,0,-1)</f>
        <v>112</v>
      </c>
      <c r="G412" s="1">
        <f>_xlfn.XLOOKUP(Estoque[[#This Row],[Produto]],'Compras'!B:B,'Compras'!E:E,,0,-1)</f>
        <v>44705</v>
      </c>
    </row>
    <row r="413" spans="1:7" x14ac:dyDescent="0.25">
      <c r="A413" s="3">
        <v>9706</v>
      </c>
      <c r="B413" s="4" t="s">
        <v>1558</v>
      </c>
      <c r="C413" s="4"/>
      <c r="D413" s="5">
        <f>SUMIFS(Saída!B:B,Saída!A:A,Estoque[[#This Row],[Produto]],Saída!C:C,"RESERVADO")</f>
        <v>0</v>
      </c>
      <c r="E413" s="5">
        <f>SUMIFS('Compras'!C:C,'Compras'!B:B,Estoque[[#This Row],[Produto]],'Compras'!A:A,Estoque[[#This Row],[Código]])-SUMIFS(Saída!B:B,Saída!A:A,Estoque[[#This Row],[Produto]],Saída!C:C,"FINALIZADO")</f>
        <v>0</v>
      </c>
      <c r="F413" s="6">
        <f>_xlfn.XLOOKUP(Estoque[[#This Row],[Produto]],'Compras'!B:B,'Compras'!D:D,,0,-1)</f>
        <v>60.67</v>
      </c>
      <c r="G413" s="1">
        <f>_xlfn.XLOOKUP(Estoque[[#This Row],[Produto]],'Compras'!B:B,'Compras'!E:E,,0,-1)</f>
        <v>44705</v>
      </c>
    </row>
    <row r="414" spans="1:7" x14ac:dyDescent="0.25">
      <c r="A414" s="3">
        <v>9707</v>
      </c>
      <c r="B414" s="4" t="s">
        <v>1566</v>
      </c>
      <c r="C414" s="4"/>
      <c r="D414" s="5">
        <f>SUMIFS(Saída!B:B,Saída!A:A,Estoque[[#This Row],[Produto]],Saída!C:C,"RESERVADO")</f>
        <v>0</v>
      </c>
      <c r="E414" s="5">
        <f>SUMIFS('Compras'!C:C,'Compras'!B:B,Estoque[[#This Row],[Produto]],'Compras'!A:A,Estoque[[#This Row],[Código]])-SUMIFS(Saída!B:B,Saída!A:A,Estoque[[#This Row],[Produto]],Saída!C:C,"FINALIZADO")</f>
        <v>0</v>
      </c>
      <c r="F414" s="6">
        <f>_xlfn.XLOOKUP(Estoque[[#This Row],[Produto]],'Compras'!B:B,'Compras'!D:D,,0,-1)</f>
        <v>68.83</v>
      </c>
      <c r="G414" s="1">
        <f>_xlfn.XLOOKUP(Estoque[[#This Row],[Produto]],'Compras'!B:B,'Compras'!E:E,,0,-1)</f>
        <v>44705</v>
      </c>
    </row>
    <row r="415" spans="1:7" x14ac:dyDescent="0.25">
      <c r="A415" s="3">
        <v>9709</v>
      </c>
      <c r="B415" s="4" t="s">
        <v>1571</v>
      </c>
      <c r="C415" s="4"/>
      <c r="D415" s="5">
        <f>SUMIFS(Saída!B:B,Saída!A:A,Estoque[[#This Row],[Produto]],Saída!C:C,"RESERVADO")</f>
        <v>0</v>
      </c>
      <c r="E415" s="5">
        <f>SUMIFS('Compras'!C:C,'Compras'!B:B,Estoque[[#This Row],[Produto]],'Compras'!A:A,Estoque[[#This Row],[Código]])-SUMIFS(Saída!B:B,Saída!A:A,Estoque[[#This Row],[Produto]],Saída!C:C,"FINALIZADO")</f>
        <v>0</v>
      </c>
      <c r="F415" s="6">
        <f>_xlfn.XLOOKUP(Estoque[[#This Row],[Produto]],'Compras'!B:B,'Compras'!D:D,,0,-1)</f>
        <v>60.67</v>
      </c>
      <c r="G415" s="1">
        <f>_xlfn.XLOOKUP(Estoque[[#This Row],[Produto]],'Compras'!B:B,'Compras'!E:E,,0,-1)</f>
        <v>44705</v>
      </c>
    </row>
    <row r="416" spans="1:7" x14ac:dyDescent="0.25">
      <c r="A416" s="3">
        <v>9708</v>
      </c>
      <c r="B416" s="4" t="s">
        <v>1574</v>
      </c>
      <c r="C416" s="4"/>
      <c r="D416" s="5">
        <f>SUMIFS(Saída!B:B,Saída!A:A,Estoque[[#This Row],[Produto]],Saída!C:C,"RESERVADO")</f>
        <v>0</v>
      </c>
      <c r="E416" s="5">
        <f>SUMIFS('Compras'!C:C,'Compras'!B:B,Estoque[[#This Row],[Produto]],'Compras'!A:A,Estoque[[#This Row],[Código]])-SUMIFS(Saída!B:B,Saída!A:A,Estoque[[#This Row],[Produto]],Saída!C:C,"FINALIZADO")</f>
        <v>0</v>
      </c>
      <c r="F416" s="6">
        <f>_xlfn.XLOOKUP(Estoque[[#This Row],[Produto]],'Compras'!B:B,'Compras'!D:D,,0,-1)</f>
        <v>141.16999999999999</v>
      </c>
      <c r="G416" s="1">
        <f>_xlfn.XLOOKUP(Estoque[[#This Row],[Produto]],'Compras'!B:B,'Compras'!E:E,,0,-1)</f>
        <v>44705</v>
      </c>
    </row>
    <row r="417" spans="1:7" x14ac:dyDescent="0.25">
      <c r="A417" s="3">
        <v>2321020</v>
      </c>
      <c r="B417" s="4" t="s">
        <v>2005</v>
      </c>
      <c r="C417" s="4"/>
      <c r="D417" s="5">
        <f>SUMIFS(Saída!B:B,Saída!A:A,Estoque[[#This Row],[Produto]],Saída!C:C,"RESERVADO")</f>
        <v>0</v>
      </c>
      <c r="E417" s="5">
        <f>SUMIFS('Compras'!C:C,'Compras'!B:B,Estoque[[#This Row],[Produto]],'Compras'!A:A,Estoque[[#This Row],[Código]])-SUMIFS(Saída!B:B,Saída!A:A,Estoque[[#This Row],[Produto]],Saída!C:C,"FINALIZADO")</f>
        <v>0</v>
      </c>
      <c r="F417" s="6">
        <f>_xlfn.XLOOKUP(Estoque[[#This Row],[Produto]],'Compras'!B:B,'Compras'!D:D,,0,-1)</f>
        <v>100.33</v>
      </c>
      <c r="G417" s="1">
        <f>_xlfn.XLOOKUP(Estoque[[#This Row],[Produto]],'Compras'!B:B,'Compras'!E:E,,0,-1)</f>
        <v>44649</v>
      </c>
    </row>
    <row r="418" spans="1:7" x14ac:dyDescent="0.25">
      <c r="A418" s="3" t="s">
        <v>591</v>
      </c>
      <c r="B418" s="4" t="s">
        <v>592</v>
      </c>
      <c r="C418" s="4"/>
      <c r="D418" s="5">
        <f>SUMIFS(Saída!B:B,Saída!A:A,Estoque[[#This Row],[Produto]],Saída!C:C,"RESERVADO")</f>
        <v>0</v>
      </c>
      <c r="E418" s="5">
        <f>SUMIFS('Compras'!C:C,'Compras'!B:B,Estoque[[#This Row],[Produto]],'Compras'!A:A,Estoque[[#This Row],[Código]])-SUMIFS(Saída!B:B,Saída!A:A,Estoque[[#This Row],[Produto]],Saída!C:C,"FINALIZADO")</f>
        <v>0</v>
      </c>
      <c r="F418" s="6">
        <f>_xlfn.XLOOKUP(Estoque[[#This Row],[Produto]],'Compras'!B:B,'Compras'!D:D,,0,-1)</f>
        <v>33.83</v>
      </c>
      <c r="G418" s="1">
        <f>_xlfn.XLOOKUP(Estoque[[#This Row],[Produto]],'Compras'!B:B,'Compras'!E:E,,0,-1)</f>
        <v>44785</v>
      </c>
    </row>
    <row r="419" spans="1:7" x14ac:dyDescent="0.25">
      <c r="A419" s="3" t="s">
        <v>1337</v>
      </c>
      <c r="B419" s="4" t="s">
        <v>1338</v>
      </c>
      <c r="C419" s="4"/>
      <c r="D419" s="5">
        <f>SUMIFS(Saída!B:B,Saída!A:A,Estoque[[#This Row],[Produto]],Saída!C:C,"RESERVADO")</f>
        <v>0</v>
      </c>
      <c r="E419" s="5">
        <f>SUMIFS('Compras'!C:C,'Compras'!B:B,Estoque[[#This Row],[Produto]],'Compras'!A:A,Estoque[[#This Row],[Código]])-SUMIFS(Saída!B:B,Saída!A:A,Estoque[[#This Row],[Produto]],Saída!C:C,"FINALIZADO")</f>
        <v>0</v>
      </c>
      <c r="F419" s="6">
        <f>_xlfn.XLOOKUP(Estoque[[#This Row],[Produto]],'Compras'!B:B,'Compras'!D:D,,0,-1)</f>
        <v>14</v>
      </c>
      <c r="G419" s="1">
        <f>_xlfn.XLOOKUP(Estoque[[#This Row],[Produto]],'Compras'!B:B,'Compras'!E:E,,0,-1)</f>
        <v>44764</v>
      </c>
    </row>
    <row r="420" spans="1:7" x14ac:dyDescent="0.25">
      <c r="A420" s="3"/>
      <c r="B420" s="4" t="s">
        <v>667</v>
      </c>
      <c r="C420" s="4" t="s">
        <v>61</v>
      </c>
      <c r="D420" s="5">
        <f>SUMIFS(Saída!B:B,Saída!A:A,Estoque[[#This Row],[Produto]],Saída!C:C,"RESERVADO")</f>
        <v>0</v>
      </c>
      <c r="E420" s="5">
        <f>SUMIFS('Compras'!C:C,'Compras'!B:B,Estoque[[#This Row],[Produto]],'Compras'!A:A,Estoque[[#This Row],[Código]])-SUMIFS(Saída!B:B,Saída!A:A,Estoque[[#This Row],[Produto]],Saída!C:C,"FINALIZADO")</f>
        <v>0</v>
      </c>
      <c r="F420" s="6">
        <f>_xlfn.XLOOKUP(Estoque[[#This Row],[Produto]],'Compras'!B:B,'Compras'!D:D,,0,-1)</f>
        <v>175</v>
      </c>
      <c r="G420" s="1">
        <f>_xlfn.XLOOKUP(Estoque[[#This Row],[Produto]],'Compras'!B:B,'Compras'!E:E,,0,-1)</f>
        <v>44545</v>
      </c>
    </row>
    <row r="421" spans="1:7" x14ac:dyDescent="0.25">
      <c r="A421" s="3"/>
      <c r="B421" s="4" t="s">
        <v>1287</v>
      </c>
      <c r="C421" s="4"/>
      <c r="D421" s="5">
        <f>SUMIFS(Saída!B:B,Saída!A:A,Estoque[[#This Row],[Produto]],Saída!C:C,"RESERVADO")</f>
        <v>0</v>
      </c>
      <c r="E421" s="5">
        <f>SUMIFS('Compras'!C:C,'Compras'!B:B,Estoque[[#This Row],[Produto]],'Compras'!A:A,Estoque[[#This Row],[Código]])-SUMIFS(Saída!B:B,Saída!A:A,Estoque[[#This Row],[Produto]],Saída!C:C,"FINALIZADO")</f>
        <v>0</v>
      </c>
      <c r="F421" s="6">
        <f>_xlfn.XLOOKUP(Estoque[[#This Row],[Produto]],'Compras'!B:B,'Compras'!D:D,,0,-1)</f>
        <v>172.67</v>
      </c>
      <c r="G421" s="1">
        <f>_xlfn.XLOOKUP(Estoque[[#This Row],[Produto]],'Compras'!B:B,'Compras'!E:E,,0,-1)</f>
        <v>44614</v>
      </c>
    </row>
    <row r="422" spans="1:7" x14ac:dyDescent="0.25">
      <c r="A422" s="3">
        <v>1151</v>
      </c>
      <c r="B422" s="4" t="s">
        <v>1286</v>
      </c>
      <c r="C422" s="4"/>
      <c r="D422" s="5">
        <f>SUMIFS(Saída!B:B,Saída!A:A,Estoque[[#This Row],[Produto]],Saída!C:C,"RESERVADO")</f>
        <v>0</v>
      </c>
      <c r="E422" s="5">
        <f>SUMIFS('Compras'!C:C,'Compras'!B:B,Estoque[[#This Row],[Produto]],'Compras'!A:A,Estoque[[#This Row],[Código]])-SUMIFS(Saída!B:B,Saída!A:A,Estoque[[#This Row],[Produto]],Saída!C:C,"FINALIZADO")</f>
        <v>0</v>
      </c>
      <c r="F422" s="6">
        <f>_xlfn.XLOOKUP(Estoque[[#This Row],[Produto]],'Compras'!B:B,'Compras'!D:D,,0,-1)</f>
        <v>105</v>
      </c>
      <c r="G422" s="1">
        <f>_xlfn.XLOOKUP(Estoque[[#This Row],[Produto]],'Compras'!B:B,'Compras'!E:E,,0,-1)</f>
        <v>44614</v>
      </c>
    </row>
    <row r="423" spans="1:7" x14ac:dyDescent="0.25">
      <c r="A423" s="3">
        <v>9710</v>
      </c>
      <c r="B423" s="4" t="s">
        <v>1567</v>
      </c>
      <c r="C423" s="4"/>
      <c r="D423" s="5">
        <f>SUMIFS(Saída!B:B,Saída!A:A,Estoque[[#This Row],[Produto]],Saída!C:C,"RESERVADO")</f>
        <v>0</v>
      </c>
      <c r="E423" s="5">
        <f>SUMIFS('Compras'!C:C,'Compras'!B:B,Estoque[[#This Row],[Produto]],'Compras'!A:A,Estoque[[#This Row],[Código]])-SUMIFS(Saída!B:B,Saída!A:A,Estoque[[#This Row],[Produto]],Saída!C:C,"FINALIZADO")</f>
        <v>0</v>
      </c>
      <c r="F423" s="6">
        <f>_xlfn.XLOOKUP(Estoque[[#This Row],[Produto]],'Compras'!B:B,'Compras'!D:D,,0,-1)</f>
        <v>60.67</v>
      </c>
      <c r="G423" s="1">
        <f>_xlfn.XLOOKUP(Estoque[[#This Row],[Produto]],'Compras'!B:B,'Compras'!E:E,,0,-1)</f>
        <v>44705</v>
      </c>
    </row>
    <row r="424" spans="1:7" x14ac:dyDescent="0.25">
      <c r="A424" s="3" t="s">
        <v>1032</v>
      </c>
      <c r="B424" s="4" t="s">
        <v>1033</v>
      </c>
      <c r="C424" s="4"/>
      <c r="D424" s="5">
        <f>SUMIFS(Saída!B:B,Saída!A:A,Estoque[[#This Row],[Produto]],Saída!C:C,"RESERVADO")</f>
        <v>0</v>
      </c>
      <c r="E424" s="5">
        <f>SUMIFS('Compras'!C:C,'Compras'!B:B,Estoque[[#This Row],[Produto]],'Compras'!A:A,Estoque[[#This Row],[Código]])-SUMIFS(Saída!B:B,Saída!A:A,Estoque[[#This Row],[Produto]],Saída!C:C,"FINALIZADO")</f>
        <v>0</v>
      </c>
      <c r="F424" s="6">
        <f>_xlfn.XLOOKUP(Estoque[[#This Row],[Produto]],'Compras'!B:B,'Compras'!D:D,,0,-1)</f>
        <v>233.33</v>
      </c>
      <c r="G424" s="1">
        <f>_xlfn.XLOOKUP(Estoque[[#This Row],[Produto]],'Compras'!B:B,'Compras'!E:E,,0,-1)</f>
        <v>44732</v>
      </c>
    </row>
    <row r="425" spans="1:7" x14ac:dyDescent="0.25">
      <c r="A425" s="3">
        <v>49115</v>
      </c>
      <c r="B425" s="4" t="s">
        <v>1029</v>
      </c>
      <c r="C425" s="4"/>
      <c r="D425" s="5">
        <f>SUMIFS(Saída!B:B,Saída!A:A,Estoque[[#This Row],[Produto]],Saída!C:C,"RESERVADO")</f>
        <v>0</v>
      </c>
      <c r="E425" s="5">
        <f>SUMIFS('Compras'!C:C,'Compras'!B:B,Estoque[[#This Row],[Produto]],'Compras'!A:A,Estoque[[#This Row],[Código]])-SUMIFS(Saída!B:B,Saída!A:A,Estoque[[#This Row],[Produto]],Saída!C:C,"FINALIZADO")</f>
        <v>0</v>
      </c>
      <c r="F425" s="6">
        <f>_xlfn.XLOOKUP(Estoque[[#This Row],[Produto]],'Compras'!B:B,'Compras'!D:D,,0,-1)</f>
        <v>4.67</v>
      </c>
      <c r="G425" s="1">
        <f>_xlfn.XLOOKUP(Estoque[[#This Row],[Produto]],'Compras'!B:B,'Compras'!E:E,,0,-1)</f>
        <v>44732</v>
      </c>
    </row>
    <row r="426" spans="1:7" x14ac:dyDescent="0.25">
      <c r="A426" s="3">
        <v>36201201</v>
      </c>
      <c r="B426" s="4" t="s">
        <v>1995</v>
      </c>
      <c r="C426" s="4"/>
      <c r="D426" s="5">
        <f>SUMIFS(Saída!B:B,Saída!A:A,Estoque[[#This Row],[Produto]],Saída!C:C,"RESERVADO")</f>
        <v>0</v>
      </c>
      <c r="E426" s="5">
        <f>SUMIFS('Compras'!C:C,'Compras'!B:B,Estoque[[#This Row],[Produto]],'Compras'!A:A,Estoque[[#This Row],[Código]])-SUMIFS(Saída!B:B,Saída!A:A,Estoque[[#This Row],[Produto]],Saída!C:C,"FINALIZADO")</f>
        <v>0</v>
      </c>
      <c r="F426" s="6">
        <f>_xlfn.XLOOKUP(Estoque[[#This Row],[Produto]],'Compras'!B:B,'Compras'!D:D,,0,-1)</f>
        <v>100.33</v>
      </c>
      <c r="G426" s="1">
        <f>_xlfn.XLOOKUP(Estoque[[#This Row],[Produto]],'Compras'!B:B,'Compras'!E:E,,0,-1)</f>
        <v>44649</v>
      </c>
    </row>
    <row r="427" spans="1:7" x14ac:dyDescent="0.25">
      <c r="A427" s="3">
        <v>923568</v>
      </c>
      <c r="B427" s="4" t="s">
        <v>351</v>
      </c>
      <c r="C427" s="4"/>
      <c r="D427" s="5">
        <f>SUMIFS(Saída!B:B,Saída!A:A,Estoque[[#This Row],[Produto]],Saída!C:C,"RESERVADO")</f>
        <v>0</v>
      </c>
      <c r="E427" s="5">
        <f>SUMIFS('Compras'!C:C,'Compras'!B:B,Estoque[[#This Row],[Produto]],'Compras'!A:A,Estoque[[#This Row],[Código]])-SUMIFS(Saída!B:B,Saída!A:A,Estoque[[#This Row],[Produto]],Saída!C:C,"FINALIZADO")</f>
        <v>0</v>
      </c>
      <c r="F427" s="6">
        <f>_xlfn.XLOOKUP(Estoque[[#This Row],[Produto]],'Compras'!B:B,'Compras'!D:D,,0,-1)</f>
        <v>11.55</v>
      </c>
      <c r="G427" s="1">
        <f>_xlfn.XLOOKUP(Estoque[[#This Row],[Produto]],'Compras'!B:B,'Compras'!E:E,,0,-1)</f>
        <v>44538</v>
      </c>
    </row>
    <row r="428" spans="1:7" x14ac:dyDescent="0.25">
      <c r="A428" s="3">
        <v>891212</v>
      </c>
      <c r="B428" s="4" t="s">
        <v>1998</v>
      </c>
      <c r="C428" s="4"/>
      <c r="D428" s="5">
        <f>SUMIFS(Saída!B:B,Saída!A:A,Estoque[[#This Row],[Produto]],Saída!C:C,"RESERVADO")</f>
        <v>0</v>
      </c>
      <c r="E428" s="5">
        <f>SUMIFS('Compras'!C:C,'Compras'!B:B,Estoque[[#This Row],[Produto]],'Compras'!A:A,Estoque[[#This Row],[Código]])-SUMIFS(Saída!B:B,Saída!A:A,Estoque[[#This Row],[Produto]],Saída!C:C,"FINALIZADO")</f>
        <v>0</v>
      </c>
      <c r="F428" s="6">
        <f>_xlfn.XLOOKUP(Estoque[[#This Row],[Produto]],'Compras'!B:B,'Compras'!D:D,,0,-1)</f>
        <v>28</v>
      </c>
      <c r="G428" s="1">
        <f>_xlfn.XLOOKUP(Estoque[[#This Row],[Produto]],'Compras'!B:B,'Compras'!E:E,,0,-1)</f>
        <v>44649</v>
      </c>
    </row>
    <row r="429" spans="1:7" x14ac:dyDescent="0.25">
      <c r="A429" s="3">
        <v>312455</v>
      </c>
      <c r="B429" s="4" t="s">
        <v>623</v>
      </c>
      <c r="C429" s="4"/>
      <c r="D429" s="5">
        <f>SUMIFS(Saída!B:B,Saída!A:A,Estoque[[#This Row],[Produto]],Saída!C:C,"RESERVADO")</f>
        <v>0</v>
      </c>
      <c r="E429" s="5">
        <f>SUMIFS('Compras'!C:C,'Compras'!B:B,Estoque[[#This Row],[Produto]],'Compras'!A:A,Estoque[[#This Row],[Código]])-SUMIFS(Saída!B:B,Saída!A:A,Estoque[[#This Row],[Produto]],Saída!C:C,"FINALIZADO")</f>
        <v>0</v>
      </c>
      <c r="F429" s="6">
        <f>_xlfn.XLOOKUP(Estoque[[#This Row],[Produto]],'Compras'!B:B,'Compras'!D:D,,0,-1)</f>
        <v>54.83</v>
      </c>
      <c r="G429" s="1">
        <f>_xlfn.XLOOKUP(Estoque[[#This Row],[Produto]],'Compras'!B:B,'Compras'!E:E,,0,-1)</f>
        <v>44575</v>
      </c>
    </row>
    <row r="430" spans="1:7" x14ac:dyDescent="0.25">
      <c r="A430" s="3"/>
      <c r="B430" s="4" t="s">
        <v>348</v>
      </c>
      <c r="C430" s="4" t="s">
        <v>61</v>
      </c>
      <c r="D430" s="5">
        <f>SUMIFS(Saída!B:B,Saída!A:A,Estoque[[#This Row],[Produto]],Saída!C:C,"RESERVADO")</f>
        <v>0</v>
      </c>
      <c r="E430" s="5">
        <f>SUMIFS('Compras'!C:C,'Compras'!B:B,Estoque[[#This Row],[Produto]],'Compras'!A:A,Estoque[[#This Row],[Código]])-SUMIFS(Saída!B:B,Saída!A:A,Estoque[[#This Row],[Produto]],Saída!C:C,"FINALIZADO")</f>
        <v>0</v>
      </c>
      <c r="F430" s="6">
        <f>_xlfn.XLOOKUP(Estoque[[#This Row],[Produto]],'Compras'!B:B,'Compras'!D:D,,0,-1)</f>
        <v>36.17</v>
      </c>
      <c r="G430" s="1">
        <f>_xlfn.XLOOKUP(Estoque[[#This Row],[Produto]],'Compras'!B:B,'Compras'!E:E,,0,-1)</f>
        <v>44538</v>
      </c>
    </row>
    <row r="431" spans="1:7" x14ac:dyDescent="0.25">
      <c r="A431" s="3">
        <v>17</v>
      </c>
      <c r="B431" s="4" t="s">
        <v>1570</v>
      </c>
      <c r="C431" s="4"/>
      <c r="D431" s="5">
        <f>SUMIFS(Saída!B:B,Saída!A:A,Estoque[[#This Row],[Produto]],Saída!C:C,"RESERVADO")</f>
        <v>0</v>
      </c>
      <c r="E431" s="5">
        <f>SUMIFS('Compras'!C:C,'Compras'!B:B,Estoque[[#This Row],[Produto]],'Compras'!A:A,Estoque[[#This Row],[Código]])-SUMIFS(Saída!B:B,Saída!A:A,Estoque[[#This Row],[Produto]],Saída!C:C,"FINALIZADO")</f>
        <v>0</v>
      </c>
      <c r="F431" s="6">
        <f>_xlfn.XLOOKUP(Estoque[[#This Row],[Produto]],'Compras'!B:B,'Compras'!D:D,,0,-1)</f>
        <v>33.83</v>
      </c>
      <c r="G431" s="1">
        <f>_xlfn.XLOOKUP(Estoque[[#This Row],[Produto]],'Compras'!B:B,'Compras'!E:E,,0,-1)</f>
        <v>44705</v>
      </c>
    </row>
    <row r="432" spans="1:7" x14ac:dyDescent="0.25">
      <c r="A432" s="3">
        <v>18</v>
      </c>
      <c r="B432" s="4" t="s">
        <v>1569</v>
      </c>
      <c r="C432" s="4"/>
      <c r="D432" s="5">
        <f>SUMIFS(Saída!B:B,Saída!A:A,Estoque[[#This Row],[Produto]],Saída!C:C,"RESERVADO")</f>
        <v>0</v>
      </c>
      <c r="E432" s="5">
        <f>SUMIFS('Compras'!C:C,'Compras'!B:B,Estoque[[#This Row],[Produto]],'Compras'!A:A,Estoque[[#This Row],[Código]])-SUMIFS(Saída!B:B,Saída!A:A,Estoque[[#This Row],[Produto]],Saída!C:C,"FINALIZADO")</f>
        <v>0</v>
      </c>
      <c r="F432" s="6">
        <f>_xlfn.XLOOKUP(Estoque[[#This Row],[Produto]],'Compras'!B:B,'Compras'!D:D,,0,-1)</f>
        <v>33.83</v>
      </c>
      <c r="G432" s="1">
        <f>_xlfn.XLOOKUP(Estoque[[#This Row],[Produto]],'Compras'!B:B,'Compras'!E:E,,0,-1)</f>
        <v>44705</v>
      </c>
    </row>
    <row r="433" spans="1:7" x14ac:dyDescent="0.25">
      <c r="A433" s="3">
        <v>15</v>
      </c>
      <c r="B433" s="4" t="s">
        <v>1561</v>
      </c>
      <c r="C433" s="4"/>
      <c r="D433" s="5">
        <f>SUMIFS(Saída!B:B,Saída!A:A,Estoque[[#This Row],[Produto]],Saída!C:C,"RESERVADO")</f>
        <v>0</v>
      </c>
      <c r="E433" s="5">
        <f>SUMIFS('Compras'!C:C,'Compras'!B:B,Estoque[[#This Row],[Produto]],'Compras'!A:A,Estoque[[#This Row],[Código]])-SUMIFS(Saída!B:B,Saída!A:A,Estoque[[#This Row],[Produto]],Saída!C:C,"FINALIZADO")</f>
        <v>0</v>
      </c>
      <c r="F433" s="6">
        <f>_xlfn.XLOOKUP(Estoque[[#This Row],[Produto]],'Compras'!B:B,'Compras'!D:D,,0,-1)</f>
        <v>39.67</v>
      </c>
      <c r="G433" s="1">
        <f>_xlfn.XLOOKUP(Estoque[[#This Row],[Produto]],'Compras'!B:B,'Compras'!E:E,,0,-1)</f>
        <v>44705</v>
      </c>
    </row>
    <row r="434" spans="1:7" x14ac:dyDescent="0.25">
      <c r="A434" s="3" t="s">
        <v>917</v>
      </c>
      <c r="B434" s="4" t="s">
        <v>918</v>
      </c>
      <c r="C434" s="4"/>
      <c r="D434" s="5">
        <f>SUMIFS(Saída!B:B,Saída!A:A,Estoque[[#This Row],[Produto]],Saída!C:C,"RESERVADO")</f>
        <v>0</v>
      </c>
      <c r="E434" s="5">
        <f>SUMIFS('Compras'!C:C,'Compras'!B:B,Estoque[[#This Row],[Produto]],'Compras'!A:A,Estoque[[#This Row],[Código]])-SUMIFS(Saída!B:B,Saída!A:A,Estoque[[#This Row],[Produto]],Saída!C:C,"FINALIZADO")</f>
        <v>0</v>
      </c>
      <c r="F434" s="6">
        <f>_xlfn.XLOOKUP(Estoque[[#This Row],[Produto]],'Compras'!B:B,'Compras'!D:D,,0,-1)</f>
        <v>34.880000000000003</v>
      </c>
      <c r="G434" s="1">
        <f>_xlfn.XLOOKUP(Estoque[[#This Row],[Produto]],'Compras'!B:B,'Compras'!E:E,,0,-1)</f>
        <v>44744</v>
      </c>
    </row>
    <row r="435" spans="1:7" x14ac:dyDescent="0.25">
      <c r="A435" s="3" t="s">
        <v>1366</v>
      </c>
      <c r="B435" s="4" t="s">
        <v>1367</v>
      </c>
      <c r="C435" s="4"/>
      <c r="D435" s="5">
        <f>SUMIFS(Saída!B:B,Saída!A:A,Estoque[[#This Row],[Produto]],Saída!C:C,"RESERVADO")</f>
        <v>0</v>
      </c>
      <c r="E435" s="5">
        <f>SUMIFS('Compras'!C:C,'Compras'!B:B,Estoque[[#This Row],[Produto]],'Compras'!A:A,Estoque[[#This Row],[Código]])-SUMIFS(Saída!B:B,Saída!A:A,Estoque[[#This Row],[Produto]],Saída!C:C,"FINALIZADO")</f>
        <v>0</v>
      </c>
      <c r="F435" s="6">
        <f>_xlfn.XLOOKUP(Estoque[[#This Row],[Produto]],'Compras'!B:B,'Compras'!D:D,,0,-1)</f>
        <v>29.17</v>
      </c>
      <c r="G435" s="1">
        <f>_xlfn.XLOOKUP(Estoque[[#This Row],[Produto]],'Compras'!B:B,'Compras'!E:E,,0,-1)</f>
        <v>44643</v>
      </c>
    </row>
    <row r="436" spans="1:7" x14ac:dyDescent="0.25">
      <c r="A436" s="3">
        <v>4018</v>
      </c>
      <c r="B436" s="4" t="s">
        <v>1875</v>
      </c>
      <c r="C436" s="4"/>
      <c r="D436" s="5">
        <f>SUMIFS(Saída!B:B,Saída!A:A,Estoque[[#This Row],[Produto]],Saída!C:C,"RESERVADO")</f>
        <v>0</v>
      </c>
      <c r="E436" s="5">
        <f>SUMIFS('Compras'!C:C,'Compras'!B:B,Estoque[[#This Row],[Produto]],'Compras'!A:A,Estoque[[#This Row],[Código]])-SUMIFS(Saída!B:B,Saída!A:A,Estoque[[#This Row],[Produto]],Saída!C:C,"FINALIZADO")</f>
        <v>0</v>
      </c>
      <c r="F436" s="6">
        <f>_xlfn.XLOOKUP(Estoque[[#This Row],[Produto]],'Compras'!B:B,'Compras'!D:D,,0,-1)</f>
        <v>52.5</v>
      </c>
      <c r="G436" s="1">
        <f>_xlfn.XLOOKUP(Estoque[[#This Row],[Produto]],'Compras'!B:B,'Compras'!E:E,,0,-1)</f>
        <v>44769</v>
      </c>
    </row>
    <row r="437" spans="1:7" x14ac:dyDescent="0.25">
      <c r="A437" s="3" t="s">
        <v>1193</v>
      </c>
      <c r="B437" s="4" t="s">
        <v>1194</v>
      </c>
      <c r="C437" s="4"/>
      <c r="D437" s="5">
        <f>SUMIFS(Saída!B:B,Saída!A:A,Estoque[[#This Row],[Produto]],Saída!C:C,"RESERVADO")</f>
        <v>0</v>
      </c>
      <c r="E437" s="5">
        <f>SUMIFS('Compras'!C:C,'Compras'!B:B,Estoque[[#This Row],[Produto]],'Compras'!A:A,Estoque[[#This Row],[Código]])-SUMIFS(Saída!B:B,Saída!A:A,Estoque[[#This Row],[Produto]],Saída!C:C,"FINALIZADO")</f>
        <v>0</v>
      </c>
      <c r="F437" s="6">
        <f>_xlfn.XLOOKUP(Estoque[[#This Row],[Produto]],'Compras'!B:B,'Compras'!D:D,,0,-1)</f>
        <v>1013.83</v>
      </c>
      <c r="G437" s="1">
        <f>_xlfn.XLOOKUP(Estoque[[#This Row],[Produto]],'Compras'!B:B,'Compras'!E:E,,0,-1)</f>
        <v>44641</v>
      </c>
    </row>
    <row r="438" spans="1:7" x14ac:dyDescent="0.25">
      <c r="A438" s="3">
        <v>4022</v>
      </c>
      <c r="B438" s="4" t="s">
        <v>1532</v>
      </c>
      <c r="C438" s="4"/>
      <c r="D438" s="5">
        <f>SUMIFS(Saída!B:B,Saída!A:A,Estoque[[#This Row],[Produto]],Saída!C:C,"RESERVADO")</f>
        <v>0</v>
      </c>
      <c r="E438" s="5">
        <f>SUMIFS('Compras'!C:C,'Compras'!B:B,Estoque[[#This Row],[Produto]],'Compras'!A:A,Estoque[[#This Row],[Código]])-SUMIFS(Saída!B:B,Saída!A:A,Estoque[[#This Row],[Produto]],Saída!C:C,"FINALIZADO")</f>
        <v>0</v>
      </c>
      <c r="F438" s="6">
        <f>_xlfn.XLOOKUP(Estoque[[#This Row],[Produto]],'Compras'!B:B,'Compras'!D:D,,0,-1)</f>
        <v>201.83</v>
      </c>
      <c r="G438" s="1">
        <f>_xlfn.XLOOKUP(Estoque[[#This Row],[Produto]],'Compras'!B:B,'Compras'!E:E,,0,-1)</f>
        <v>44705</v>
      </c>
    </row>
    <row r="439" spans="1:7" x14ac:dyDescent="0.25">
      <c r="A439" s="3" t="s">
        <v>1873</v>
      </c>
      <c r="B439" s="4" t="s">
        <v>1874</v>
      </c>
      <c r="C439" s="4"/>
      <c r="D439" s="5">
        <f>SUMIFS(Saída!B:B,Saída!A:A,Estoque[[#This Row],[Produto]],Saída!C:C,"RESERVADO")</f>
        <v>0</v>
      </c>
      <c r="E439" s="5">
        <f>SUMIFS('Compras'!C:C,'Compras'!B:B,Estoque[[#This Row],[Produto]],'Compras'!A:A,Estoque[[#This Row],[Código]])-SUMIFS(Saída!B:B,Saída!A:A,Estoque[[#This Row],[Produto]],Saída!C:C,"FINALIZADO")</f>
        <v>0</v>
      </c>
      <c r="F439" s="6">
        <f>_xlfn.XLOOKUP(Estoque[[#This Row],[Produto]],'Compras'!B:B,'Compras'!D:D,,0,-1)</f>
        <v>78.17</v>
      </c>
      <c r="G439" s="1">
        <f>_xlfn.XLOOKUP(Estoque[[#This Row],[Produto]],'Compras'!B:B,'Compras'!E:E,,0,-1)</f>
        <v>44769</v>
      </c>
    </row>
    <row r="440" spans="1:7" x14ac:dyDescent="0.25">
      <c r="A440" s="3">
        <v>9677</v>
      </c>
      <c r="B440" s="4" t="s">
        <v>1533</v>
      </c>
      <c r="C440" s="4"/>
      <c r="D440" s="5">
        <f>SUMIFS(Saída!B:B,Saída!A:A,Estoque[[#This Row],[Produto]],Saída!C:C,"RESERVADO")</f>
        <v>0</v>
      </c>
      <c r="E440" s="5">
        <f>SUMIFS('Compras'!C:C,'Compras'!B:B,Estoque[[#This Row],[Produto]],'Compras'!A:A,Estoque[[#This Row],[Código]])-SUMIFS(Saída!B:B,Saída!A:A,Estoque[[#This Row],[Produto]],Saída!C:C,"FINALIZADO")</f>
        <v>0</v>
      </c>
      <c r="F440" s="6">
        <f>_xlfn.XLOOKUP(Estoque[[#This Row],[Produto]],'Compras'!B:B,'Compras'!D:D,,0,-1)</f>
        <v>50.17</v>
      </c>
      <c r="G440" s="1">
        <f>_xlfn.XLOOKUP(Estoque[[#This Row],[Produto]],'Compras'!B:B,'Compras'!E:E,,0,-1)</f>
        <v>44705</v>
      </c>
    </row>
    <row r="441" spans="1:7" x14ac:dyDescent="0.25">
      <c r="A441" s="3">
        <v>9676</v>
      </c>
      <c r="B441" s="4" t="s">
        <v>1535</v>
      </c>
      <c r="C441" s="4"/>
      <c r="D441" s="5">
        <f>SUMIFS(Saída!B:B,Saída!A:A,Estoque[[#This Row],[Produto]],Saída!C:C,"RESERVADO")</f>
        <v>0</v>
      </c>
      <c r="E441" s="5">
        <f>SUMIFS('Compras'!C:C,'Compras'!B:B,Estoque[[#This Row],[Produto]],'Compras'!A:A,Estoque[[#This Row],[Código]])-SUMIFS(Saída!B:B,Saída!A:A,Estoque[[#This Row],[Produto]],Saída!C:C,"FINALIZADO")</f>
        <v>0</v>
      </c>
      <c r="F441" s="6">
        <f>_xlfn.XLOOKUP(Estoque[[#This Row],[Produto]],'Compras'!B:B,'Compras'!D:D,,0,-1)</f>
        <v>50.17</v>
      </c>
      <c r="G441" s="1">
        <f>_xlfn.XLOOKUP(Estoque[[#This Row],[Produto]],'Compras'!B:B,'Compras'!E:E,,0,-1)</f>
        <v>44705</v>
      </c>
    </row>
    <row r="442" spans="1:7" x14ac:dyDescent="0.25">
      <c r="A442" s="3">
        <v>1898</v>
      </c>
      <c r="B442" s="4" t="s">
        <v>1534</v>
      </c>
      <c r="C442" s="4"/>
      <c r="D442" s="5">
        <f>SUMIFS(Saída!B:B,Saída!A:A,Estoque[[#This Row],[Produto]],Saída!C:C,"RESERVADO")</f>
        <v>0</v>
      </c>
      <c r="E442" s="5">
        <f>SUMIFS('Compras'!C:C,'Compras'!B:B,Estoque[[#This Row],[Produto]],'Compras'!A:A,Estoque[[#This Row],[Código]])-SUMIFS(Saída!B:B,Saída!A:A,Estoque[[#This Row],[Produto]],Saída!C:C,"FINALIZADO")</f>
        <v>0</v>
      </c>
      <c r="F442" s="6">
        <f>_xlfn.XLOOKUP(Estoque[[#This Row],[Produto]],'Compras'!B:B,'Compras'!D:D,,0,-1)</f>
        <v>107.33</v>
      </c>
      <c r="G442" s="1">
        <f>_xlfn.XLOOKUP(Estoque[[#This Row],[Produto]],'Compras'!B:B,'Compras'!E:E,,0,-1)</f>
        <v>44705</v>
      </c>
    </row>
    <row r="443" spans="1:7" x14ac:dyDescent="0.25">
      <c r="A443" s="3">
        <v>9684</v>
      </c>
      <c r="B443" s="4" t="s">
        <v>1549</v>
      </c>
      <c r="C443" s="4"/>
      <c r="D443" s="5">
        <f>SUMIFS(Saída!B:B,Saída!A:A,Estoque[[#This Row],[Produto]],Saída!C:C,"RESERVADO")</f>
        <v>0</v>
      </c>
      <c r="E443" s="5">
        <f>SUMIFS('Compras'!C:C,'Compras'!B:B,Estoque[[#This Row],[Produto]],'Compras'!A:A,Estoque[[#This Row],[Código]])-SUMIFS(Saída!B:B,Saída!A:A,Estoque[[#This Row],[Produto]],Saída!C:C,"FINALIZADO")</f>
        <v>0</v>
      </c>
      <c r="F443" s="6">
        <f>_xlfn.XLOOKUP(Estoque[[#This Row],[Produto]],'Compras'!B:B,'Compras'!D:D,,0,-1)</f>
        <v>162.16999999999999</v>
      </c>
      <c r="G443" s="1">
        <f>_xlfn.XLOOKUP(Estoque[[#This Row],[Produto]],'Compras'!B:B,'Compras'!E:E,,0,-1)</f>
        <v>44705</v>
      </c>
    </row>
    <row r="444" spans="1:7" x14ac:dyDescent="0.25">
      <c r="A444" s="3">
        <v>9701</v>
      </c>
      <c r="B444" s="4" t="s">
        <v>1548</v>
      </c>
      <c r="C444" s="4"/>
      <c r="D444" s="5">
        <f>SUMIFS(Saída!B:B,Saída!A:A,Estoque[[#This Row],[Produto]],Saída!C:C,"RESERVADO")</f>
        <v>0</v>
      </c>
      <c r="E444" s="5">
        <f>SUMIFS('Compras'!C:C,'Compras'!B:B,Estoque[[#This Row],[Produto]],'Compras'!A:A,Estoque[[#This Row],[Código]])-SUMIFS(Saída!B:B,Saída!A:A,Estoque[[#This Row],[Produto]],Saída!C:C,"FINALIZADO")</f>
        <v>0</v>
      </c>
      <c r="F444" s="6">
        <f>_xlfn.XLOOKUP(Estoque[[#This Row],[Produto]],'Compras'!B:B,'Compras'!D:D,,0,-1)</f>
        <v>88.67</v>
      </c>
      <c r="G444" s="1">
        <f>_xlfn.XLOOKUP(Estoque[[#This Row],[Produto]],'Compras'!B:B,'Compras'!E:E,,0,-1)</f>
        <v>44705</v>
      </c>
    </row>
    <row r="445" spans="1:7" x14ac:dyDescent="0.25">
      <c r="A445" s="3" t="s">
        <v>1095</v>
      </c>
      <c r="B445" s="4" t="s">
        <v>1096</v>
      </c>
      <c r="C445" s="4"/>
      <c r="D445" s="5">
        <f>SUMIFS(Saída!B:B,Saída!A:A,Estoque[[#This Row],[Produto]],Saída!C:C,"RESERVADO")</f>
        <v>0</v>
      </c>
      <c r="E445" s="5">
        <f>SUMIFS('Compras'!C:C,'Compras'!B:B,Estoque[[#This Row],[Produto]],'Compras'!A:A,Estoque[[#This Row],[Código]])-SUMIFS(Saída!B:B,Saída!A:A,Estoque[[#This Row],[Produto]],Saída!C:C,"FINALIZADO")</f>
        <v>0</v>
      </c>
      <c r="F445" s="6">
        <f>_xlfn.XLOOKUP(Estoque[[#This Row],[Produto]],'Compras'!B:B,'Compras'!D:D,,0,-1)</f>
        <v>16.329999999999998</v>
      </c>
      <c r="G445" s="1">
        <f>_xlfn.XLOOKUP(Estoque[[#This Row],[Produto]],'Compras'!B:B,'Compras'!E:E,,0,-1)</f>
        <v>44762</v>
      </c>
    </row>
    <row r="446" spans="1:7" x14ac:dyDescent="0.25">
      <c r="A446" s="3">
        <v>5691</v>
      </c>
      <c r="B446" s="4" t="s">
        <v>515</v>
      </c>
      <c r="C446" s="4"/>
      <c r="D446" s="5">
        <f>SUMIFS(Saída!B:B,Saída!A:A,Estoque[[#This Row],[Produto]],Saída!C:C,"RESERVADO")</f>
        <v>0</v>
      </c>
      <c r="E446" s="5">
        <f>SUMIFS('Compras'!C:C,'Compras'!B:B,Estoque[[#This Row],[Produto]],'Compras'!A:A,Estoque[[#This Row],[Código]])-SUMIFS(Saída!B:B,Saída!A:A,Estoque[[#This Row],[Produto]],Saída!C:C,"FINALIZADO")</f>
        <v>0</v>
      </c>
      <c r="F446" s="6">
        <f>_xlfn.XLOOKUP(Estoque[[#This Row],[Produto]],'Compras'!B:B,'Compras'!D:D,,0,-1)</f>
        <v>21</v>
      </c>
      <c r="G446" s="1">
        <f>_xlfn.XLOOKUP(Estoque[[#This Row],[Produto]],'Compras'!B:B,'Compras'!E:E,,0,-1)</f>
        <v>44693</v>
      </c>
    </row>
    <row r="447" spans="1:7" x14ac:dyDescent="0.25">
      <c r="A447" s="3">
        <v>203210</v>
      </c>
      <c r="B447" s="4" t="s">
        <v>293</v>
      </c>
      <c r="C447" s="4"/>
      <c r="D447" s="5">
        <f>SUMIFS(Saída!B:B,Saída!A:A,Estoque[[#This Row],[Produto]],Saída!C:C,"RESERVADO")</f>
        <v>0</v>
      </c>
      <c r="E447" s="5">
        <f>SUMIFS('Compras'!C:C,'Compras'!B:B,Estoque[[#This Row],[Produto]],'Compras'!A:A,Estoque[[#This Row],[Código]])-SUMIFS(Saída!B:B,Saída!A:A,Estoque[[#This Row],[Produto]],Saída!C:C,"FINALIZADO")</f>
        <v>0</v>
      </c>
      <c r="F447" s="6">
        <f>_xlfn.XLOOKUP(Estoque[[#This Row],[Produto]],'Compras'!B:B,'Compras'!D:D,,0,-1)</f>
        <v>301</v>
      </c>
      <c r="G447" s="1">
        <f>_xlfn.XLOOKUP(Estoque[[#This Row],[Produto]],'Compras'!B:B,'Compras'!E:E,,0,-1)</f>
        <v>44627</v>
      </c>
    </row>
    <row r="448" spans="1:7" x14ac:dyDescent="0.25">
      <c r="A448" s="3" t="s">
        <v>969</v>
      </c>
      <c r="B448" s="4" t="s">
        <v>970</v>
      </c>
      <c r="C448" s="4"/>
      <c r="D448" s="5">
        <f>SUMIFS(Saída!B:B,Saída!A:A,Estoque[[#This Row],[Produto]],Saída!C:C,"RESERVADO")</f>
        <v>0</v>
      </c>
      <c r="E448" s="5">
        <f>SUMIFS('Compras'!C:C,'Compras'!B:B,Estoque[[#This Row],[Produto]],'Compras'!A:A,Estoque[[#This Row],[Código]])-SUMIFS(Saída!B:B,Saída!A:A,Estoque[[#This Row],[Produto]],Saída!C:C,"FINALIZADO")</f>
        <v>0</v>
      </c>
      <c r="F448" s="6">
        <f>_xlfn.XLOOKUP(Estoque[[#This Row],[Produto]],'Compras'!B:B,'Compras'!D:D,,0,-1)</f>
        <v>312.67</v>
      </c>
      <c r="G448" s="1">
        <f>_xlfn.XLOOKUP(Estoque[[#This Row],[Produto]],'Compras'!B:B,'Compras'!E:E,,0,-1)</f>
        <v>44732</v>
      </c>
    </row>
    <row r="449" spans="1:7" x14ac:dyDescent="0.25">
      <c r="A449" s="3">
        <v>12312</v>
      </c>
      <c r="B449" s="4" t="s">
        <v>941</v>
      </c>
      <c r="C449" s="4"/>
      <c r="D449" s="5">
        <f>SUMIFS(Saída!B:B,Saída!A:A,Estoque[[#This Row],[Produto]],Saída!C:C,"RESERVADO")</f>
        <v>0</v>
      </c>
      <c r="E449" s="5">
        <f>SUMIFS('Compras'!C:C,'Compras'!B:B,Estoque[[#This Row],[Produto]],'Compras'!A:A,Estoque[[#This Row],[Código]])-SUMIFS(Saída!B:B,Saída!A:A,Estoque[[#This Row],[Produto]],Saída!C:C,"FINALIZADO")</f>
        <v>0</v>
      </c>
      <c r="F449" s="6">
        <f>_xlfn.XLOOKUP(Estoque[[#This Row],[Produto]],'Compras'!B:B,'Compras'!D:D,,0,-1)</f>
        <v>290.5</v>
      </c>
      <c r="G449" s="1">
        <f>_xlfn.XLOOKUP(Estoque[[#This Row],[Produto]],'Compras'!B:B,'Compras'!E:E,,0,-1)</f>
        <v>44671</v>
      </c>
    </row>
    <row r="450" spans="1:7" x14ac:dyDescent="0.25">
      <c r="A450" s="3">
        <v>1879</v>
      </c>
      <c r="B450" s="4" t="s">
        <v>433</v>
      </c>
      <c r="C450" s="4"/>
      <c r="D450" s="5">
        <f>SUMIFS(Saída!B:B,Saída!A:A,Estoque[[#This Row],[Produto]],Saída!C:C,"RESERVADO")</f>
        <v>0</v>
      </c>
      <c r="E450" s="5">
        <f>SUMIFS('Compras'!C:C,'Compras'!B:B,Estoque[[#This Row],[Produto]],'Compras'!A:A,Estoque[[#This Row],[Código]])-SUMIFS(Saída!B:B,Saída!A:A,Estoque[[#This Row],[Produto]],Saída!C:C,"FINALIZADO")</f>
        <v>0</v>
      </c>
      <c r="F450" s="6">
        <f>_xlfn.XLOOKUP(Estoque[[#This Row],[Produto]],'Compras'!B:B,'Compras'!D:D,,0,-1)</f>
        <v>290.5</v>
      </c>
      <c r="G450" s="1">
        <f>_xlfn.XLOOKUP(Estoque[[#This Row],[Produto]],'Compras'!B:B,'Compras'!E:E,,0,-1)</f>
        <v>44602</v>
      </c>
    </row>
    <row r="451" spans="1:7" x14ac:dyDescent="0.25">
      <c r="A451" s="3">
        <v>21365</v>
      </c>
      <c r="B451" s="4" t="s">
        <v>432</v>
      </c>
      <c r="C451" s="4"/>
      <c r="D451" s="5">
        <f>SUMIFS(Saída!B:B,Saída!A:A,Estoque[[#This Row],[Produto]],Saída!C:C,"RESERVADO")</f>
        <v>0</v>
      </c>
      <c r="E451" s="5">
        <f>SUMIFS('Compras'!C:C,'Compras'!B:B,Estoque[[#This Row],[Produto]],'Compras'!A:A,Estoque[[#This Row],[Código]])-SUMIFS(Saída!B:B,Saída!A:A,Estoque[[#This Row],[Produto]],Saída!C:C,"FINALIZADO")</f>
        <v>0</v>
      </c>
      <c r="F451" s="6">
        <f>_xlfn.XLOOKUP(Estoque[[#This Row],[Produto]],'Compras'!B:B,'Compras'!D:D,,0,-1)</f>
        <v>104.88</v>
      </c>
      <c r="G451" s="1">
        <f>_xlfn.XLOOKUP(Estoque[[#This Row],[Produto]],'Compras'!B:B,'Compras'!E:E,,0,-1)</f>
        <v>44602</v>
      </c>
    </row>
    <row r="452" spans="1:7" x14ac:dyDescent="0.25">
      <c r="A452" s="3"/>
      <c r="B452" s="4" t="s">
        <v>97</v>
      </c>
      <c r="C452" s="4"/>
      <c r="D452" s="5">
        <f>SUMIFS(Saída!B:B,Saída!A:A,Estoque[[#This Row],[Produto]],Saída!C:C,"RESERVADO")</f>
        <v>0</v>
      </c>
      <c r="E452" s="5">
        <f>SUMIFS('Compras'!C:C,'Compras'!B:B,Estoque[[#This Row],[Produto]],'Compras'!A:A,Estoque[[#This Row],[Código]])-SUMIFS(Saída!B:B,Saída!A:A,Estoque[[#This Row],[Produto]],Saída!C:C,"FINALIZADO")</f>
        <v>0</v>
      </c>
      <c r="F452" s="6">
        <f>_xlfn.XLOOKUP(Estoque[[#This Row],[Produto]],'Compras'!B:B,'Compras'!D:D,,0,-1)</f>
        <v>54.83</v>
      </c>
      <c r="G452" s="1">
        <f>_xlfn.XLOOKUP(Estoque[[#This Row],[Produto]],'Compras'!B:B,'Compras'!E:E,,0,-1)</f>
        <v>44623</v>
      </c>
    </row>
    <row r="453" spans="1:7" x14ac:dyDescent="0.25">
      <c r="A453" s="3" t="s">
        <v>834</v>
      </c>
      <c r="B453" s="4" t="s">
        <v>835</v>
      </c>
      <c r="C453" s="4"/>
      <c r="D453" s="5">
        <f>SUMIFS(Saída!B:B,Saída!A:A,Estoque[[#This Row],[Produto]],Saída!C:C,"RESERVADO")</f>
        <v>0</v>
      </c>
      <c r="E453" s="5">
        <f>SUMIFS('Compras'!C:C,'Compras'!B:B,Estoque[[#This Row],[Produto]],'Compras'!A:A,Estoque[[#This Row],[Código]])-SUMIFS(Saída!B:B,Saída!A:A,Estoque[[#This Row],[Produto]],Saída!C:C,"FINALIZADO")</f>
        <v>0</v>
      </c>
      <c r="F453" s="6">
        <f>_xlfn.XLOOKUP(Estoque[[#This Row],[Produto]],'Compras'!B:B,'Compras'!D:D,,0,-1)</f>
        <v>30.33</v>
      </c>
      <c r="G453" s="1">
        <f>_xlfn.XLOOKUP(Estoque[[#This Row],[Produto]],'Compras'!B:B,'Compras'!E:E,,0,-1)</f>
        <v>44669</v>
      </c>
    </row>
    <row r="454" spans="1:7" x14ac:dyDescent="0.25">
      <c r="A454" s="3">
        <v>104</v>
      </c>
      <c r="B454" s="4" t="s">
        <v>924</v>
      </c>
      <c r="C454" s="4"/>
      <c r="D454" s="5">
        <f>SUMIFS(Saída!B:B,Saída!A:A,Estoque[[#This Row],[Produto]],Saída!C:C,"RESERVADO")</f>
        <v>0</v>
      </c>
      <c r="E454" s="5">
        <f>SUMIFS('Compras'!C:C,'Compras'!B:B,Estoque[[#This Row],[Produto]],'Compras'!A:A,Estoque[[#This Row],[Código]])-SUMIFS(Saída!B:B,Saída!A:A,Estoque[[#This Row],[Produto]],Saída!C:C,"FINALIZADO")</f>
        <v>0</v>
      </c>
      <c r="F454" s="6">
        <f>_xlfn.XLOOKUP(Estoque[[#This Row],[Produto]],'Compras'!B:B,'Compras'!D:D,,0,-1)</f>
        <v>45.5</v>
      </c>
      <c r="G454" s="1">
        <f>_xlfn.XLOOKUP(Estoque[[#This Row],[Produto]],'Compras'!B:B,'Compras'!E:E,,0,-1)</f>
        <v>44581</v>
      </c>
    </row>
    <row r="455" spans="1:7" x14ac:dyDescent="0.25">
      <c r="A455" s="3" t="s">
        <v>938</v>
      </c>
      <c r="B455" s="4" t="s">
        <v>939</v>
      </c>
      <c r="C455" s="4"/>
      <c r="D455" s="5">
        <f>SUMIFS(Saída!B:B,Saída!A:A,Estoque[[#This Row],[Produto]],Saída!C:C,"RESERVADO")</f>
        <v>0</v>
      </c>
      <c r="E455" s="5">
        <f>SUMIFS('Compras'!C:C,'Compras'!B:B,Estoque[[#This Row],[Produto]],'Compras'!A:A,Estoque[[#This Row],[Código]])-SUMIFS(Saída!B:B,Saída!A:A,Estoque[[#This Row],[Produto]],Saída!C:C,"FINALIZADO")</f>
        <v>0</v>
      </c>
      <c r="F455" s="6">
        <f>_xlfn.XLOOKUP(Estoque[[#This Row],[Produto]],'Compras'!B:B,'Compras'!D:D,,0,-1)</f>
        <v>72.33</v>
      </c>
      <c r="G455" s="1">
        <f>_xlfn.XLOOKUP(Estoque[[#This Row],[Produto]],'Compras'!B:B,'Compras'!E:E,,0,-1)</f>
        <v>44581</v>
      </c>
    </row>
    <row r="456" spans="1:7" x14ac:dyDescent="0.25">
      <c r="A456" s="3">
        <v>926987</v>
      </c>
      <c r="B456" s="4" t="s">
        <v>2062</v>
      </c>
      <c r="C456" s="4"/>
      <c r="D456" s="5">
        <f>SUMIFS(Saída!B:B,Saída!A:A,Estoque[[#This Row],[Produto]],Saída!C:C,"RESERVADO")</f>
        <v>0</v>
      </c>
      <c r="E456" s="5">
        <f>SUMIFS('Compras'!C:C,'Compras'!B:B,Estoque[[#This Row],[Produto]],'Compras'!A:A,Estoque[[#This Row],[Código]])-SUMIFS(Saída!B:B,Saída!A:A,Estoque[[#This Row],[Produto]],Saída!C:C,"FINALIZADO")</f>
        <v>0</v>
      </c>
      <c r="F456" s="6">
        <f>_xlfn.XLOOKUP(Estoque[[#This Row],[Produto]],'Compras'!B:B,'Compras'!D:D,,0,-1)</f>
        <v>218.17</v>
      </c>
      <c r="G456" s="1">
        <f>_xlfn.XLOOKUP(Estoque[[#This Row],[Produto]],'Compras'!B:B,'Compras'!E:E,,0,-1)</f>
        <v>44592</v>
      </c>
    </row>
    <row r="457" spans="1:7" x14ac:dyDescent="0.25">
      <c r="A457" s="3">
        <v>24311</v>
      </c>
      <c r="B457" s="4" t="s">
        <v>420</v>
      </c>
      <c r="C457" s="4" t="s">
        <v>242</v>
      </c>
      <c r="D457" s="5">
        <f>SUMIFS(Saída!B:B,Saída!A:A,Estoque[[#This Row],[Produto]],Saída!C:C,"RESERVADO")</f>
        <v>0</v>
      </c>
      <c r="E457" s="5">
        <f>SUMIFS('Compras'!C:C,'Compras'!B:B,Estoque[[#This Row],[Produto]],'Compras'!A:A,Estoque[[#This Row],[Código]])-SUMIFS(Saída!B:B,Saída!A:A,Estoque[[#This Row],[Produto]],Saída!C:C,"FINALIZADO")</f>
        <v>0</v>
      </c>
      <c r="F457" s="6">
        <f>_xlfn.XLOOKUP(Estoque[[#This Row],[Produto]],'Compras'!B:B,'Compras'!D:D,,0,-1)</f>
        <v>152.83000000000001</v>
      </c>
      <c r="G457" s="1">
        <f>_xlfn.XLOOKUP(Estoque[[#This Row],[Produto]],'Compras'!B:B,'Compras'!E:E,,0,-1)</f>
        <v>44539</v>
      </c>
    </row>
    <row r="458" spans="1:7" x14ac:dyDescent="0.25">
      <c r="A458" s="3">
        <v>45906</v>
      </c>
      <c r="B458" s="4" t="s">
        <v>2046</v>
      </c>
      <c r="C458" s="4"/>
      <c r="D458" s="5">
        <f>SUMIFS(Saída!B:B,Saída!A:A,Estoque[[#This Row],[Produto]],Saída!C:C,"RESERVADO")</f>
        <v>0</v>
      </c>
      <c r="E458" s="5">
        <f>SUMIFS('Compras'!C:C,'Compras'!B:B,Estoque[[#This Row],[Produto]],'Compras'!A:A,Estoque[[#This Row],[Código]])-SUMIFS(Saída!B:B,Saída!A:A,Estoque[[#This Row],[Produto]],Saída!C:C,"FINALIZADO")</f>
        <v>0</v>
      </c>
      <c r="F458" s="6">
        <f>_xlfn.XLOOKUP(Estoque[[#This Row],[Produto]],'Compras'!B:B,'Compras'!D:D,,0,-1)</f>
        <v>91</v>
      </c>
      <c r="G458" s="1">
        <f>_xlfn.XLOOKUP(Estoque[[#This Row],[Produto]],'Compras'!B:B,'Compras'!E:E,,0,-1)</f>
        <v>44592</v>
      </c>
    </row>
    <row r="459" spans="1:7" x14ac:dyDescent="0.25">
      <c r="A459" s="3" t="s">
        <v>366</v>
      </c>
      <c r="B459" s="4" t="s">
        <v>367</v>
      </c>
      <c r="C459" s="4"/>
      <c r="D459" s="5">
        <f>SUMIFS(Saída!B:B,Saída!A:A,Estoque[[#This Row],[Produto]],Saída!C:C,"RESERVADO")</f>
        <v>0</v>
      </c>
      <c r="E459" s="5">
        <f>SUMIFS('Compras'!C:C,'Compras'!B:B,Estoque[[#This Row],[Produto]],'Compras'!A:A,Estoque[[#This Row],[Código]])-SUMIFS(Saída!B:B,Saída!A:A,Estoque[[#This Row],[Produto]],Saída!C:C,"FINALIZADO")</f>
        <v>0</v>
      </c>
      <c r="F459" s="6">
        <f>_xlfn.XLOOKUP(Estoque[[#This Row],[Produto]],'Compras'!B:B,'Compras'!D:D,,0,-1)</f>
        <v>72.33</v>
      </c>
      <c r="G459" s="1">
        <f>_xlfn.XLOOKUP(Estoque[[#This Row],[Produto]],'Compras'!B:B,'Compras'!E:E,,0,-1)</f>
        <v>44538</v>
      </c>
    </row>
    <row r="460" spans="1:7" x14ac:dyDescent="0.25">
      <c r="A460" s="3">
        <v>1376</v>
      </c>
      <c r="B460" s="4" t="s">
        <v>1997</v>
      </c>
      <c r="C460" s="4"/>
      <c r="D460" s="5">
        <f>SUMIFS(Saída!B:B,Saída!A:A,Estoque[[#This Row],[Produto]],Saída!C:C,"RESERVADO")</f>
        <v>0</v>
      </c>
      <c r="E460" s="5">
        <f>SUMIFS('Compras'!C:C,'Compras'!B:B,Estoque[[#This Row],[Produto]],'Compras'!A:A,Estoque[[#This Row],[Código]])-SUMIFS(Saída!B:B,Saída!A:A,Estoque[[#This Row],[Produto]],Saída!C:C,"FINALIZADO")</f>
        <v>0</v>
      </c>
      <c r="F460" s="6">
        <f>_xlfn.XLOOKUP(Estoque[[#This Row],[Produto]],'Compras'!B:B,'Compras'!D:D,,0,-1)</f>
        <v>57.17</v>
      </c>
      <c r="G460" s="1">
        <f>_xlfn.XLOOKUP(Estoque[[#This Row],[Produto]],'Compras'!B:B,'Compras'!E:E,,0,-1)</f>
        <v>44649</v>
      </c>
    </row>
    <row r="461" spans="1:7" x14ac:dyDescent="0.25">
      <c r="A461" s="3" t="s">
        <v>573</v>
      </c>
      <c r="B461" s="4" t="s">
        <v>574</v>
      </c>
      <c r="C461" s="4"/>
      <c r="D461" s="5">
        <f>SUMIFS(Saída!B:B,Saída!A:A,Estoque[[#This Row],[Produto]],Saída!C:C,"RESERVADO")</f>
        <v>0</v>
      </c>
      <c r="E461" s="5">
        <f>SUMIFS('Compras'!C:C,'Compras'!B:B,Estoque[[#This Row],[Produto]],'Compras'!A:A,Estoque[[#This Row],[Código]])-SUMIFS(Saída!B:B,Saída!A:A,Estoque[[#This Row],[Produto]],Saída!C:C,"FINALIZADO")</f>
        <v>0</v>
      </c>
      <c r="F461" s="6">
        <f>_xlfn.XLOOKUP(Estoque[[#This Row],[Produto]],'Compras'!B:B,'Compras'!D:D,,0,-1)</f>
        <v>18.670000000000002</v>
      </c>
      <c r="G461" s="1">
        <f>_xlfn.XLOOKUP(Estoque[[#This Row],[Produto]],'Compras'!B:B,'Compras'!E:E,,0,-1)</f>
        <v>44785</v>
      </c>
    </row>
    <row r="462" spans="1:7" x14ac:dyDescent="0.25">
      <c r="A462" s="3" t="s">
        <v>828</v>
      </c>
      <c r="B462" s="4" t="s">
        <v>829</v>
      </c>
      <c r="C462" s="4"/>
      <c r="D462" s="5">
        <f>SUMIFS(Saída!B:B,Saída!A:A,Estoque[[#This Row],[Produto]],Saída!C:C,"RESERVADO")</f>
        <v>0</v>
      </c>
      <c r="E462" s="5">
        <f>SUMIFS('Compras'!C:C,'Compras'!B:B,Estoque[[#This Row],[Produto]],'Compras'!A:A,Estoque[[#This Row],[Código]])-SUMIFS(Saída!B:B,Saída!A:A,Estoque[[#This Row],[Produto]],Saída!C:C,"FINALIZADO")</f>
        <v>0</v>
      </c>
      <c r="F462" s="6">
        <f>_xlfn.XLOOKUP(Estoque[[#This Row],[Produto]],'Compras'!B:B,'Compras'!D:D,,0,-1)</f>
        <v>21</v>
      </c>
      <c r="G462" s="1">
        <f>_xlfn.XLOOKUP(Estoque[[#This Row],[Produto]],'Compras'!B:B,'Compras'!E:E,,0,-1)</f>
        <v>44669</v>
      </c>
    </row>
    <row r="463" spans="1:7" x14ac:dyDescent="0.25">
      <c r="A463" s="3">
        <v>2846</v>
      </c>
      <c r="B463" s="4" t="s">
        <v>370</v>
      </c>
      <c r="C463" s="4"/>
      <c r="D463" s="5">
        <f>SUMIFS(Saída!B:B,Saída!A:A,Estoque[[#This Row],[Produto]],Saída!C:C,"RESERVADO")</f>
        <v>0</v>
      </c>
      <c r="E463" s="5">
        <f>SUMIFS('Compras'!C:C,'Compras'!B:B,Estoque[[#This Row],[Produto]],'Compras'!A:A,Estoque[[#This Row],[Código]])-SUMIFS(Saída!B:B,Saída!A:A,Estoque[[#This Row],[Produto]],Saída!C:C,"FINALIZADO")</f>
        <v>0</v>
      </c>
      <c r="F463" s="6">
        <f>_xlfn.XLOOKUP(Estoque[[#This Row],[Produto]],'Compras'!B:B,'Compras'!D:D,,0,-1)</f>
        <v>8.17</v>
      </c>
      <c r="G463" s="1">
        <f>_xlfn.XLOOKUP(Estoque[[#This Row],[Produto]],'Compras'!B:B,'Compras'!E:E,,0,-1)</f>
        <v>44538</v>
      </c>
    </row>
    <row r="464" spans="1:7" x14ac:dyDescent="0.25">
      <c r="A464" s="3">
        <v>9711</v>
      </c>
      <c r="B464" s="4" t="s">
        <v>1550</v>
      </c>
      <c r="C464" s="4"/>
      <c r="D464" s="5">
        <f>SUMIFS(Saída!B:B,Saída!A:A,Estoque[[#This Row],[Produto]],Saída!C:C,"RESERVADO")</f>
        <v>0</v>
      </c>
      <c r="E464" s="5">
        <f>SUMIFS('Compras'!C:C,'Compras'!B:B,Estoque[[#This Row],[Produto]],'Compras'!A:A,Estoque[[#This Row],[Código]])-SUMIFS(Saída!B:B,Saída!A:A,Estoque[[#This Row],[Produto]],Saída!C:C,"FINALIZADO")</f>
        <v>0</v>
      </c>
      <c r="F464" s="6">
        <f>_xlfn.XLOOKUP(Estoque[[#This Row],[Produto]],'Compras'!B:B,'Compras'!D:D,,0,-1)</f>
        <v>88.67</v>
      </c>
      <c r="G464" s="1">
        <f>_xlfn.XLOOKUP(Estoque[[#This Row],[Produto]],'Compras'!B:B,'Compras'!E:E,,0,-1)</f>
        <v>44705</v>
      </c>
    </row>
    <row r="465" spans="1:7" x14ac:dyDescent="0.25">
      <c r="A465" s="3" t="s">
        <v>808</v>
      </c>
      <c r="B465" s="4" t="s">
        <v>809</v>
      </c>
      <c r="C465" s="4"/>
      <c r="D465" s="5">
        <f>SUMIFS(Saída!B:B,Saída!A:A,Estoque[[#This Row],[Produto]],Saída!C:C,"RESERVADO")</f>
        <v>0</v>
      </c>
      <c r="E465" s="5">
        <f>SUMIFS('Compras'!C:C,'Compras'!B:B,Estoque[[#This Row],[Produto]],'Compras'!A:A,Estoque[[#This Row],[Código]])-SUMIFS(Saída!B:B,Saída!A:A,Estoque[[#This Row],[Produto]],Saída!C:C,"FINALIZADO")</f>
        <v>0</v>
      </c>
      <c r="F465" s="6">
        <f>_xlfn.XLOOKUP(Estoque[[#This Row],[Produto]],'Compras'!B:B,'Compras'!D:D,,0,-1)</f>
        <v>77</v>
      </c>
      <c r="G465" s="1">
        <f>_xlfn.XLOOKUP(Estoque[[#This Row],[Produto]],'Compras'!B:B,'Compras'!E:E,,0,-1)</f>
        <v>44669</v>
      </c>
    </row>
    <row r="466" spans="1:7" x14ac:dyDescent="0.25">
      <c r="A466" s="3" t="s">
        <v>806</v>
      </c>
      <c r="B466" s="4" t="s">
        <v>807</v>
      </c>
      <c r="C466" s="4"/>
      <c r="D466" s="5">
        <f>SUMIFS(Saída!B:B,Saída!A:A,Estoque[[#This Row],[Produto]],Saída!C:C,"RESERVADO")</f>
        <v>0</v>
      </c>
      <c r="E466" s="5">
        <f>SUMIFS('Compras'!C:C,'Compras'!B:B,Estoque[[#This Row],[Produto]],'Compras'!A:A,Estoque[[#This Row],[Código]])-SUMIFS(Saída!B:B,Saída!A:A,Estoque[[#This Row],[Produto]],Saída!C:C,"FINALIZADO")</f>
        <v>0</v>
      </c>
      <c r="F466" s="6">
        <f>_xlfn.XLOOKUP(Estoque[[#This Row],[Produto]],'Compras'!B:B,'Compras'!D:D,,0,-1)</f>
        <v>21</v>
      </c>
      <c r="G466" s="1">
        <f>_xlfn.XLOOKUP(Estoque[[#This Row],[Produto]],'Compras'!B:B,'Compras'!E:E,,0,-1)</f>
        <v>44669</v>
      </c>
    </row>
    <row r="467" spans="1:7" x14ac:dyDescent="0.25">
      <c r="A467" s="3">
        <v>760781</v>
      </c>
      <c r="B467" s="4" t="s">
        <v>714</v>
      </c>
      <c r="C467" s="4"/>
      <c r="D467" s="5">
        <f>SUMIFS(Saída!B:B,Saída!A:A,Estoque[[#This Row],[Produto]],Saída!C:C,"RESERVADO")</f>
        <v>0</v>
      </c>
      <c r="E467" s="5">
        <f>SUMIFS('Compras'!C:C,'Compras'!B:B,Estoque[[#This Row],[Produto]],'Compras'!A:A,Estoque[[#This Row],[Código]])-SUMIFS(Saída!B:B,Saída!A:A,Estoque[[#This Row],[Produto]],Saída!C:C,"FINALIZADO")</f>
        <v>0</v>
      </c>
      <c r="F467" s="6">
        <f>_xlfn.XLOOKUP(Estoque[[#This Row],[Produto]],'Compras'!B:B,'Compras'!D:D,,0,-1)</f>
        <v>60.67</v>
      </c>
      <c r="G467" s="1">
        <f>_xlfn.XLOOKUP(Estoque[[#This Row],[Produto]],'Compras'!B:B,'Compras'!E:E,,0,-1)</f>
        <v>44698</v>
      </c>
    </row>
    <row r="468" spans="1:7" x14ac:dyDescent="0.25">
      <c r="A468" s="3">
        <v>926874</v>
      </c>
      <c r="B468" s="4" t="s">
        <v>2064</v>
      </c>
      <c r="C468" s="4"/>
      <c r="D468" s="5">
        <f>SUMIFS(Saída!B:B,Saída!A:A,Estoque[[#This Row],[Produto]],Saída!C:C,"RESERVADO")</f>
        <v>0</v>
      </c>
      <c r="E468" s="5">
        <f>SUMIFS('Compras'!C:C,'Compras'!B:B,Estoque[[#This Row],[Produto]],'Compras'!A:A,Estoque[[#This Row],[Código]])-SUMIFS(Saída!B:B,Saída!A:A,Estoque[[#This Row],[Produto]],Saída!C:C,"FINALIZADO")</f>
        <v>0</v>
      </c>
      <c r="F468" s="6">
        <f>_xlfn.XLOOKUP(Estoque[[#This Row],[Produto]],'Compras'!B:B,'Compras'!D:D,,0,-1)</f>
        <v>21</v>
      </c>
      <c r="G468" s="1">
        <f>_xlfn.XLOOKUP(Estoque[[#This Row],[Produto]],'Compras'!B:B,'Compras'!E:E,,0,-1)</f>
        <v>44592</v>
      </c>
    </row>
    <row r="469" spans="1:7" x14ac:dyDescent="0.25">
      <c r="A469" s="3" t="s">
        <v>555</v>
      </c>
      <c r="B469" s="4" t="s">
        <v>556</v>
      </c>
      <c r="C469" s="4"/>
      <c r="D469" s="5">
        <f>SUMIFS(Saída!B:B,Saída!A:A,Estoque[[#This Row],[Produto]],Saída!C:C,"RESERVADO")</f>
        <v>0</v>
      </c>
      <c r="E469" s="5">
        <f>SUMIFS('Compras'!C:C,'Compras'!B:B,Estoque[[#This Row],[Produto]],'Compras'!A:A,Estoque[[#This Row],[Código]])-SUMIFS(Saída!B:B,Saída!A:A,Estoque[[#This Row],[Produto]],Saída!C:C,"FINALIZADO")</f>
        <v>0</v>
      </c>
      <c r="F469" s="6">
        <f>_xlfn.XLOOKUP(Estoque[[#This Row],[Produto]],'Compras'!B:B,'Compras'!D:D,,0,-1)</f>
        <v>28</v>
      </c>
      <c r="G469" s="1">
        <f>_xlfn.XLOOKUP(Estoque[[#This Row],[Produto]],'Compras'!B:B,'Compras'!E:E,,0,-1)</f>
        <v>44693</v>
      </c>
    </row>
    <row r="470" spans="1:7" x14ac:dyDescent="0.25">
      <c r="A470" s="3" t="s">
        <v>534</v>
      </c>
      <c r="B470" s="4" t="s">
        <v>535</v>
      </c>
      <c r="C470" s="4"/>
      <c r="D470" s="5">
        <f>SUMIFS(Saída!B:B,Saída!A:A,Estoque[[#This Row],[Produto]],Saída!C:C,"RESERVADO")</f>
        <v>0</v>
      </c>
      <c r="E470" s="5">
        <f>SUMIFS('Compras'!C:C,'Compras'!B:B,Estoque[[#This Row],[Produto]],'Compras'!A:A,Estoque[[#This Row],[Código]])-SUMIFS(Saída!B:B,Saída!A:A,Estoque[[#This Row],[Produto]],Saída!C:C,"FINALIZADO")</f>
        <v>0</v>
      </c>
      <c r="F470" s="6">
        <f>_xlfn.XLOOKUP(Estoque[[#This Row],[Produto]],'Compras'!B:B,'Compras'!D:D,,0,-1)</f>
        <v>25.67</v>
      </c>
      <c r="G470" s="1">
        <f>_xlfn.XLOOKUP(Estoque[[#This Row],[Produto]],'Compras'!B:B,'Compras'!E:E,,0,-1)</f>
        <v>44693</v>
      </c>
    </row>
    <row r="471" spans="1:7" x14ac:dyDescent="0.25">
      <c r="A471" s="3" t="s">
        <v>1179</v>
      </c>
      <c r="B471" s="4" t="s">
        <v>1180</v>
      </c>
      <c r="C471" s="4"/>
      <c r="D471" s="5">
        <f>SUMIFS(Saída!B:B,Saída!A:A,Estoque[[#This Row],[Produto]],Saída!C:C,"RESERVADO")</f>
        <v>0</v>
      </c>
      <c r="E471" s="5">
        <f>SUMIFS('Compras'!C:C,'Compras'!B:B,Estoque[[#This Row],[Produto]],'Compras'!A:A,Estoque[[#This Row],[Código]])-SUMIFS(Saída!B:B,Saída!A:A,Estoque[[#This Row],[Produto]],Saída!C:C,"FINALIZADO")</f>
        <v>0</v>
      </c>
      <c r="F471" s="6">
        <f>_xlfn.XLOOKUP(Estoque[[#This Row],[Produto]],'Compras'!B:B,'Compras'!D:D,,0,-1)</f>
        <v>3474.33</v>
      </c>
      <c r="G471" s="1">
        <f>_xlfn.XLOOKUP(Estoque[[#This Row],[Produto]],'Compras'!B:B,'Compras'!E:E,,0,-1)</f>
        <v>44641</v>
      </c>
    </row>
    <row r="472" spans="1:7" x14ac:dyDescent="0.25">
      <c r="A472" s="3">
        <v>75356</v>
      </c>
      <c r="B472" s="4" t="s">
        <v>682</v>
      </c>
      <c r="C472" s="4"/>
      <c r="D472" s="5">
        <f>SUMIFS(Saída!B:B,Saída!A:A,Estoque[[#This Row],[Produto]],Saída!C:C,"RESERVADO")</f>
        <v>0</v>
      </c>
      <c r="E472" s="5">
        <f>SUMIFS('Compras'!C:C,'Compras'!B:B,Estoque[[#This Row],[Produto]],'Compras'!A:A,Estoque[[#This Row],[Código]])-SUMIFS(Saída!B:B,Saída!A:A,Estoque[[#This Row],[Produto]],Saída!C:C,"FINALIZADO")</f>
        <v>0</v>
      </c>
      <c r="F472" s="6">
        <f>_xlfn.XLOOKUP(Estoque[[#This Row],[Produto]],'Compras'!B:B,'Compras'!D:D,,0,-1)</f>
        <v>145.83000000000001</v>
      </c>
      <c r="G472" s="1">
        <f>_xlfn.XLOOKUP(Estoque[[#This Row],[Produto]],'Compras'!B:B,'Compras'!E:E,,0,-1)</f>
        <v>44546</v>
      </c>
    </row>
    <row r="473" spans="1:7" x14ac:dyDescent="0.25">
      <c r="A473" s="3" t="s">
        <v>12</v>
      </c>
      <c r="B473" s="4" t="s">
        <v>13</v>
      </c>
      <c r="C473" s="4"/>
      <c r="D473" s="5">
        <f>SUMIFS(Saída!B:B,Saída!A:A,Estoque[[#This Row],[Produto]],Saída!C:C,"RESERVADO")</f>
        <v>0</v>
      </c>
      <c r="E473" s="5">
        <f>SUMIFS('Compras'!C:C,'Compras'!B:B,Estoque[[#This Row],[Produto]],'Compras'!A:A,Estoque[[#This Row],[Código]])-SUMIFS(Saída!B:B,Saída!A:A,Estoque[[#This Row],[Produto]],Saída!C:C,"FINALIZADO")</f>
        <v>0</v>
      </c>
      <c r="F473" s="6">
        <f>_xlfn.XLOOKUP(Estoque[[#This Row],[Produto]],'Compras'!B:B,'Compras'!D:D,,0,-1)</f>
        <v>2107</v>
      </c>
      <c r="G473" s="1">
        <f>_xlfn.XLOOKUP(Estoque[[#This Row],[Produto]],'Compras'!B:B,'Compras'!E:E,,0,-1)</f>
        <v>44774</v>
      </c>
    </row>
    <row r="474" spans="1:7" x14ac:dyDescent="0.25">
      <c r="A474" s="3" t="s">
        <v>690</v>
      </c>
      <c r="B474" s="4" t="s">
        <v>691</v>
      </c>
      <c r="C474" s="4"/>
      <c r="D474" s="5">
        <f>SUMIFS(Saída!B:B,Saída!A:A,Estoque[[#This Row],[Produto]],Saída!C:C,"RESERVADO")</f>
        <v>0</v>
      </c>
      <c r="E474" s="5">
        <f>SUMIFS('Compras'!C:C,'Compras'!B:B,Estoque[[#This Row],[Produto]],'Compras'!A:A,Estoque[[#This Row],[Código]])-SUMIFS(Saída!B:B,Saída!A:A,Estoque[[#This Row],[Produto]],Saída!C:C,"FINALIZADO")</f>
        <v>0</v>
      </c>
      <c r="F474" s="6">
        <f>_xlfn.XLOOKUP(Estoque[[#This Row],[Produto]],'Compras'!B:B,'Compras'!D:D,,0,-1)</f>
        <v>39.67</v>
      </c>
      <c r="G474" s="1">
        <f>_xlfn.XLOOKUP(Estoque[[#This Row],[Produto]],'Compras'!B:B,'Compras'!E:E,,0,-1)</f>
        <v>44698</v>
      </c>
    </row>
    <row r="475" spans="1:7" x14ac:dyDescent="0.25">
      <c r="A475" s="3" t="s">
        <v>711</v>
      </c>
      <c r="B475" s="4" t="s">
        <v>712</v>
      </c>
      <c r="C475" s="4"/>
      <c r="D475" s="5">
        <f>SUMIFS(Saída!B:B,Saída!A:A,Estoque[[#This Row],[Produto]],Saída!C:C,"RESERVADO")</f>
        <v>0</v>
      </c>
      <c r="E475" s="5">
        <f>SUMIFS('Compras'!C:C,'Compras'!B:B,Estoque[[#This Row],[Produto]],'Compras'!A:A,Estoque[[#This Row],[Código]])-SUMIFS(Saída!B:B,Saída!A:A,Estoque[[#This Row],[Produto]],Saída!C:C,"FINALIZADO")</f>
        <v>0</v>
      </c>
      <c r="F475" s="6">
        <f>_xlfn.XLOOKUP(Estoque[[#This Row],[Produto]],'Compras'!B:B,'Compras'!D:D,,0,-1)</f>
        <v>49</v>
      </c>
      <c r="G475" s="1">
        <f>_xlfn.XLOOKUP(Estoque[[#This Row],[Produto]],'Compras'!B:B,'Compras'!E:E,,0,-1)</f>
        <v>44698</v>
      </c>
    </row>
    <row r="476" spans="1:7" x14ac:dyDescent="0.25">
      <c r="A476" s="3">
        <v>9714</v>
      </c>
      <c r="B476" s="4" t="s">
        <v>297</v>
      </c>
      <c r="C476" s="4"/>
      <c r="D476" s="5">
        <f>SUMIFS(Saída!B:B,Saída!A:A,Estoque[[#This Row],[Produto]],Saída!C:C,"RESERVADO")</f>
        <v>0</v>
      </c>
      <c r="E476" s="5">
        <f>SUMIFS('Compras'!C:C,'Compras'!B:B,Estoque[[#This Row],[Produto]],'Compras'!A:A,Estoque[[#This Row],[Código]])-SUMIFS(Saída!B:B,Saída!A:A,Estoque[[#This Row],[Produto]],Saída!C:C,"FINALIZADO")</f>
        <v>0</v>
      </c>
      <c r="F476" s="6">
        <f>_xlfn.XLOOKUP(Estoque[[#This Row],[Produto]],'Compras'!B:B,'Compras'!D:D,,0,-1)</f>
        <v>10.5</v>
      </c>
      <c r="G476" s="1">
        <f>_xlfn.XLOOKUP(Estoque[[#This Row],[Produto]],'Compras'!B:B,'Compras'!E:E,,0,-1)</f>
        <v>44627</v>
      </c>
    </row>
    <row r="477" spans="1:7" x14ac:dyDescent="0.25">
      <c r="A477" s="3" t="s">
        <v>1389</v>
      </c>
      <c r="B477" s="4" t="s">
        <v>1390</v>
      </c>
      <c r="C477" s="4" t="s">
        <v>584</v>
      </c>
      <c r="D477" s="5">
        <f>SUMIFS(Saída!B:B,Saída!A:A,Estoque[[#This Row],[Produto]],Saída!C:C,"RESERVADO")</f>
        <v>0</v>
      </c>
      <c r="E477" s="5">
        <f>SUMIFS('Compras'!C:C,'Compras'!B:B,Estoque[[#This Row],[Produto]],'Compras'!A:A,Estoque[[#This Row],[Código]])-SUMIFS(Saída!B:B,Saída!A:A,Estoque[[#This Row],[Produto]],Saída!C:C,"FINALIZADO")</f>
        <v>0</v>
      </c>
      <c r="F477" s="6">
        <f>_xlfn.XLOOKUP(Estoque[[#This Row],[Produto]],'Compras'!B:B,'Compras'!D:D,,0,-1)</f>
        <v>9698.5</v>
      </c>
      <c r="G477" s="1">
        <f>_xlfn.XLOOKUP(Estoque[[#This Row],[Produto]],'Compras'!B:B,'Compras'!E:E,,0,-1)</f>
        <v>44643</v>
      </c>
    </row>
    <row r="478" spans="1:7" x14ac:dyDescent="0.25">
      <c r="A478" s="3" t="s">
        <v>967</v>
      </c>
      <c r="B478" s="4" t="s">
        <v>968</v>
      </c>
      <c r="C478" s="4"/>
      <c r="D478" s="5">
        <f>SUMIFS(Saída!B:B,Saída!A:A,Estoque[[#This Row],[Produto]],Saída!C:C,"RESERVADO")</f>
        <v>0</v>
      </c>
      <c r="E478" s="5">
        <f>SUMIFS('Compras'!C:C,'Compras'!B:B,Estoque[[#This Row],[Produto]],'Compras'!A:A,Estoque[[#This Row],[Código]])-SUMIFS(Saída!B:B,Saída!A:A,Estoque[[#This Row],[Produto]],Saída!C:C,"FINALIZADO")</f>
        <v>0</v>
      </c>
      <c r="F478" s="6">
        <f>_xlfn.XLOOKUP(Estoque[[#This Row],[Produto]],'Compras'!B:B,'Compras'!D:D,,0,-1)</f>
        <v>22.17</v>
      </c>
      <c r="G478" s="1">
        <f>_xlfn.XLOOKUP(Estoque[[#This Row],[Produto]],'Compras'!B:B,'Compras'!E:E,,0,-1)</f>
        <v>44732</v>
      </c>
    </row>
    <row r="479" spans="1:7" x14ac:dyDescent="0.25">
      <c r="A479" s="3"/>
      <c r="B479" s="4" t="s">
        <v>436</v>
      </c>
      <c r="C479" s="4"/>
      <c r="D479" s="5">
        <f>SUMIFS(Saída!B:B,Saída!A:A,Estoque[[#This Row],[Produto]],Saída!C:C,"RESERVADO")</f>
        <v>0</v>
      </c>
      <c r="E479" s="5">
        <f>SUMIFS('Compras'!C:C,'Compras'!B:B,Estoque[[#This Row],[Produto]],'Compras'!A:A,Estoque[[#This Row],[Código]])-SUMIFS(Saída!B:B,Saída!A:A,Estoque[[#This Row],[Produto]],Saída!C:C,"FINALIZADO")</f>
        <v>0</v>
      </c>
      <c r="F479" s="6">
        <f>_xlfn.XLOOKUP(Estoque[[#This Row],[Produto]],'Compras'!B:B,'Compras'!D:D,,0,-1)</f>
        <v>96.83</v>
      </c>
      <c r="G479" s="1">
        <f>_xlfn.XLOOKUP(Estoque[[#This Row],[Produto]],'Compras'!B:B,'Compras'!E:E,,0,-1)</f>
        <v>44602</v>
      </c>
    </row>
    <row r="480" spans="1:7" x14ac:dyDescent="0.25">
      <c r="A480" s="3">
        <v>98170</v>
      </c>
      <c r="B480" s="4" t="s">
        <v>2081</v>
      </c>
      <c r="C480" s="4"/>
      <c r="D480" s="5">
        <f>SUMIFS(Saída!B:B,Saída!A:A,Estoque[[#This Row],[Produto]],Saída!C:C,"RESERVADO")</f>
        <v>0</v>
      </c>
      <c r="E480" s="5">
        <f>SUMIFS('Compras'!C:C,'Compras'!B:B,Estoque[[#This Row],[Produto]],'Compras'!A:A,Estoque[[#This Row],[Código]])-SUMIFS(Saída!B:B,Saída!A:A,Estoque[[#This Row],[Produto]],Saída!C:C,"FINALIZADO")</f>
        <v>0</v>
      </c>
      <c r="F480" s="6">
        <f>_xlfn.XLOOKUP(Estoque[[#This Row],[Produto]],'Compras'!B:B,'Compras'!D:D,,0,-1)</f>
        <v>21</v>
      </c>
      <c r="G480" s="1">
        <f>_xlfn.XLOOKUP(Estoque[[#This Row],[Produto]],'Compras'!B:B,'Compras'!E:E,,0,-1)</f>
        <v>44651</v>
      </c>
    </row>
    <row r="481" spans="1:7" x14ac:dyDescent="0.25">
      <c r="A481" s="3">
        <v>9241</v>
      </c>
      <c r="B481" s="4" t="s">
        <v>1306</v>
      </c>
      <c r="C481" s="4"/>
      <c r="D481" s="5">
        <f>SUMIFS(Saída!B:B,Saída!A:A,Estoque[[#This Row],[Produto]],Saída!C:C,"RESERVADO")</f>
        <v>0</v>
      </c>
      <c r="E481" s="5">
        <f>SUMIFS('Compras'!C:C,'Compras'!B:B,Estoque[[#This Row],[Produto]],'Compras'!A:A,Estoque[[#This Row],[Código]])-SUMIFS(Saída!B:B,Saída!A:A,Estoque[[#This Row],[Produto]],Saída!C:C,"FINALIZADO")</f>
        <v>0</v>
      </c>
      <c r="F481" s="6">
        <f>_xlfn.XLOOKUP(Estoque[[#This Row],[Produto]],'Compras'!B:B,'Compras'!D:D,,0,-1)</f>
        <v>80.5</v>
      </c>
      <c r="G481" s="1">
        <f>_xlfn.XLOOKUP(Estoque[[#This Row],[Produto]],'Compras'!B:B,'Compras'!E:E,,0,-1)</f>
        <v>44642</v>
      </c>
    </row>
    <row r="482" spans="1:7" x14ac:dyDescent="0.25">
      <c r="A482" s="3"/>
      <c r="B482" s="4" t="s">
        <v>47</v>
      </c>
      <c r="C482" s="4"/>
      <c r="D482" s="5">
        <f>SUMIFS(Saída!B:B,Saída!A:A,Estoque[[#This Row],[Produto]],Saída!C:C,"RESERVADO")</f>
        <v>0</v>
      </c>
      <c r="E482" s="5">
        <f>SUMIFS('Compras'!C:C,'Compras'!B:B,Estoque[[#This Row],[Produto]],'Compras'!A:A,Estoque[[#This Row],[Código]])-SUMIFS(Saída!B:B,Saída!A:A,Estoque[[#This Row],[Produto]],Saída!C:C,"FINALIZADO")</f>
        <v>0</v>
      </c>
      <c r="F482" s="6">
        <f>_xlfn.XLOOKUP(Estoque[[#This Row],[Produto]],'Compras'!B:B,'Compras'!D:D,,0,-1)</f>
        <v>77</v>
      </c>
      <c r="G482" s="1">
        <f>_xlfn.XLOOKUP(Estoque[[#This Row],[Produto]],'Compras'!B:B,'Compras'!E:E,,0,-1)</f>
        <v>44714</v>
      </c>
    </row>
    <row r="483" spans="1:7" x14ac:dyDescent="0.25">
      <c r="A483" s="3" t="s">
        <v>954</v>
      </c>
      <c r="B483" s="4" t="s">
        <v>955</v>
      </c>
      <c r="C483" s="4"/>
      <c r="D483" s="5">
        <f>SUMIFS(Saída!B:B,Saída!A:A,Estoque[[#This Row],[Produto]],Saída!C:C,"RESERVADO")</f>
        <v>0</v>
      </c>
      <c r="E483" s="5">
        <f>SUMIFS('Compras'!C:C,'Compras'!B:B,Estoque[[#This Row],[Produto]],'Compras'!A:A,Estoque[[#This Row],[Código]])-SUMIFS(Saída!B:B,Saída!A:A,Estoque[[#This Row],[Produto]],Saída!C:C,"FINALIZADO")</f>
        <v>0</v>
      </c>
      <c r="F483" s="6">
        <f>_xlfn.XLOOKUP(Estoque[[#This Row],[Produto]],'Compras'!B:B,'Compras'!D:D,,0,-1)</f>
        <v>7</v>
      </c>
      <c r="G483" s="1">
        <f>_xlfn.XLOOKUP(Estoque[[#This Row],[Produto]],'Compras'!B:B,'Compras'!E:E,,0,-1)</f>
        <v>44671</v>
      </c>
    </row>
    <row r="484" spans="1:7" x14ac:dyDescent="0.25">
      <c r="A484" s="3" t="s">
        <v>950</v>
      </c>
      <c r="B484" s="4" t="s">
        <v>951</v>
      </c>
      <c r="C484" s="4"/>
      <c r="D484" s="5">
        <f>SUMIFS(Saída!B:B,Saída!A:A,Estoque[[#This Row],[Produto]],Saída!C:C,"RESERVADO")</f>
        <v>0</v>
      </c>
      <c r="E484" s="5">
        <f>SUMIFS('Compras'!C:C,'Compras'!B:B,Estoque[[#This Row],[Produto]],'Compras'!A:A,Estoque[[#This Row],[Código]])-SUMIFS(Saída!B:B,Saída!A:A,Estoque[[#This Row],[Produto]],Saída!C:C,"FINALIZADO")</f>
        <v>0</v>
      </c>
      <c r="F484" s="6">
        <f>_xlfn.XLOOKUP(Estoque[[#This Row],[Produto]],'Compras'!B:B,'Compras'!D:D,,0,-1)</f>
        <v>7</v>
      </c>
      <c r="G484" s="1">
        <f>_xlfn.XLOOKUP(Estoque[[#This Row],[Produto]],'Compras'!B:B,'Compras'!E:E,,0,-1)</f>
        <v>44671</v>
      </c>
    </row>
    <row r="485" spans="1:7" x14ac:dyDescent="0.25">
      <c r="A485" s="3" t="s">
        <v>1935</v>
      </c>
      <c r="B485" s="4" t="s">
        <v>1936</v>
      </c>
      <c r="C485" s="4"/>
      <c r="D485" s="5">
        <f>SUMIFS(Saída!B:B,Saída!A:A,Estoque[[#This Row],[Produto]],Saída!C:C,"RESERVADO")</f>
        <v>0</v>
      </c>
      <c r="E485" s="5">
        <f>SUMIFS('Compras'!C:C,'Compras'!B:B,Estoque[[#This Row],[Produto]],'Compras'!A:A,Estoque[[#This Row],[Código]])-SUMIFS(Saída!B:B,Saída!A:A,Estoque[[#This Row],[Produto]],Saída!C:C,"FINALIZADO")</f>
        <v>0</v>
      </c>
      <c r="F485" s="6">
        <f>_xlfn.XLOOKUP(Estoque[[#This Row],[Produto]],'Compras'!B:B,'Compras'!D:D,,0,-1)</f>
        <v>25.67</v>
      </c>
      <c r="G485" s="1">
        <f>_xlfn.XLOOKUP(Estoque[[#This Row],[Produto]],'Compras'!B:B,'Compras'!E:E,,0,-1)</f>
        <v>44770</v>
      </c>
    </row>
    <row r="486" spans="1:7" x14ac:dyDescent="0.25">
      <c r="A486" s="3"/>
      <c r="B486" s="4" t="s">
        <v>937</v>
      </c>
      <c r="C486" s="4"/>
      <c r="D486" s="5">
        <f>SUMIFS(Saída!B:B,Saída!A:A,Estoque[[#This Row],[Produto]],Saída!C:C,"RESERVADO")</f>
        <v>0</v>
      </c>
      <c r="E486" s="5">
        <f>SUMIFS('Compras'!C:C,'Compras'!B:B,Estoque[[#This Row],[Produto]],'Compras'!A:A,Estoque[[#This Row],[Código]])-SUMIFS(Saída!B:B,Saída!A:A,Estoque[[#This Row],[Produto]],Saída!C:C,"FINALIZADO")</f>
        <v>0</v>
      </c>
      <c r="F486" s="6">
        <f>_xlfn.XLOOKUP(Estoque[[#This Row],[Produto]],'Compras'!B:B,'Compras'!D:D,,0,-1)</f>
        <v>997.5</v>
      </c>
      <c r="G486" s="1">
        <f>_xlfn.XLOOKUP(Estoque[[#This Row],[Produto]],'Compras'!B:B,'Compras'!E:E,,0,-1)</f>
        <v>44581</v>
      </c>
    </row>
    <row r="487" spans="1:7" x14ac:dyDescent="0.25">
      <c r="A487" s="3"/>
      <c r="B487" s="4" t="s">
        <v>934</v>
      </c>
      <c r="C487" s="4"/>
      <c r="D487" s="5">
        <f>SUMIFS(Saída!B:B,Saída!A:A,Estoque[[#This Row],[Produto]],Saída!C:C,"RESERVADO")</f>
        <v>0</v>
      </c>
      <c r="E487" s="5">
        <f>SUMIFS('Compras'!C:C,'Compras'!B:B,Estoque[[#This Row],[Produto]],'Compras'!A:A,Estoque[[#This Row],[Código]])-SUMIFS(Saída!B:B,Saída!A:A,Estoque[[#This Row],[Produto]],Saída!C:C,"FINALIZADO")</f>
        <v>0</v>
      </c>
      <c r="F487" s="6">
        <f>_xlfn.XLOOKUP(Estoque[[#This Row],[Produto]],'Compras'!B:B,'Compras'!D:D,,0,-1)</f>
        <v>72.33</v>
      </c>
      <c r="G487" s="1">
        <f>_xlfn.XLOOKUP(Estoque[[#This Row],[Produto]],'Compras'!B:B,'Compras'!E:E,,0,-1)</f>
        <v>44581</v>
      </c>
    </row>
    <row r="488" spans="1:7" x14ac:dyDescent="0.25">
      <c r="A488" s="3">
        <v>74521</v>
      </c>
      <c r="B488" s="4" t="s">
        <v>1996</v>
      </c>
      <c r="C488" s="4"/>
      <c r="D488" s="5">
        <f>SUMIFS(Saída!B:B,Saída!A:A,Estoque[[#This Row],[Produto]],Saída!C:C,"RESERVADO")</f>
        <v>0</v>
      </c>
      <c r="E488" s="5">
        <f>SUMIFS('Compras'!C:C,'Compras'!B:B,Estoque[[#This Row],[Produto]],'Compras'!A:A,Estoque[[#This Row],[Código]])-SUMIFS(Saída!B:B,Saída!A:A,Estoque[[#This Row],[Produto]],Saída!C:C,"FINALIZADO")</f>
        <v>0</v>
      </c>
      <c r="F488" s="6">
        <f>_xlfn.XLOOKUP(Estoque[[#This Row],[Produto]],'Compras'!B:B,'Compras'!D:D,,0,-1)</f>
        <v>53.67</v>
      </c>
      <c r="G488" s="1">
        <f>_xlfn.XLOOKUP(Estoque[[#This Row],[Produto]],'Compras'!B:B,'Compras'!E:E,,0,-1)</f>
        <v>44649</v>
      </c>
    </row>
    <row r="489" spans="1:7" x14ac:dyDescent="0.25">
      <c r="A489" s="3"/>
      <c r="B489" s="4" t="s">
        <v>240</v>
      </c>
      <c r="C489" s="4" t="s">
        <v>61</v>
      </c>
      <c r="D489" s="5">
        <f>SUMIFS(Saída!B:B,Saída!A:A,Estoque[[#This Row],[Produto]],Saída!C:C,"RESERVADO")</f>
        <v>0</v>
      </c>
      <c r="E489" s="5">
        <f>SUMIFS('Compras'!C:C,'Compras'!B:B,Estoque[[#This Row],[Produto]],'Compras'!A:A,Estoque[[#This Row],[Código]])-SUMIFS(Saída!B:B,Saída!A:A,Estoque[[#This Row],[Produto]],Saída!C:C,"FINALIZADO")</f>
        <v>0</v>
      </c>
      <c r="F489" s="6">
        <f>_xlfn.XLOOKUP(Estoque[[#This Row],[Produto]],'Compras'!B:B,'Compras'!D:D,,0,-1)</f>
        <v>135.33000000000001</v>
      </c>
      <c r="G489" s="1">
        <f>_xlfn.XLOOKUP(Estoque[[#This Row],[Produto]],'Compras'!B:B,'Compras'!E:E,,0,-1)</f>
        <v>44566</v>
      </c>
    </row>
    <row r="490" spans="1:7" x14ac:dyDescent="0.25">
      <c r="A490" s="3" t="s">
        <v>984</v>
      </c>
      <c r="B490" s="4" t="s">
        <v>985</v>
      </c>
      <c r="C490" s="4"/>
      <c r="D490" s="5">
        <f>SUMIFS(Saída!B:B,Saída!A:A,Estoque[[#This Row],[Produto]],Saída!C:C,"RESERVADO")</f>
        <v>0</v>
      </c>
      <c r="E490" s="5">
        <f>SUMIFS('Compras'!C:C,'Compras'!B:B,Estoque[[#This Row],[Produto]],'Compras'!A:A,Estoque[[#This Row],[Código]])-SUMIFS(Saída!B:B,Saída!A:A,Estoque[[#This Row],[Produto]],Saída!C:C,"FINALIZADO")</f>
        <v>0</v>
      </c>
      <c r="F490" s="6">
        <f>_xlfn.XLOOKUP(Estoque[[#This Row],[Produto]],'Compras'!B:B,'Compras'!D:D,,0,-1)</f>
        <v>56</v>
      </c>
      <c r="G490" s="1">
        <f>_xlfn.XLOOKUP(Estoque[[#This Row],[Produto]],'Compras'!B:B,'Compras'!E:E,,0,-1)</f>
        <v>44732</v>
      </c>
    </row>
    <row r="491" spans="1:7" x14ac:dyDescent="0.25">
      <c r="A491" s="3" t="s">
        <v>992</v>
      </c>
      <c r="B491" s="4" t="s">
        <v>993</v>
      </c>
      <c r="C491" s="4"/>
      <c r="D491" s="5">
        <f>SUMIFS(Saída!B:B,Saída!A:A,Estoque[[#This Row],[Produto]],Saída!C:C,"RESERVADO")</f>
        <v>0</v>
      </c>
      <c r="E491" s="5">
        <f>SUMIFS('Compras'!C:C,'Compras'!B:B,Estoque[[#This Row],[Produto]],'Compras'!A:A,Estoque[[#This Row],[Código]])-SUMIFS(Saída!B:B,Saída!A:A,Estoque[[#This Row],[Produto]],Saída!C:C,"FINALIZADO")</f>
        <v>0</v>
      </c>
      <c r="F491" s="6">
        <f>_xlfn.XLOOKUP(Estoque[[#This Row],[Produto]],'Compras'!B:B,'Compras'!D:D,,0,-1)</f>
        <v>56</v>
      </c>
      <c r="G491" s="1">
        <f>_xlfn.XLOOKUP(Estoque[[#This Row],[Produto]],'Compras'!B:B,'Compras'!E:E,,0,-1)</f>
        <v>44732</v>
      </c>
    </row>
    <row r="492" spans="1:7" x14ac:dyDescent="0.25">
      <c r="A492" s="3" t="s">
        <v>493</v>
      </c>
      <c r="B492" s="4" t="s">
        <v>494</v>
      </c>
      <c r="C492" s="4"/>
      <c r="D492" s="5">
        <f>SUMIFS(Saída!B:B,Saída!A:A,Estoque[[#This Row],[Produto]],Saída!C:C,"RESERVADO")</f>
        <v>0</v>
      </c>
      <c r="E492" s="5">
        <f>SUMIFS('Compras'!C:C,'Compras'!B:B,Estoque[[#This Row],[Produto]],'Compras'!A:A,Estoque[[#This Row],[Código]])-SUMIFS(Saída!B:B,Saída!A:A,Estoque[[#This Row],[Produto]],Saída!C:C,"FINALIZADO")</f>
        <v>0</v>
      </c>
      <c r="F492" s="6">
        <f>_xlfn.XLOOKUP(Estoque[[#This Row],[Produto]],'Compras'!B:B,'Compras'!D:D,,0,-1)</f>
        <v>33.83</v>
      </c>
      <c r="G492" s="1">
        <f>_xlfn.XLOOKUP(Estoque[[#This Row],[Produto]],'Compras'!B:B,'Compras'!E:E,,0,-1)</f>
        <v>44692</v>
      </c>
    </row>
    <row r="493" spans="1:7" x14ac:dyDescent="0.25">
      <c r="A493" s="3" t="s">
        <v>975</v>
      </c>
      <c r="B493" s="4" t="s">
        <v>976</v>
      </c>
      <c r="C493" s="4"/>
      <c r="D493" s="5">
        <f>SUMIFS(Saída!B:B,Saída!A:A,Estoque[[#This Row],[Produto]],Saída!C:C,"RESERVADO")</f>
        <v>0</v>
      </c>
      <c r="E493" s="5">
        <f>SUMIFS('Compras'!C:C,'Compras'!B:B,Estoque[[#This Row],[Produto]],'Compras'!A:A,Estoque[[#This Row],[Código]])-SUMIFS(Saída!B:B,Saída!A:A,Estoque[[#This Row],[Produto]],Saída!C:C,"FINALIZADO")</f>
        <v>0</v>
      </c>
      <c r="F493" s="6">
        <f>_xlfn.XLOOKUP(Estoque[[#This Row],[Produto]],'Compras'!B:B,'Compras'!D:D,,0,-1)</f>
        <v>10.5</v>
      </c>
      <c r="G493" s="1">
        <f>_xlfn.XLOOKUP(Estoque[[#This Row],[Produto]],'Compras'!B:B,'Compras'!E:E,,0,-1)</f>
        <v>44732</v>
      </c>
    </row>
    <row r="494" spans="1:7" x14ac:dyDescent="0.25">
      <c r="A494" s="3">
        <v>1695</v>
      </c>
      <c r="B494" s="4" t="s">
        <v>979</v>
      </c>
      <c r="C494" s="4"/>
      <c r="D494" s="5">
        <f>SUMIFS(Saída!B:B,Saída!A:A,Estoque[[#This Row],[Produto]],Saída!C:C,"RESERVADO")</f>
        <v>0</v>
      </c>
      <c r="E494" s="5">
        <f>SUMIFS('Compras'!C:C,'Compras'!B:B,Estoque[[#This Row],[Produto]],'Compras'!A:A,Estoque[[#This Row],[Código]])-SUMIFS(Saída!B:B,Saída!A:A,Estoque[[#This Row],[Produto]],Saída!C:C,"FINALIZADO")</f>
        <v>0</v>
      </c>
      <c r="F494" s="6">
        <f>_xlfn.XLOOKUP(Estoque[[#This Row],[Produto]],'Compras'!B:B,'Compras'!D:D,,0,-1)</f>
        <v>100.33</v>
      </c>
      <c r="G494" s="1">
        <f>_xlfn.XLOOKUP(Estoque[[#This Row],[Produto]],'Compras'!B:B,'Compras'!E:E,,0,-1)</f>
        <v>44732</v>
      </c>
    </row>
    <row r="495" spans="1:7" x14ac:dyDescent="0.25">
      <c r="A495" s="3">
        <v>9715</v>
      </c>
      <c r="B495" s="4" t="s">
        <v>1546</v>
      </c>
      <c r="C495" s="4"/>
      <c r="D495" s="5">
        <f>SUMIFS(Saída!B:B,Saída!A:A,Estoque[[#This Row],[Produto]],Saída!C:C,"RESERVADO")</f>
        <v>0</v>
      </c>
      <c r="E495" s="5">
        <f>SUMIFS('Compras'!C:C,'Compras'!B:B,Estoque[[#This Row],[Produto]],'Compras'!A:A,Estoque[[#This Row],[Código]])-SUMIFS(Saída!B:B,Saída!A:A,Estoque[[#This Row],[Produto]],Saída!C:C,"FINALIZADO")</f>
        <v>0</v>
      </c>
      <c r="F495" s="6">
        <f>_xlfn.XLOOKUP(Estoque[[#This Row],[Produto]],'Compras'!B:B,'Compras'!D:D,,0,-1)</f>
        <v>52.5</v>
      </c>
      <c r="G495" s="1">
        <f>_xlfn.XLOOKUP(Estoque[[#This Row],[Produto]],'Compras'!B:B,'Compras'!E:E,,0,-1)</f>
        <v>44705</v>
      </c>
    </row>
    <row r="496" spans="1:7" x14ac:dyDescent="0.25">
      <c r="A496" s="3">
        <v>9718</v>
      </c>
      <c r="B496" s="4" t="s">
        <v>1537</v>
      </c>
      <c r="C496" s="4"/>
      <c r="D496" s="5">
        <f>SUMIFS(Saída!B:B,Saída!A:A,Estoque[[#This Row],[Produto]],Saída!C:C,"RESERVADO")</f>
        <v>0</v>
      </c>
      <c r="E496" s="5">
        <f>SUMIFS('Compras'!C:C,'Compras'!B:B,Estoque[[#This Row],[Produto]],'Compras'!A:A,Estoque[[#This Row],[Código]])-SUMIFS(Saída!B:B,Saída!A:A,Estoque[[#This Row],[Produto]],Saída!C:C,"FINALIZADO")</f>
        <v>0</v>
      </c>
      <c r="F496" s="6">
        <f>_xlfn.XLOOKUP(Estoque[[#This Row],[Produto]],'Compras'!B:B,'Compras'!D:D,,0,-1)</f>
        <v>92.17</v>
      </c>
      <c r="G496" s="1">
        <f>_xlfn.XLOOKUP(Estoque[[#This Row],[Produto]],'Compras'!B:B,'Compras'!E:E,,0,-1)</f>
        <v>44705</v>
      </c>
    </row>
    <row r="497" spans="1:7" x14ac:dyDescent="0.25">
      <c r="A497" s="3">
        <v>9719</v>
      </c>
      <c r="B497" s="4" t="s">
        <v>1547</v>
      </c>
      <c r="C497" s="4"/>
      <c r="D497" s="5">
        <f>SUMIFS(Saída!B:B,Saída!A:A,Estoque[[#This Row],[Produto]],Saída!C:C,"RESERVADO")</f>
        <v>0</v>
      </c>
      <c r="E497" s="5">
        <f>SUMIFS('Compras'!C:C,'Compras'!B:B,Estoque[[#This Row],[Produto]],'Compras'!A:A,Estoque[[#This Row],[Código]])-SUMIFS(Saída!B:B,Saída!A:A,Estoque[[#This Row],[Produto]],Saída!C:C,"FINALIZADO")</f>
        <v>0</v>
      </c>
      <c r="F497" s="6">
        <f>_xlfn.XLOOKUP(Estoque[[#This Row],[Produto]],'Compras'!B:B,'Compras'!D:D,,0,-1)</f>
        <v>49</v>
      </c>
      <c r="G497" s="1">
        <f>_xlfn.XLOOKUP(Estoque[[#This Row],[Produto]],'Compras'!B:B,'Compras'!E:E,,0,-1)</f>
        <v>44705</v>
      </c>
    </row>
    <row r="498" spans="1:7" x14ac:dyDescent="0.25">
      <c r="A498" s="3">
        <v>9722</v>
      </c>
      <c r="B498" s="4" t="s">
        <v>1543</v>
      </c>
      <c r="C498" s="4"/>
      <c r="D498" s="5">
        <f>SUMIFS(Saída!B:B,Saída!A:A,Estoque[[#This Row],[Produto]],Saída!C:C,"RESERVADO")</f>
        <v>0</v>
      </c>
      <c r="E498" s="5">
        <f>SUMIFS('Compras'!C:C,'Compras'!B:B,Estoque[[#This Row],[Produto]],'Compras'!A:A,Estoque[[#This Row],[Código]])-SUMIFS(Saída!B:B,Saída!A:A,Estoque[[#This Row],[Produto]],Saída!C:C,"FINALIZADO")</f>
        <v>0</v>
      </c>
      <c r="F498" s="6">
        <f>_xlfn.XLOOKUP(Estoque[[#This Row],[Produto]],'Compras'!B:B,'Compras'!D:D,,0,-1)</f>
        <v>71.17</v>
      </c>
      <c r="G498" s="1">
        <f>_xlfn.XLOOKUP(Estoque[[#This Row],[Produto]],'Compras'!B:B,'Compras'!E:E,,0,-1)</f>
        <v>44705</v>
      </c>
    </row>
    <row r="499" spans="1:7" x14ac:dyDescent="0.25">
      <c r="A499" s="3" t="s">
        <v>455</v>
      </c>
      <c r="B499" s="4" t="s">
        <v>456</v>
      </c>
      <c r="C499" s="4"/>
      <c r="D499" s="5">
        <f>SUMIFS(Saída!B:B,Saída!A:A,Estoque[[#This Row],[Produto]],Saída!C:C,"RESERVADO")</f>
        <v>0</v>
      </c>
      <c r="E499" s="5">
        <f>SUMIFS('Compras'!C:C,'Compras'!B:B,Estoque[[#This Row],[Produto]],'Compras'!A:A,Estoque[[#This Row],[Código]])-SUMIFS(Saída!B:B,Saída!A:A,Estoque[[#This Row],[Produto]],Saída!C:C,"FINALIZADO")</f>
        <v>0</v>
      </c>
      <c r="F499" s="6">
        <f>_xlfn.XLOOKUP(Estoque[[#This Row],[Produto]],'Compras'!B:B,'Compras'!D:D,,0,-1)</f>
        <v>50.17</v>
      </c>
      <c r="G499" s="1">
        <f>_xlfn.XLOOKUP(Estoque[[#This Row],[Produto]],'Compras'!B:B,'Compras'!E:E,,0,-1)</f>
        <v>44572</v>
      </c>
    </row>
    <row r="500" spans="1:7" x14ac:dyDescent="0.25">
      <c r="A500" s="3">
        <v>9730</v>
      </c>
      <c r="B500" s="4" t="s">
        <v>1544</v>
      </c>
      <c r="C500" s="4"/>
      <c r="D500" s="5">
        <f>SUMIFS(Saída!B:B,Saída!A:A,Estoque[[#This Row],[Produto]],Saída!C:C,"RESERVADO")</f>
        <v>0</v>
      </c>
      <c r="E500" s="5">
        <f>SUMIFS('Compras'!C:C,'Compras'!B:B,Estoque[[#This Row],[Produto]],'Compras'!A:A,Estoque[[#This Row],[Código]])-SUMIFS(Saída!B:B,Saída!A:A,Estoque[[#This Row],[Produto]],Saída!C:C,"FINALIZADO")</f>
        <v>0</v>
      </c>
      <c r="F500" s="6">
        <f>_xlfn.XLOOKUP(Estoque[[#This Row],[Produto]],'Compras'!B:B,'Compras'!D:D,,0,-1)</f>
        <v>112</v>
      </c>
      <c r="G500" s="1">
        <f>_xlfn.XLOOKUP(Estoque[[#This Row],[Produto]],'Compras'!B:B,'Compras'!E:E,,0,-1)</f>
        <v>44705</v>
      </c>
    </row>
    <row r="501" spans="1:7" x14ac:dyDescent="0.25">
      <c r="A501" s="3" t="s">
        <v>1541</v>
      </c>
      <c r="B501" s="4" t="s">
        <v>1542</v>
      </c>
      <c r="C501" s="4"/>
      <c r="D501" s="5">
        <f>SUMIFS(Saída!B:B,Saída!A:A,Estoque[[#This Row],[Produto]],Saída!C:C,"RESERVADO")</f>
        <v>0</v>
      </c>
      <c r="E501" s="5">
        <f>SUMIFS('Compras'!C:C,'Compras'!B:B,Estoque[[#This Row],[Produto]],'Compras'!A:A,Estoque[[#This Row],[Código]])-SUMIFS(Saída!B:B,Saída!A:A,Estoque[[#This Row],[Produto]],Saída!C:C,"FINALIZADO")</f>
        <v>0</v>
      </c>
      <c r="F501" s="6">
        <f>_xlfn.XLOOKUP(Estoque[[#This Row],[Produto]],'Compras'!B:B,'Compras'!D:D,,0,-1)</f>
        <v>364</v>
      </c>
      <c r="G501" s="1">
        <f>_xlfn.XLOOKUP(Estoque[[#This Row],[Produto]],'Compras'!B:B,'Compras'!E:E,,0,-1)</f>
        <v>44705</v>
      </c>
    </row>
    <row r="502" spans="1:7" x14ac:dyDescent="0.25">
      <c r="A502" s="3">
        <v>4021</v>
      </c>
      <c r="B502" s="4" t="s">
        <v>1539</v>
      </c>
      <c r="C502" s="4"/>
      <c r="D502" s="5">
        <f>SUMIFS(Saída!B:B,Saída!A:A,Estoque[[#This Row],[Produto]],Saída!C:C,"RESERVADO")</f>
        <v>0</v>
      </c>
      <c r="E502" s="5">
        <f>SUMIFS('Compras'!C:C,'Compras'!B:B,Estoque[[#This Row],[Produto]],'Compras'!A:A,Estoque[[#This Row],[Código]])-SUMIFS(Saída!B:B,Saída!A:A,Estoque[[#This Row],[Produto]],Saída!C:C,"FINALIZADO")</f>
        <v>0</v>
      </c>
      <c r="F502" s="6">
        <f>_xlfn.XLOOKUP(Estoque[[#This Row],[Produto]],'Compras'!B:B,'Compras'!D:D,,0,-1)</f>
        <v>71.17</v>
      </c>
      <c r="G502" s="1">
        <f>_xlfn.XLOOKUP(Estoque[[#This Row],[Produto]],'Compras'!B:B,'Compras'!E:E,,0,-1)</f>
        <v>44705</v>
      </c>
    </row>
    <row r="503" spans="1:7" x14ac:dyDescent="0.25">
      <c r="A503" s="3">
        <v>51351571</v>
      </c>
      <c r="B503" s="4" t="s">
        <v>1573</v>
      </c>
      <c r="C503" s="4"/>
      <c r="D503" s="5">
        <f>SUMIFS(Saída!B:B,Saída!A:A,Estoque[[#This Row],[Produto]],Saída!C:C,"RESERVADO")</f>
        <v>0</v>
      </c>
      <c r="E503" s="5">
        <f>SUMIFS('Compras'!C:C,'Compras'!B:B,Estoque[[#This Row],[Produto]],'Compras'!A:A,Estoque[[#This Row],[Código]])-SUMIFS(Saída!B:B,Saída!A:A,Estoque[[#This Row],[Produto]],Saída!C:C,"FINALIZADO")</f>
        <v>0</v>
      </c>
      <c r="F503" s="6">
        <f>_xlfn.XLOOKUP(Estoque[[#This Row],[Produto]],'Compras'!B:B,'Compras'!D:D,,0,-1)</f>
        <v>67.67</v>
      </c>
      <c r="G503" s="1">
        <f>_xlfn.XLOOKUP(Estoque[[#This Row],[Produto]],'Compras'!B:B,'Compras'!E:E,,0,-1)</f>
        <v>44705</v>
      </c>
    </row>
    <row r="504" spans="1:7" x14ac:dyDescent="0.25">
      <c r="A504" s="3">
        <v>9729</v>
      </c>
      <c r="B504" s="4" t="s">
        <v>1554</v>
      </c>
      <c r="C504" s="4"/>
      <c r="D504" s="5">
        <f>SUMIFS(Saída!B:B,Saída!A:A,Estoque[[#This Row],[Produto]],Saída!C:C,"RESERVADO")</f>
        <v>0</v>
      </c>
      <c r="E504" s="5">
        <f>SUMIFS('Compras'!C:C,'Compras'!B:B,Estoque[[#This Row],[Produto]],'Compras'!A:A,Estoque[[#This Row],[Código]])-SUMIFS(Saída!B:B,Saída!A:A,Estoque[[#This Row],[Produto]],Saída!C:C,"FINALIZADO")</f>
        <v>0</v>
      </c>
      <c r="F504" s="6">
        <f>_xlfn.XLOOKUP(Estoque[[#This Row],[Produto]],'Compras'!B:B,'Compras'!D:D,,0,-1)</f>
        <v>201.83</v>
      </c>
      <c r="G504" s="1">
        <f>_xlfn.XLOOKUP(Estoque[[#This Row],[Produto]],'Compras'!B:B,'Compras'!E:E,,0,-1)</f>
        <v>44705</v>
      </c>
    </row>
    <row r="505" spans="1:7" x14ac:dyDescent="0.25">
      <c r="A505" s="3">
        <v>9731</v>
      </c>
      <c r="B505" s="4" t="s">
        <v>1563</v>
      </c>
      <c r="C505" s="4"/>
      <c r="D505" s="5">
        <f>SUMIFS(Saída!B:B,Saída!A:A,Estoque[[#This Row],[Produto]],Saída!C:C,"RESERVADO")</f>
        <v>0</v>
      </c>
      <c r="E505" s="5">
        <f>SUMIFS('Compras'!C:C,'Compras'!B:B,Estoque[[#This Row],[Produto]],'Compras'!A:A,Estoque[[#This Row],[Código]])-SUMIFS(Saída!B:B,Saída!A:A,Estoque[[#This Row],[Produto]],Saída!C:C,"FINALIZADO")</f>
        <v>0</v>
      </c>
      <c r="F505" s="6">
        <f>_xlfn.XLOOKUP(Estoque[[#This Row],[Produto]],'Compras'!B:B,'Compras'!D:D,,0,-1)</f>
        <v>112</v>
      </c>
      <c r="G505" s="1">
        <f>_xlfn.XLOOKUP(Estoque[[#This Row],[Produto]],'Compras'!B:B,'Compras'!E:E,,0,-1)</f>
        <v>44705</v>
      </c>
    </row>
    <row r="506" spans="1:7" x14ac:dyDescent="0.25">
      <c r="A506" s="3" t="s">
        <v>774</v>
      </c>
      <c r="B506" s="4" t="s">
        <v>775</v>
      </c>
      <c r="C506" s="4"/>
      <c r="D506" s="5">
        <f>SUMIFS(Saída!B:B,Saída!A:A,Estoque[[#This Row],[Produto]],Saída!C:C,"RESERVADO")</f>
        <v>0</v>
      </c>
      <c r="E506" s="5">
        <f>SUMIFS('Compras'!C:C,'Compras'!B:B,Estoque[[#This Row],[Produto]],'Compras'!A:A,Estoque[[#This Row],[Código]])-SUMIFS(Saída!B:B,Saída!A:A,Estoque[[#This Row],[Produto]],Saída!C:C,"FINALIZADO")</f>
        <v>0</v>
      </c>
      <c r="F506" s="6">
        <f>_xlfn.XLOOKUP(Estoque[[#This Row],[Produto]],'Compras'!B:B,'Compras'!D:D,,0,-1)</f>
        <v>43.17</v>
      </c>
      <c r="G506" s="1">
        <f>_xlfn.XLOOKUP(Estoque[[#This Row],[Produto]],'Compras'!B:B,'Compras'!E:E,,0,-1)</f>
        <v>44638</v>
      </c>
    </row>
    <row r="507" spans="1:7" x14ac:dyDescent="0.25">
      <c r="A507" s="3" t="s">
        <v>2003</v>
      </c>
      <c r="B507" s="4" t="s">
        <v>2004</v>
      </c>
      <c r="C507" s="4"/>
      <c r="D507" s="5">
        <f>SUMIFS(Saída!B:B,Saída!A:A,Estoque[[#This Row],[Produto]],Saída!C:C,"RESERVADO")</f>
        <v>0</v>
      </c>
      <c r="E507" s="5">
        <f>SUMIFS('Compras'!C:C,'Compras'!B:B,Estoque[[#This Row],[Produto]],'Compras'!A:A,Estoque[[#This Row],[Código]])-SUMIFS(Saída!B:B,Saída!A:A,Estoque[[#This Row],[Produto]],Saída!C:C,"FINALIZADO")</f>
        <v>0</v>
      </c>
      <c r="F507" s="6">
        <f>_xlfn.XLOOKUP(Estoque[[#This Row],[Produto]],'Compras'!B:B,'Compras'!D:D,,0,-1)</f>
        <v>45.5</v>
      </c>
      <c r="G507" s="1">
        <f>_xlfn.XLOOKUP(Estoque[[#This Row],[Produto]],'Compras'!B:B,'Compras'!E:E,,0,-1)</f>
        <v>44649</v>
      </c>
    </row>
    <row r="508" spans="1:7" x14ac:dyDescent="0.25">
      <c r="A508" s="3" t="s">
        <v>844</v>
      </c>
      <c r="B508" s="4" t="s">
        <v>845</v>
      </c>
      <c r="C508" s="4"/>
      <c r="D508" s="5">
        <f>SUMIFS(Saída!B:B,Saída!A:A,Estoque[[#This Row],[Produto]],Saída!C:C,"RESERVADO")</f>
        <v>0</v>
      </c>
      <c r="E508" s="5">
        <f>SUMIFS('Compras'!C:C,'Compras'!B:B,Estoque[[#This Row],[Produto]],'Compras'!A:A,Estoque[[#This Row],[Código]])-SUMIFS(Saída!B:B,Saída!A:A,Estoque[[#This Row],[Produto]],Saída!C:C,"FINALIZADO")</f>
        <v>0</v>
      </c>
      <c r="F508" s="6">
        <f>_xlfn.XLOOKUP(Estoque[[#This Row],[Produto]],'Compras'!B:B,'Compras'!D:D,,0,-1)</f>
        <v>14</v>
      </c>
      <c r="G508" s="1">
        <f>_xlfn.XLOOKUP(Estoque[[#This Row],[Produto]],'Compras'!B:B,'Compras'!E:E,,0,-1)</f>
        <v>44669</v>
      </c>
    </row>
    <row r="509" spans="1:7" x14ac:dyDescent="0.25">
      <c r="A509" s="3" t="s">
        <v>846</v>
      </c>
      <c r="B509" s="4" t="s">
        <v>847</v>
      </c>
      <c r="C509" s="4"/>
      <c r="D509" s="5">
        <f>SUMIFS(Saída!B:B,Saída!A:A,Estoque[[#This Row],[Produto]],Saída!C:C,"RESERVADO")</f>
        <v>0</v>
      </c>
      <c r="E509" s="5">
        <f>SUMIFS('Compras'!C:C,'Compras'!B:B,Estoque[[#This Row],[Produto]],'Compras'!A:A,Estoque[[#This Row],[Código]])-SUMIFS(Saída!B:B,Saída!A:A,Estoque[[#This Row],[Produto]],Saída!C:C,"FINALIZADO")</f>
        <v>0</v>
      </c>
      <c r="F509" s="6">
        <f>_xlfn.XLOOKUP(Estoque[[#This Row],[Produto]],'Compras'!B:B,'Compras'!D:D,,0,-1)</f>
        <v>3.5</v>
      </c>
      <c r="G509" s="1">
        <f>_xlfn.XLOOKUP(Estoque[[#This Row],[Produto]],'Compras'!B:B,'Compras'!E:E,,0,-1)</f>
        <v>44669</v>
      </c>
    </row>
    <row r="510" spans="1:7" x14ac:dyDescent="0.25">
      <c r="A510" s="3">
        <v>761960</v>
      </c>
      <c r="B510" s="4" t="s">
        <v>301</v>
      </c>
      <c r="C510" s="4"/>
      <c r="D510" s="5">
        <f>SUMIFS(Saída!B:B,Saída!A:A,Estoque[[#This Row],[Produto]],Saída!C:C,"RESERVADO")</f>
        <v>0</v>
      </c>
      <c r="E510" s="5">
        <f>SUMIFS('Compras'!C:C,'Compras'!B:B,Estoque[[#This Row],[Produto]],'Compras'!A:A,Estoque[[#This Row],[Código]])-SUMIFS(Saída!B:B,Saída!A:A,Estoque[[#This Row],[Produto]],Saída!C:C,"FINALIZADO")</f>
        <v>0</v>
      </c>
      <c r="F510" s="6">
        <f>_xlfn.XLOOKUP(Estoque[[#This Row],[Produto]],'Compras'!B:B,'Compras'!D:D,,0,-1)</f>
        <v>14</v>
      </c>
      <c r="G510" s="1">
        <f>_xlfn.XLOOKUP(Estoque[[#This Row],[Produto]],'Compras'!B:B,'Compras'!E:E,,0,-1)</f>
        <v>44627</v>
      </c>
    </row>
    <row r="511" spans="1:7" x14ac:dyDescent="0.25">
      <c r="A511" s="3" t="s">
        <v>1187</v>
      </c>
      <c r="B511" s="4" t="s">
        <v>1188</v>
      </c>
      <c r="C511" s="4"/>
      <c r="D511" s="5">
        <f>SUMIFS(Saída!B:B,Saída!A:A,Estoque[[#This Row],[Produto]],Saída!C:C,"RESERVADO")</f>
        <v>0</v>
      </c>
      <c r="E511" s="5">
        <f>SUMIFS('Compras'!C:C,'Compras'!B:B,Estoque[[#This Row],[Produto]],'Compras'!A:A,Estoque[[#This Row],[Código]])-SUMIFS(Saída!B:B,Saída!A:A,Estoque[[#This Row],[Produto]],Saída!C:C,"FINALIZADO")</f>
        <v>0</v>
      </c>
      <c r="F511" s="6">
        <f>_xlfn.XLOOKUP(Estoque[[#This Row],[Produto]],'Compras'!B:B,'Compras'!D:D,,0,-1)</f>
        <v>30.33</v>
      </c>
      <c r="G511" s="1">
        <f>_xlfn.XLOOKUP(Estoque[[#This Row],[Produto]],'Compras'!B:B,'Compras'!E:E,,0,-1)</f>
        <v>44641</v>
      </c>
    </row>
    <row r="512" spans="1:7" x14ac:dyDescent="0.25">
      <c r="A512" s="3" t="s">
        <v>1921</v>
      </c>
      <c r="B512" s="4" t="s">
        <v>1922</v>
      </c>
      <c r="C512" s="4"/>
      <c r="D512" s="5">
        <f>SUMIFS(Saída!B:B,Saída!A:A,Estoque[[#This Row],[Produto]],Saída!C:C,"RESERVADO")</f>
        <v>0</v>
      </c>
      <c r="E512" s="5">
        <f>SUMIFS('Compras'!C:C,'Compras'!B:B,Estoque[[#This Row],[Produto]],'Compras'!A:A,Estoque[[#This Row],[Código]])-SUMIFS(Saída!B:B,Saída!A:A,Estoque[[#This Row],[Produto]],Saída!C:C,"FINALIZADO")</f>
        <v>0</v>
      </c>
      <c r="F512" s="6">
        <f>_xlfn.XLOOKUP(Estoque[[#This Row],[Produto]],'Compras'!B:B,'Compras'!D:D,,0,-1)</f>
        <v>53.67</v>
      </c>
      <c r="G512" s="1">
        <f>_xlfn.XLOOKUP(Estoque[[#This Row],[Produto]],'Compras'!B:B,'Compras'!E:E,,0,-1)</f>
        <v>44679</v>
      </c>
    </row>
    <row r="513" spans="1:7" x14ac:dyDescent="0.25">
      <c r="A513" s="3"/>
      <c r="B513" s="4" t="s">
        <v>669</v>
      </c>
      <c r="C513" s="4" t="s">
        <v>44</v>
      </c>
      <c r="D513" s="5">
        <f>SUMIFS(Saída!B:B,Saída!A:A,Estoque[[#This Row],[Produto]],Saída!C:C,"RESERVADO")</f>
        <v>0</v>
      </c>
      <c r="E513" s="5">
        <f>SUMIFS('Compras'!C:C,'Compras'!B:B,Estoque[[#This Row],[Produto]],'Compras'!A:A,Estoque[[#This Row],[Código]])-SUMIFS(Saída!B:B,Saída!A:A,Estoque[[#This Row],[Produto]],Saída!C:C,"FINALIZADO")</f>
        <v>0</v>
      </c>
      <c r="F513" s="6">
        <f>_xlfn.XLOOKUP(Estoque[[#This Row],[Produto]],'Compras'!B:B,'Compras'!D:D,,0,-1)</f>
        <v>74.67</v>
      </c>
      <c r="G513" s="1">
        <f>_xlfn.XLOOKUP(Estoque[[#This Row],[Produto]],'Compras'!B:B,'Compras'!E:E,,0,-1)</f>
        <v>44545</v>
      </c>
    </row>
    <row r="514" spans="1:7" x14ac:dyDescent="0.25">
      <c r="A514" s="3" t="s">
        <v>1161</v>
      </c>
      <c r="B514" s="4" t="s">
        <v>1162</v>
      </c>
      <c r="C514" s="4"/>
      <c r="D514" s="5">
        <f>SUMIFS(Saída!B:B,Saída!A:A,Estoque[[#This Row],[Produto]],Saída!C:C,"RESERVADO")</f>
        <v>0</v>
      </c>
      <c r="E514" s="5">
        <f>SUMIFS('Compras'!C:C,'Compras'!B:B,Estoque[[#This Row],[Produto]],'Compras'!A:A,Estoque[[#This Row],[Código]])-SUMIFS(Saída!B:B,Saída!A:A,Estoque[[#This Row],[Produto]],Saída!C:C,"FINALIZADO")</f>
        <v>0</v>
      </c>
      <c r="F514" s="6">
        <f>_xlfn.XLOOKUP(Estoque[[#This Row],[Produto]],'Compras'!B:B,'Compras'!D:D,,0,-1)</f>
        <v>9.33</v>
      </c>
      <c r="G514" s="1">
        <f>_xlfn.XLOOKUP(Estoque[[#This Row],[Produto]],'Compras'!B:B,'Compras'!E:E,,0,-1)</f>
        <v>44641</v>
      </c>
    </row>
    <row r="515" spans="1:7" x14ac:dyDescent="0.25">
      <c r="A515" s="3" t="s">
        <v>1273</v>
      </c>
      <c r="B515" s="4" t="s">
        <v>1274</v>
      </c>
      <c r="C515" s="4"/>
      <c r="D515" s="5">
        <f>SUMIFS(Saída!B:B,Saída!A:A,Estoque[[#This Row],[Produto]],Saída!C:C,"RESERVADO")</f>
        <v>0</v>
      </c>
      <c r="E515" s="5">
        <f>SUMIFS('Compras'!C:C,'Compras'!B:B,Estoque[[#This Row],[Produto]],'Compras'!A:A,Estoque[[#This Row],[Código]])-SUMIFS(Saída!B:B,Saída!A:A,Estoque[[#This Row],[Produto]],Saída!C:C,"FINALIZADO")</f>
        <v>0</v>
      </c>
      <c r="F515" s="6">
        <f>_xlfn.XLOOKUP(Estoque[[#This Row],[Produto]],'Compras'!B:B,'Compras'!D:D,,0,-1)</f>
        <v>5.83</v>
      </c>
      <c r="G515" s="1">
        <f>_xlfn.XLOOKUP(Estoque[[#This Row],[Produto]],'Compras'!B:B,'Compras'!E:E,,0,-1)</f>
        <v>44733</v>
      </c>
    </row>
    <row r="516" spans="1:7" x14ac:dyDescent="0.25">
      <c r="A516" s="3" t="s">
        <v>1241</v>
      </c>
      <c r="B516" s="4" t="s">
        <v>1242</v>
      </c>
      <c r="C516" s="4"/>
      <c r="D516" s="5">
        <f>SUMIFS(Saída!B:B,Saída!A:A,Estoque[[#This Row],[Produto]],Saída!C:C,"RESERVADO")</f>
        <v>0</v>
      </c>
      <c r="E516" s="5">
        <f>SUMIFS('Compras'!C:C,'Compras'!B:B,Estoque[[#This Row],[Produto]],'Compras'!A:A,Estoque[[#This Row],[Código]])-SUMIFS(Saída!B:B,Saída!A:A,Estoque[[#This Row],[Produto]],Saída!C:C,"FINALIZADO")</f>
        <v>0</v>
      </c>
      <c r="F516" s="6">
        <f>_xlfn.XLOOKUP(Estoque[[#This Row],[Produto]],'Compras'!B:B,'Compras'!D:D,,0,-1)</f>
        <v>7</v>
      </c>
      <c r="G516" s="1">
        <f>_xlfn.XLOOKUP(Estoque[[#This Row],[Produto]],'Compras'!B:B,'Compras'!E:E,,0,-1)</f>
        <v>44733</v>
      </c>
    </row>
    <row r="517" spans="1:7" x14ac:dyDescent="0.25">
      <c r="A517" s="3">
        <v>369447</v>
      </c>
      <c r="B517" s="4" t="s">
        <v>1560</v>
      </c>
      <c r="C517" s="4"/>
      <c r="D517" s="5">
        <f>SUMIFS(Saída!B:B,Saída!A:A,Estoque[[#This Row],[Produto]],Saída!C:C,"RESERVADO")</f>
        <v>0</v>
      </c>
      <c r="E517" s="5">
        <f>SUMIFS('Compras'!C:C,'Compras'!B:B,Estoque[[#This Row],[Produto]],'Compras'!A:A,Estoque[[#This Row],[Código]])-SUMIFS(Saída!B:B,Saída!A:A,Estoque[[#This Row],[Produto]],Saída!C:C,"FINALIZADO")</f>
        <v>0</v>
      </c>
      <c r="F517" s="6">
        <f>_xlfn.XLOOKUP(Estoque[[#This Row],[Produto]],'Compras'!B:B,'Compras'!D:D,,0,-1)</f>
        <v>8.17</v>
      </c>
      <c r="G517" s="1">
        <f>_xlfn.XLOOKUP(Estoque[[#This Row],[Produto]],'Compras'!B:B,'Compras'!E:E,,0,-1)</f>
        <v>44705</v>
      </c>
    </row>
    <row r="518" spans="1:7" x14ac:dyDescent="0.25">
      <c r="A518" s="3" t="s">
        <v>130</v>
      </c>
      <c r="B518" s="4" t="s">
        <v>131</v>
      </c>
      <c r="C518" s="4"/>
      <c r="D518" s="5">
        <f>SUMIFS(Saída!B:B,Saída!A:A,Estoque[[#This Row],[Produto]],Saída!C:C,"RESERVADO")</f>
        <v>0</v>
      </c>
      <c r="E518" s="5">
        <f>SUMIFS('Compras'!C:C,'Compras'!B:B,Estoque[[#This Row],[Produto]],'Compras'!A:A,Estoque[[#This Row],[Código]])-SUMIFS(Saída!B:B,Saída!A:A,Estoque[[#This Row],[Produto]],Saída!C:C,"FINALIZADO")</f>
        <v>0</v>
      </c>
      <c r="F518" s="6">
        <f>_xlfn.XLOOKUP(Estoque[[#This Row],[Produto]],'Compras'!B:B,'Compras'!D:D,,0,-1)</f>
        <v>37.33</v>
      </c>
      <c r="G518" s="1">
        <f>_xlfn.XLOOKUP(Estoque[[#This Row],[Produto]],'Compras'!B:B,'Compras'!E:E,,0,-1)</f>
        <v>44685</v>
      </c>
    </row>
    <row r="519" spans="1:7" x14ac:dyDescent="0.25">
      <c r="A519" s="3" t="s">
        <v>1127</v>
      </c>
      <c r="B519" s="4" t="s">
        <v>1128</v>
      </c>
      <c r="C519" s="4"/>
      <c r="D519" s="5">
        <f>SUMIFS(Saída!B:B,Saída!A:A,Estoque[[#This Row],[Produto]],Saída!C:C,"RESERVADO")</f>
        <v>0</v>
      </c>
      <c r="E519" s="5">
        <f>SUMIFS('Compras'!C:C,'Compras'!B:B,Estoque[[#This Row],[Produto]],'Compras'!A:A,Estoque[[#This Row],[Código]])-SUMIFS(Saída!B:B,Saída!A:A,Estoque[[#This Row],[Produto]],Saída!C:C,"FINALIZADO")</f>
        <v>0</v>
      </c>
      <c r="F519" s="6">
        <f>_xlfn.XLOOKUP(Estoque[[#This Row],[Produto]],'Compras'!B:B,'Compras'!D:D,,0,-1)</f>
        <v>53.67</v>
      </c>
      <c r="G519" s="1">
        <f>_xlfn.XLOOKUP(Estoque[[#This Row],[Produto]],'Compras'!B:B,'Compras'!E:E,,0,-1)</f>
        <v>44762</v>
      </c>
    </row>
    <row r="520" spans="1:7" x14ac:dyDescent="0.25">
      <c r="A520" s="3" t="s">
        <v>2041</v>
      </c>
      <c r="B520" s="4" t="s">
        <v>2042</v>
      </c>
      <c r="C520" s="4"/>
      <c r="D520" s="5">
        <f>SUMIFS(Saída!B:B,Saída!A:A,Estoque[[#This Row],[Produto]],Saída!C:C,"RESERVADO")</f>
        <v>0</v>
      </c>
      <c r="E520" s="5">
        <f>SUMIFS('Compras'!C:C,'Compras'!B:B,Estoque[[#This Row],[Produto]],'Compras'!A:A,Estoque[[#This Row],[Código]])-SUMIFS(Saída!B:B,Saída!A:A,Estoque[[#This Row],[Produto]],Saída!C:C,"FINALIZADO")</f>
        <v>0</v>
      </c>
      <c r="F520" s="6">
        <f>_xlfn.XLOOKUP(Estoque[[#This Row],[Produto]],'Compras'!B:B,'Compras'!D:D,,0,-1)</f>
        <v>60.67</v>
      </c>
      <c r="G520" s="1">
        <f>_xlfn.XLOOKUP(Estoque[[#This Row],[Produto]],'Compras'!B:B,'Compras'!E:E,,0,-1)</f>
        <v>44711</v>
      </c>
    </row>
    <row r="521" spans="1:7" x14ac:dyDescent="0.25">
      <c r="A521" s="3" t="s">
        <v>318</v>
      </c>
      <c r="B521" s="4" t="s">
        <v>319</v>
      </c>
      <c r="C521" s="4"/>
      <c r="D521" s="5">
        <f>SUMIFS(Saída!B:B,Saída!A:A,Estoque[[#This Row],[Produto]],Saída!C:C,"RESERVADO")</f>
        <v>0</v>
      </c>
      <c r="E521" s="5">
        <f>SUMIFS('Compras'!C:C,'Compras'!B:B,Estoque[[#This Row],[Produto]],'Compras'!A:A,Estoque[[#This Row],[Código]])-SUMIFS(Saída!B:B,Saída!A:A,Estoque[[#This Row],[Produto]],Saída!C:C,"FINALIZADO")</f>
        <v>0</v>
      </c>
      <c r="F521" s="6">
        <f>_xlfn.XLOOKUP(Estoque[[#This Row],[Produto]],'Compras'!B:B,'Compras'!D:D,,0,-1)</f>
        <v>37.33</v>
      </c>
      <c r="G521" s="1">
        <f>_xlfn.XLOOKUP(Estoque[[#This Row],[Produto]],'Compras'!B:B,'Compras'!E:E,,0,-1)</f>
        <v>44749</v>
      </c>
    </row>
    <row r="522" spans="1:7" x14ac:dyDescent="0.25">
      <c r="A522" s="3">
        <v>1482</v>
      </c>
      <c r="B522" s="4" t="s">
        <v>1226</v>
      </c>
      <c r="C522" s="4"/>
      <c r="D522" s="5">
        <f>SUMIFS(Saída!B:B,Saída!A:A,Estoque[[#This Row],[Produto]],Saída!C:C,"RESERVADO")</f>
        <v>0</v>
      </c>
      <c r="E522" s="5">
        <f>SUMIFS('Compras'!C:C,'Compras'!B:B,Estoque[[#This Row],[Produto]],'Compras'!A:A,Estoque[[#This Row],[Código]])-SUMIFS(Saída!B:B,Saída!A:A,Estoque[[#This Row],[Produto]],Saída!C:C,"FINALIZADO")</f>
        <v>0</v>
      </c>
      <c r="F522" s="6">
        <f>_xlfn.XLOOKUP(Estoque[[#This Row],[Produto]],'Compras'!B:B,'Compras'!D:D,,0,-1)</f>
        <v>45.5</v>
      </c>
      <c r="G522" s="1">
        <f>_xlfn.XLOOKUP(Estoque[[#This Row],[Produto]],'Compras'!B:B,'Compras'!E:E,,0,-1)</f>
        <v>44641</v>
      </c>
    </row>
    <row r="523" spans="1:7" x14ac:dyDescent="0.25">
      <c r="A523" s="3" t="s">
        <v>1275</v>
      </c>
      <c r="B523" s="4" t="s">
        <v>1276</v>
      </c>
      <c r="C523" s="4"/>
      <c r="D523" s="5">
        <f>SUMIFS(Saída!B:B,Saída!A:A,Estoque[[#This Row],[Produto]],Saída!C:C,"RESERVADO")</f>
        <v>0</v>
      </c>
      <c r="E523" s="5">
        <f>SUMIFS('Compras'!C:C,'Compras'!B:B,Estoque[[#This Row],[Produto]],'Compras'!A:A,Estoque[[#This Row],[Código]])-SUMIFS(Saída!B:B,Saída!A:A,Estoque[[#This Row],[Produto]],Saída!C:C,"FINALIZADO")</f>
        <v>0</v>
      </c>
      <c r="F523" s="6">
        <f>_xlfn.XLOOKUP(Estoque[[#This Row],[Produto]],'Compras'!B:B,'Compras'!D:D,,0,-1)</f>
        <v>49</v>
      </c>
      <c r="G523" s="1">
        <f>_xlfn.XLOOKUP(Estoque[[#This Row],[Produto]],'Compras'!B:B,'Compras'!E:E,,0,-1)</f>
        <v>44733</v>
      </c>
    </row>
    <row r="524" spans="1:7" x14ac:dyDescent="0.25">
      <c r="A524" s="3">
        <v>9478</v>
      </c>
      <c r="B524" s="4" t="s">
        <v>1044</v>
      </c>
      <c r="C524" s="4"/>
      <c r="D524" s="5">
        <f>SUMIFS(Saída!B:B,Saída!A:A,Estoque[[#This Row],[Produto]],Saída!C:C,"RESERVADO")</f>
        <v>0</v>
      </c>
      <c r="E524" s="5">
        <f>SUMIFS('Compras'!C:C,'Compras'!B:B,Estoque[[#This Row],[Produto]],'Compras'!A:A,Estoque[[#This Row],[Código]])-SUMIFS(Saída!B:B,Saída!A:A,Estoque[[#This Row],[Produto]],Saída!C:C,"FINALIZADO")</f>
        <v>0</v>
      </c>
      <c r="F524" s="6">
        <f>_xlfn.XLOOKUP(Estoque[[#This Row],[Produto]],'Compras'!B:B,'Compras'!D:D,,0,-1)</f>
        <v>56</v>
      </c>
      <c r="G524" s="1">
        <f>_xlfn.XLOOKUP(Estoque[[#This Row],[Produto]],'Compras'!B:B,'Compras'!E:E,,0,-1)</f>
        <v>44732</v>
      </c>
    </row>
    <row r="525" spans="1:7" x14ac:dyDescent="0.25">
      <c r="A525" s="3" t="s">
        <v>1072</v>
      </c>
      <c r="B525" s="4" t="s">
        <v>1073</v>
      </c>
      <c r="C525" s="4"/>
      <c r="D525" s="5">
        <f>SUMIFS(Saída!B:B,Saída!A:A,Estoque[[#This Row],[Produto]],Saída!C:C,"RESERVADO")</f>
        <v>0</v>
      </c>
      <c r="E525" s="5">
        <f>SUMIFS('Compras'!C:C,'Compras'!B:B,Estoque[[#This Row],[Produto]],'Compras'!A:A,Estoque[[#This Row],[Código]])-SUMIFS(Saída!B:B,Saída!A:A,Estoque[[#This Row],[Produto]],Saída!C:C,"FINALIZADO")</f>
        <v>0</v>
      </c>
      <c r="F525" s="6">
        <f>_xlfn.XLOOKUP(Estoque[[#This Row],[Produto]],'Compras'!B:B,'Compras'!D:D,,0,-1)</f>
        <v>32.67</v>
      </c>
      <c r="G525" s="1">
        <f>_xlfn.XLOOKUP(Estoque[[#This Row],[Produto]],'Compras'!B:B,'Compras'!E:E,,0,-1)</f>
        <v>44762</v>
      </c>
    </row>
    <row r="526" spans="1:7" x14ac:dyDescent="0.25">
      <c r="A526" s="3">
        <v>9487</v>
      </c>
      <c r="B526" s="4" t="s">
        <v>2075</v>
      </c>
      <c r="C526" s="4"/>
      <c r="D526" s="5">
        <f>SUMIFS(Saída!B:B,Saída!A:A,Estoque[[#This Row],[Produto]],Saída!C:C,"RESERVADO")</f>
        <v>0</v>
      </c>
      <c r="E526" s="5">
        <f>SUMIFS('Compras'!C:C,'Compras'!B:B,Estoque[[#This Row],[Produto]],'Compras'!A:A,Estoque[[#This Row],[Código]])-SUMIFS(Saída!B:B,Saída!A:A,Estoque[[#This Row],[Produto]],Saída!C:C,"FINALIZADO")</f>
        <v>0</v>
      </c>
      <c r="F526" s="6">
        <f>_xlfn.XLOOKUP(Estoque[[#This Row],[Produto]],'Compras'!B:B,'Compras'!D:D,,0,-1)</f>
        <v>32.67</v>
      </c>
      <c r="G526" s="1">
        <f>_xlfn.XLOOKUP(Estoque[[#This Row],[Produto]],'Compras'!B:B,'Compras'!E:E,,0,-1)</f>
        <v>44651</v>
      </c>
    </row>
    <row r="527" spans="1:7" x14ac:dyDescent="0.25">
      <c r="A527" s="3">
        <v>383459</v>
      </c>
      <c r="B527" s="4" t="s">
        <v>559</v>
      </c>
      <c r="C527" s="4"/>
      <c r="D527" s="5">
        <f>SUMIFS(Saída!B:B,Saída!A:A,Estoque[[#This Row],[Produto]],Saída!C:C,"RESERVADO")</f>
        <v>0</v>
      </c>
      <c r="E527" s="5">
        <f>SUMIFS('Compras'!C:C,'Compras'!B:B,Estoque[[#This Row],[Produto]],'Compras'!A:A,Estoque[[#This Row],[Código]])-SUMIFS(Saída!B:B,Saída!A:A,Estoque[[#This Row],[Produto]],Saída!C:C,"FINALIZADO")</f>
        <v>0</v>
      </c>
      <c r="F527" s="6">
        <f>_xlfn.XLOOKUP(Estoque[[#This Row],[Produto]],'Compras'!B:B,'Compras'!D:D,,0,-1)</f>
        <v>11.55</v>
      </c>
      <c r="G527" s="1">
        <f>_xlfn.XLOOKUP(Estoque[[#This Row],[Produto]],'Compras'!B:B,'Compras'!E:E,,0,-1)</f>
        <v>44693</v>
      </c>
    </row>
    <row r="528" spans="1:7" x14ac:dyDescent="0.25">
      <c r="A528" s="3">
        <v>24414</v>
      </c>
      <c r="B528" s="4" t="s">
        <v>291</v>
      </c>
      <c r="C528" s="4"/>
      <c r="D528" s="5">
        <f>SUMIFS(Saída!B:B,Saída!A:A,Estoque[[#This Row],[Produto]],Saída!C:C,"RESERVADO")</f>
        <v>0</v>
      </c>
      <c r="E528" s="5">
        <f>SUMIFS('Compras'!C:C,'Compras'!B:B,Estoque[[#This Row],[Produto]],'Compras'!A:A,Estoque[[#This Row],[Código]])-SUMIFS(Saída!B:B,Saída!A:A,Estoque[[#This Row],[Produto]],Saída!C:C,"FINALIZADO")</f>
        <v>0</v>
      </c>
      <c r="F528" s="6">
        <f>_xlfn.XLOOKUP(Estoque[[#This Row],[Produto]],'Compras'!B:B,'Compras'!D:D,,0,-1)</f>
        <v>26.83</v>
      </c>
      <c r="G528" s="1">
        <f>_xlfn.XLOOKUP(Estoque[[#This Row],[Produto]],'Compras'!B:B,'Compras'!E:E,,0,-1)</f>
        <v>44627</v>
      </c>
    </row>
    <row r="529" spans="1:7" x14ac:dyDescent="0.25">
      <c r="A529" s="3" t="s">
        <v>1210</v>
      </c>
      <c r="B529" s="4" t="s">
        <v>1211</v>
      </c>
      <c r="C529" s="4"/>
      <c r="D529" s="5">
        <f>SUMIFS(Saída!B:B,Saída!A:A,Estoque[[#This Row],[Produto]],Saída!C:C,"RESERVADO")</f>
        <v>0</v>
      </c>
      <c r="E529" s="5">
        <f>SUMIFS('Compras'!C:C,'Compras'!B:B,Estoque[[#This Row],[Produto]],'Compras'!A:A,Estoque[[#This Row],[Código]])-SUMIFS(Saída!B:B,Saída!A:A,Estoque[[#This Row],[Produto]],Saída!C:C,"FINALIZADO")</f>
        <v>0</v>
      </c>
      <c r="F529" s="6">
        <f>_xlfn.XLOOKUP(Estoque[[#This Row],[Produto]],'Compras'!B:B,'Compras'!D:D,,0,-1)</f>
        <v>21</v>
      </c>
      <c r="G529" s="1">
        <f>_xlfn.XLOOKUP(Estoque[[#This Row],[Produto]],'Compras'!B:B,'Compras'!E:E,,0,-1)</f>
        <v>44641</v>
      </c>
    </row>
    <row r="530" spans="1:7" x14ac:dyDescent="0.25">
      <c r="A530" s="3" t="s">
        <v>10</v>
      </c>
      <c r="B530" s="4" t="s">
        <v>11</v>
      </c>
      <c r="C530" s="4"/>
      <c r="D530" s="5">
        <f>SUMIFS(Saída!B:B,Saída!A:A,Estoque[[#This Row],[Produto]],Saída!C:C,"RESERVADO")</f>
        <v>0</v>
      </c>
      <c r="E530" s="5">
        <f>SUMIFS('Compras'!C:C,'Compras'!B:B,Estoque[[#This Row],[Produto]],'Compras'!A:A,Estoque[[#This Row],[Código]])-SUMIFS(Saída!B:B,Saída!A:A,Estoque[[#This Row],[Produto]],Saída!C:C,"FINALIZADO")</f>
        <v>0</v>
      </c>
      <c r="F530" s="6">
        <f>_xlfn.XLOOKUP(Estoque[[#This Row],[Produto]],'Compras'!B:B,'Compras'!D:D,,0,-1)</f>
        <v>33.83</v>
      </c>
      <c r="G530" s="1">
        <f>_xlfn.XLOOKUP(Estoque[[#This Row],[Produto]],'Compras'!B:B,'Compras'!E:E,,0,-1)</f>
        <v>44774</v>
      </c>
    </row>
    <row r="531" spans="1:7" x14ac:dyDescent="0.25">
      <c r="A531" s="3" t="s">
        <v>728</v>
      </c>
      <c r="B531" s="4" t="s">
        <v>729</v>
      </c>
      <c r="C531" s="4"/>
      <c r="D531" s="5">
        <f>SUMIFS(Saída!B:B,Saída!A:A,Estoque[[#This Row],[Produto]],Saída!C:C,"RESERVADO")</f>
        <v>0</v>
      </c>
      <c r="E531" s="5">
        <f>SUMIFS('Compras'!C:C,'Compras'!B:B,Estoque[[#This Row],[Produto]],'Compras'!A:A,Estoque[[#This Row],[Código]])-SUMIFS(Saída!B:B,Saída!A:A,Estoque[[#This Row],[Produto]],Saída!C:C,"FINALIZADO")</f>
        <v>0</v>
      </c>
      <c r="F531" s="6">
        <f>_xlfn.XLOOKUP(Estoque[[#This Row],[Produto]],'Compras'!B:B,'Compras'!D:D,,0,-1)</f>
        <v>42</v>
      </c>
      <c r="G531" s="1">
        <f>_xlfn.XLOOKUP(Estoque[[#This Row],[Produto]],'Compras'!B:B,'Compras'!E:E,,0,-1)</f>
        <v>44698</v>
      </c>
    </row>
    <row r="532" spans="1:7" x14ac:dyDescent="0.25">
      <c r="A532" s="3">
        <v>30320</v>
      </c>
      <c r="B532" s="4" t="s">
        <v>2023</v>
      </c>
      <c r="C532" s="4"/>
      <c r="D532" s="5">
        <f>SUMIFS(Saída!B:B,Saída!A:A,Estoque[[#This Row],[Produto]],Saída!C:C,"RESERVADO")</f>
        <v>0</v>
      </c>
      <c r="E532" s="5">
        <f>SUMIFS('Compras'!C:C,'Compras'!B:B,Estoque[[#This Row],[Produto]],'Compras'!A:A,Estoque[[#This Row],[Código]])-SUMIFS(Saída!B:B,Saída!A:A,Estoque[[#This Row],[Produto]],Saída!C:C,"FINALIZADO")</f>
        <v>0</v>
      </c>
      <c r="F532" s="6">
        <f>_xlfn.XLOOKUP(Estoque[[#This Row],[Produto]],'Compras'!B:B,'Compras'!D:D,,0,-1)</f>
        <v>42</v>
      </c>
      <c r="G532" s="1">
        <f>_xlfn.XLOOKUP(Estoque[[#This Row],[Produto]],'Compras'!B:B,'Compras'!E:E,,0,-1)</f>
        <v>44650</v>
      </c>
    </row>
    <row r="533" spans="1:7" x14ac:dyDescent="0.25">
      <c r="A533" s="3">
        <v>9734</v>
      </c>
      <c r="B533" s="4" t="s">
        <v>1476</v>
      </c>
      <c r="C533" s="4"/>
      <c r="D533" s="5">
        <f>SUMIFS(Saída!B:B,Saída!A:A,Estoque[[#This Row],[Produto]],Saída!C:C,"RESERVADO")</f>
        <v>0</v>
      </c>
      <c r="E533" s="5">
        <f>SUMIFS('Compras'!C:C,'Compras'!B:B,Estoque[[#This Row],[Produto]],'Compras'!A:A,Estoque[[#This Row],[Código]])-SUMIFS(Saída!B:B,Saída!A:A,Estoque[[#This Row],[Produto]],Saída!C:C,"FINALIZADO")</f>
        <v>0</v>
      </c>
      <c r="F533" s="6">
        <f>_xlfn.XLOOKUP(Estoque[[#This Row],[Produto]],'Compras'!B:B,'Compras'!D:D,,0,-1)</f>
        <v>222.83</v>
      </c>
      <c r="G533" s="1">
        <f>_xlfn.XLOOKUP(Estoque[[#This Row],[Produto]],'Compras'!B:B,'Compras'!E:E,,0,-1)</f>
        <v>44705</v>
      </c>
    </row>
    <row r="534" spans="1:7" x14ac:dyDescent="0.25">
      <c r="A534" s="3" t="s">
        <v>1477</v>
      </c>
      <c r="B534" s="4" t="s">
        <v>1478</v>
      </c>
      <c r="C534" s="4"/>
      <c r="D534" s="5">
        <f>SUMIFS(Saída!B:B,Saída!A:A,Estoque[[#This Row],[Produto]],Saída!C:C,"RESERVADO")</f>
        <v>0</v>
      </c>
      <c r="E534" s="5">
        <f>SUMIFS('Compras'!C:C,'Compras'!B:B,Estoque[[#This Row],[Produto]],'Compras'!A:A,Estoque[[#This Row],[Código]])-SUMIFS(Saída!B:B,Saída!A:A,Estoque[[#This Row],[Produto]],Saída!C:C,"FINALIZADO")</f>
        <v>0</v>
      </c>
      <c r="F534" s="6">
        <f>_xlfn.XLOOKUP(Estoque[[#This Row],[Produto]],'Compras'!B:B,'Compras'!D:D,,0,-1)</f>
        <v>68.83</v>
      </c>
      <c r="G534" s="1">
        <f>_xlfn.XLOOKUP(Estoque[[#This Row],[Produto]],'Compras'!B:B,'Compras'!E:E,,0,-1)</f>
        <v>44705</v>
      </c>
    </row>
    <row r="535" spans="1:7" x14ac:dyDescent="0.25">
      <c r="A535" s="3">
        <v>9733</v>
      </c>
      <c r="B535" s="4" t="s">
        <v>1474</v>
      </c>
      <c r="C535" s="4"/>
      <c r="D535" s="5">
        <f>SUMIFS(Saída!B:B,Saída!A:A,Estoque[[#This Row],[Produto]],Saída!C:C,"RESERVADO")</f>
        <v>0</v>
      </c>
      <c r="E535" s="5">
        <f>SUMIFS('Compras'!C:C,'Compras'!B:B,Estoque[[#This Row],[Produto]],'Compras'!A:A,Estoque[[#This Row],[Código]])-SUMIFS(Saída!B:B,Saída!A:A,Estoque[[#This Row],[Produto]],Saída!C:C,"FINALIZADO")</f>
        <v>0</v>
      </c>
      <c r="F535" s="6">
        <f>_xlfn.XLOOKUP(Estoque[[#This Row],[Produto]],'Compras'!B:B,'Compras'!D:D,,0,-1)</f>
        <v>80.5</v>
      </c>
      <c r="G535" s="1">
        <f>_xlfn.XLOOKUP(Estoque[[#This Row],[Produto]],'Compras'!B:B,'Compras'!E:E,,0,-1)</f>
        <v>44705</v>
      </c>
    </row>
    <row r="536" spans="1:7" x14ac:dyDescent="0.25">
      <c r="A536" s="3">
        <v>9732</v>
      </c>
      <c r="B536" s="4" t="s">
        <v>1469</v>
      </c>
      <c r="C536" s="4"/>
      <c r="D536" s="5">
        <f>SUMIFS(Saída!B:B,Saída!A:A,Estoque[[#This Row],[Produto]],Saída!C:C,"RESERVADO")</f>
        <v>0</v>
      </c>
      <c r="E536" s="5">
        <f>SUMIFS('Compras'!C:C,'Compras'!B:B,Estoque[[#This Row],[Produto]],'Compras'!A:A,Estoque[[#This Row],[Código]])-SUMIFS(Saída!B:B,Saída!A:A,Estoque[[#This Row],[Produto]],Saída!C:C,"FINALIZADO")</f>
        <v>0</v>
      </c>
      <c r="F536" s="6">
        <f>_xlfn.XLOOKUP(Estoque[[#This Row],[Produto]],'Compras'!B:B,'Compras'!D:D,,0,-1)</f>
        <v>57.17</v>
      </c>
      <c r="G536" s="1">
        <f>_xlfn.XLOOKUP(Estoque[[#This Row],[Produto]],'Compras'!B:B,'Compras'!E:E,,0,-1)</f>
        <v>44705</v>
      </c>
    </row>
    <row r="537" spans="1:7" x14ac:dyDescent="0.25">
      <c r="A537" s="3" t="s">
        <v>1470</v>
      </c>
      <c r="B537" s="4" t="s">
        <v>1471</v>
      </c>
      <c r="C537" s="4"/>
      <c r="D537" s="5">
        <f>SUMIFS(Saída!B:B,Saída!A:A,Estoque[[#This Row],[Produto]],Saída!C:C,"RESERVADO")</f>
        <v>0</v>
      </c>
      <c r="E537" s="5">
        <f>SUMIFS('Compras'!C:C,'Compras'!B:B,Estoque[[#This Row],[Produto]],'Compras'!A:A,Estoque[[#This Row],[Código]])-SUMIFS(Saída!B:B,Saída!A:A,Estoque[[#This Row],[Produto]],Saída!C:C,"FINALIZADO")</f>
        <v>0</v>
      </c>
      <c r="F537" s="6">
        <f>_xlfn.XLOOKUP(Estoque[[#This Row],[Produto]],'Compras'!B:B,'Compras'!D:D,,0,-1)</f>
        <v>106.17</v>
      </c>
      <c r="G537" s="1">
        <f>_xlfn.XLOOKUP(Estoque[[#This Row],[Produto]],'Compras'!B:B,'Compras'!E:E,,0,-1)</f>
        <v>44705</v>
      </c>
    </row>
    <row r="538" spans="1:7" x14ac:dyDescent="0.25">
      <c r="A538" s="3" t="s">
        <v>1472</v>
      </c>
      <c r="B538" s="4" t="s">
        <v>1473</v>
      </c>
      <c r="C538" s="4"/>
      <c r="D538" s="5">
        <f>SUMIFS(Saída!B:B,Saída!A:A,Estoque[[#This Row],[Produto]],Saída!C:C,"RESERVADO")</f>
        <v>0</v>
      </c>
      <c r="E538" s="5">
        <f>SUMIFS('Compras'!C:C,'Compras'!B:B,Estoque[[#This Row],[Produto]],'Compras'!A:A,Estoque[[#This Row],[Código]])-SUMIFS(Saída!B:B,Saída!A:A,Estoque[[#This Row],[Produto]],Saída!C:C,"FINALIZADO")</f>
        <v>0</v>
      </c>
      <c r="F538" s="6">
        <f>_xlfn.XLOOKUP(Estoque[[#This Row],[Produto]],'Compras'!B:B,'Compras'!D:D,,0,-1)</f>
        <v>54.83</v>
      </c>
      <c r="G538" s="1">
        <f>_xlfn.XLOOKUP(Estoque[[#This Row],[Produto]],'Compras'!B:B,'Compras'!E:E,,0,-1)</f>
        <v>44705</v>
      </c>
    </row>
    <row r="539" spans="1:7" x14ac:dyDescent="0.25">
      <c r="A539" s="3" t="s">
        <v>1479</v>
      </c>
      <c r="B539" s="4" t="s">
        <v>1480</v>
      </c>
      <c r="C539" s="4"/>
      <c r="D539" s="5">
        <f>SUMIFS(Saída!B:B,Saída!A:A,Estoque[[#This Row],[Produto]],Saída!C:C,"RESERVADO")</f>
        <v>0</v>
      </c>
      <c r="E539" s="5">
        <f>SUMIFS('Compras'!C:C,'Compras'!B:B,Estoque[[#This Row],[Produto]],'Compras'!A:A,Estoque[[#This Row],[Código]])-SUMIFS(Saída!B:B,Saída!A:A,Estoque[[#This Row],[Produto]],Saída!C:C,"FINALIZADO")</f>
        <v>0</v>
      </c>
      <c r="F539" s="6">
        <f>_xlfn.XLOOKUP(Estoque[[#This Row],[Produto]],'Compras'!B:B,'Compras'!D:D,,0,-1)</f>
        <v>110.83</v>
      </c>
      <c r="G539" s="1">
        <f>_xlfn.XLOOKUP(Estoque[[#This Row],[Produto]],'Compras'!B:B,'Compras'!E:E,,0,-1)</f>
        <v>44705</v>
      </c>
    </row>
    <row r="540" spans="1:7" x14ac:dyDescent="0.25">
      <c r="A540" s="3" t="s">
        <v>1611</v>
      </c>
      <c r="B540" s="4" t="s">
        <v>1612</v>
      </c>
      <c r="C540" s="4"/>
      <c r="D540" s="5">
        <f>SUMIFS(Saída!B:B,Saída!A:A,Estoque[[#This Row],[Produto]],Saída!C:C,"RESERVADO")</f>
        <v>0</v>
      </c>
      <c r="E540" s="5">
        <f>SUMIFS('Compras'!C:C,'Compras'!B:B,Estoque[[#This Row],[Produto]],'Compras'!A:A,Estoque[[#This Row],[Código]])-SUMIFS(Saída!B:B,Saída!A:A,Estoque[[#This Row],[Produto]],Saída!C:C,"FINALIZADO")</f>
        <v>0</v>
      </c>
      <c r="F540" s="6">
        <f>_xlfn.XLOOKUP(Estoque[[#This Row],[Produto]],'Compras'!B:B,'Compras'!D:D,,0,-1)</f>
        <v>61.83</v>
      </c>
      <c r="G540" s="1">
        <f>_xlfn.XLOOKUP(Estoque[[#This Row],[Produto]],'Compras'!B:B,'Compras'!E:E,,0,-1)</f>
        <v>44706</v>
      </c>
    </row>
    <row r="541" spans="1:7" x14ac:dyDescent="0.25">
      <c r="A541" s="3" t="s">
        <v>1487</v>
      </c>
      <c r="B541" s="4" t="s">
        <v>1488</v>
      </c>
      <c r="C541" s="4"/>
      <c r="D541" s="5">
        <f>SUMIFS(Saída!B:B,Saída!A:A,Estoque[[#This Row],[Produto]],Saída!C:C,"RESERVADO")</f>
        <v>0</v>
      </c>
      <c r="E541" s="5">
        <f>SUMIFS('Compras'!C:C,'Compras'!B:B,Estoque[[#This Row],[Produto]],'Compras'!A:A,Estoque[[#This Row],[Código]])-SUMIFS(Saída!B:B,Saída!A:A,Estoque[[#This Row],[Produto]],Saída!C:C,"FINALIZADO")</f>
        <v>0</v>
      </c>
      <c r="F541" s="6">
        <f>_xlfn.XLOOKUP(Estoque[[#This Row],[Produto]],'Compras'!B:B,'Compras'!D:D,,0,-1)</f>
        <v>57.17</v>
      </c>
      <c r="G541" s="1">
        <f>_xlfn.XLOOKUP(Estoque[[#This Row],[Produto]],'Compras'!B:B,'Compras'!E:E,,0,-1)</f>
        <v>44705</v>
      </c>
    </row>
    <row r="542" spans="1:7" x14ac:dyDescent="0.25">
      <c r="A542" s="3" t="s">
        <v>1489</v>
      </c>
      <c r="B542" s="4" t="s">
        <v>1490</v>
      </c>
      <c r="C542" s="4"/>
      <c r="D542" s="5">
        <f>SUMIFS(Saída!B:B,Saída!A:A,Estoque[[#This Row],[Produto]],Saída!C:C,"RESERVADO")</f>
        <v>0</v>
      </c>
      <c r="E542" s="5">
        <f>SUMIFS('Compras'!C:C,'Compras'!B:B,Estoque[[#This Row],[Produto]],'Compras'!A:A,Estoque[[#This Row],[Código]])-SUMIFS(Saída!B:B,Saída!A:A,Estoque[[#This Row],[Produto]],Saída!C:C,"FINALIZADO")</f>
        <v>0</v>
      </c>
      <c r="F542" s="6">
        <f>_xlfn.XLOOKUP(Estoque[[#This Row],[Produto]],'Compras'!B:B,'Compras'!D:D,,0,-1)</f>
        <v>102.67</v>
      </c>
      <c r="G542" s="1">
        <f>_xlfn.XLOOKUP(Estoque[[#This Row],[Produto]],'Compras'!B:B,'Compras'!E:E,,0,-1)</f>
        <v>44705</v>
      </c>
    </row>
    <row r="543" spans="1:7" x14ac:dyDescent="0.25">
      <c r="A543" s="3" t="s">
        <v>1491</v>
      </c>
      <c r="B543" s="4" t="s">
        <v>1492</v>
      </c>
      <c r="C543" s="4"/>
      <c r="D543" s="5">
        <f>SUMIFS(Saída!B:B,Saída!A:A,Estoque[[#This Row],[Produto]],Saída!C:C,"RESERVADO")</f>
        <v>0</v>
      </c>
      <c r="E543" s="5">
        <f>SUMIFS('Compras'!C:C,'Compras'!B:B,Estoque[[#This Row],[Produto]],'Compras'!A:A,Estoque[[#This Row],[Código]])-SUMIFS(Saída!B:B,Saída!A:A,Estoque[[#This Row],[Produto]],Saída!C:C,"FINALIZADO")</f>
        <v>0</v>
      </c>
      <c r="F543" s="6">
        <f>_xlfn.XLOOKUP(Estoque[[#This Row],[Produto]],'Compras'!B:B,'Compras'!D:D,,0,-1)</f>
        <v>61.83</v>
      </c>
      <c r="G543" s="1">
        <f>_xlfn.XLOOKUP(Estoque[[#This Row],[Produto]],'Compras'!B:B,'Compras'!E:E,,0,-1)</f>
        <v>44705</v>
      </c>
    </row>
    <row r="544" spans="1:7" x14ac:dyDescent="0.25">
      <c r="A544" s="3" t="s">
        <v>1485</v>
      </c>
      <c r="B544" s="4" t="s">
        <v>1486</v>
      </c>
      <c r="C544" s="4"/>
      <c r="D544" s="5">
        <f>SUMIFS(Saída!B:B,Saída!A:A,Estoque[[#This Row],[Produto]],Saída!C:C,"RESERVADO")</f>
        <v>0</v>
      </c>
      <c r="E544" s="5">
        <f>SUMIFS('Compras'!C:C,'Compras'!B:B,Estoque[[#This Row],[Produto]],'Compras'!A:A,Estoque[[#This Row],[Código]])-SUMIFS(Saída!B:B,Saída!A:A,Estoque[[#This Row],[Produto]],Saída!C:C,"FINALIZADO")</f>
        <v>0</v>
      </c>
      <c r="F544" s="6">
        <f>_xlfn.XLOOKUP(Estoque[[#This Row],[Produto]],'Compras'!B:B,'Compras'!D:D,,0,-1)</f>
        <v>161</v>
      </c>
      <c r="G544" s="1">
        <f>_xlfn.XLOOKUP(Estoque[[#This Row],[Produto]],'Compras'!B:B,'Compras'!E:E,,0,-1)</f>
        <v>44705</v>
      </c>
    </row>
    <row r="545" spans="1:7" x14ac:dyDescent="0.25">
      <c r="A545" s="3" t="s">
        <v>1481</v>
      </c>
      <c r="B545" s="4" t="s">
        <v>1482</v>
      </c>
      <c r="C545" s="4"/>
      <c r="D545" s="5">
        <f>SUMIFS(Saída!B:B,Saída!A:A,Estoque[[#This Row],[Produto]],Saída!C:C,"RESERVADO")</f>
        <v>0</v>
      </c>
      <c r="E545" s="5">
        <f>SUMIFS('Compras'!C:C,'Compras'!B:B,Estoque[[#This Row],[Produto]],'Compras'!A:A,Estoque[[#This Row],[Código]])-SUMIFS(Saída!B:B,Saída!A:A,Estoque[[#This Row],[Produto]],Saída!C:C,"FINALIZADO")</f>
        <v>0</v>
      </c>
      <c r="F545" s="6">
        <f>_xlfn.XLOOKUP(Estoque[[#This Row],[Produto]],'Compras'!B:B,'Compras'!D:D,,0,-1)</f>
        <v>61.83</v>
      </c>
      <c r="G545" s="1">
        <f>_xlfn.XLOOKUP(Estoque[[#This Row],[Produto]],'Compras'!B:B,'Compras'!E:E,,0,-1)</f>
        <v>44705</v>
      </c>
    </row>
    <row r="546" spans="1:7" x14ac:dyDescent="0.25">
      <c r="A546" s="3" t="s">
        <v>1427</v>
      </c>
      <c r="B546" s="4" t="s">
        <v>1428</v>
      </c>
      <c r="C546" s="4"/>
      <c r="D546" s="5">
        <f>SUMIFS(Saída!B:B,Saída!A:A,Estoque[[#This Row],[Produto]],Saída!C:C,"RESERVADO")</f>
        <v>0</v>
      </c>
      <c r="E546" s="5">
        <f>SUMIFS('Compras'!C:C,'Compras'!B:B,Estoque[[#This Row],[Produto]],'Compras'!A:A,Estoque[[#This Row],[Código]])-SUMIFS(Saída!B:B,Saída!A:A,Estoque[[#This Row],[Produto]],Saída!C:C,"FINALIZADO")</f>
        <v>0</v>
      </c>
      <c r="F546" s="6">
        <f>_xlfn.XLOOKUP(Estoque[[#This Row],[Produto]],'Compras'!B:B,'Compras'!D:D,,0,-1)</f>
        <v>122.5</v>
      </c>
      <c r="G546" s="1">
        <f>_xlfn.XLOOKUP(Estoque[[#This Row],[Produto]],'Compras'!B:B,'Compras'!E:E,,0,-1)</f>
        <v>44644</v>
      </c>
    </row>
    <row r="547" spans="1:7" x14ac:dyDescent="0.25">
      <c r="A547" s="3" t="s">
        <v>1085</v>
      </c>
      <c r="B547" s="4" t="s">
        <v>1086</v>
      </c>
      <c r="C547" s="4"/>
      <c r="D547" s="5">
        <f>SUMIFS(Saída!B:B,Saída!A:A,Estoque[[#This Row],[Produto]],Saída!C:C,"RESERVADO")</f>
        <v>0</v>
      </c>
      <c r="E547" s="5">
        <f>SUMIFS('Compras'!C:C,'Compras'!B:B,Estoque[[#This Row],[Produto]],'Compras'!A:A,Estoque[[#This Row],[Código]])-SUMIFS(Saída!B:B,Saída!A:A,Estoque[[#This Row],[Produto]],Saída!C:C,"FINALIZADO")</f>
        <v>0</v>
      </c>
      <c r="F547" s="6">
        <f>_xlfn.XLOOKUP(Estoque[[#This Row],[Produto]],'Compras'!B:B,'Compras'!D:D,,0,-1)</f>
        <v>45.5</v>
      </c>
      <c r="G547" s="1">
        <f>_xlfn.XLOOKUP(Estoque[[#This Row],[Produto]],'Compras'!B:B,'Compras'!E:E,,0,-1)</f>
        <v>44762</v>
      </c>
    </row>
    <row r="548" spans="1:7" x14ac:dyDescent="0.25">
      <c r="A548" s="3" t="s">
        <v>1896</v>
      </c>
      <c r="B548" s="4" t="s">
        <v>1897</v>
      </c>
      <c r="C548" s="4"/>
      <c r="D548" s="5">
        <f>SUMIFS(Saída!B:B,Saída!A:A,Estoque[[#This Row],[Produto]],Saída!C:C,"RESERVADO")</f>
        <v>0</v>
      </c>
      <c r="E548" s="5">
        <f>SUMIFS('Compras'!C:C,'Compras'!B:B,Estoque[[#This Row],[Produto]],'Compras'!A:A,Estoque[[#This Row],[Código]])-SUMIFS(Saída!B:B,Saída!A:A,Estoque[[#This Row],[Produto]],Saída!C:C,"FINALIZADO")</f>
        <v>0</v>
      </c>
      <c r="F548" s="6">
        <f>_xlfn.XLOOKUP(Estoque[[#This Row],[Produto]],'Compras'!B:B,'Compras'!D:D,,0,-1)</f>
        <v>65.33</v>
      </c>
      <c r="G548" s="1">
        <f>_xlfn.XLOOKUP(Estoque[[#This Row],[Produto]],'Compras'!B:B,'Compras'!E:E,,0,-1)</f>
        <v>44769</v>
      </c>
    </row>
    <row r="549" spans="1:7" x14ac:dyDescent="0.25">
      <c r="A549" s="3" t="s">
        <v>1435</v>
      </c>
      <c r="B549" s="4" t="s">
        <v>1436</v>
      </c>
      <c r="C549" s="4"/>
      <c r="D549" s="5">
        <f>SUMIFS(Saída!B:B,Saída!A:A,Estoque[[#This Row],[Produto]],Saída!C:C,"RESERVADO")</f>
        <v>0</v>
      </c>
      <c r="E549" s="5">
        <f>SUMIFS('Compras'!C:C,'Compras'!B:B,Estoque[[#This Row],[Produto]],'Compras'!A:A,Estoque[[#This Row],[Código]])-SUMIFS(Saída!B:B,Saída!A:A,Estoque[[#This Row],[Produto]],Saída!C:C,"FINALIZADO")</f>
        <v>0</v>
      </c>
      <c r="F549" s="6">
        <f>_xlfn.XLOOKUP(Estoque[[#This Row],[Produto]],'Compras'!B:B,'Compras'!D:D,,0,-1)</f>
        <v>92.17</v>
      </c>
      <c r="G549" s="1">
        <f>_xlfn.XLOOKUP(Estoque[[#This Row],[Produto]],'Compras'!B:B,'Compras'!E:E,,0,-1)</f>
        <v>44644</v>
      </c>
    </row>
    <row r="550" spans="1:7" x14ac:dyDescent="0.25">
      <c r="A550" s="3">
        <v>7235</v>
      </c>
      <c r="B550" s="4" t="s">
        <v>424</v>
      </c>
      <c r="C550" s="4" t="s">
        <v>242</v>
      </c>
      <c r="D550" s="5">
        <f>SUMIFS(Saída!B:B,Saída!A:A,Estoque[[#This Row],[Produto]],Saída!C:C,"RESERVADO")</f>
        <v>0</v>
      </c>
      <c r="E550" s="5">
        <f>SUMIFS('Compras'!C:C,'Compras'!B:B,Estoque[[#This Row],[Produto]],'Compras'!A:A,Estoque[[#This Row],[Código]])-SUMIFS(Saída!B:B,Saída!A:A,Estoque[[#This Row],[Produto]],Saída!C:C,"FINALIZADO")</f>
        <v>0</v>
      </c>
      <c r="F550" s="6">
        <f>_xlfn.XLOOKUP(Estoque[[#This Row],[Produto]],'Compras'!B:B,'Compras'!D:D,,0,-1)</f>
        <v>131.83000000000001</v>
      </c>
      <c r="G550" s="1">
        <f>_xlfn.XLOOKUP(Estoque[[#This Row],[Produto]],'Compras'!B:B,'Compras'!E:E,,0,-1)</f>
        <v>44539</v>
      </c>
    </row>
    <row r="551" spans="1:7" x14ac:dyDescent="0.25">
      <c r="A551" s="3" t="s">
        <v>1433</v>
      </c>
      <c r="B551" s="4" t="s">
        <v>1434</v>
      </c>
      <c r="C551" s="4"/>
      <c r="D551" s="5">
        <f>SUMIFS(Saída!B:B,Saída!A:A,Estoque[[#This Row],[Produto]],Saída!C:C,"RESERVADO")</f>
        <v>0</v>
      </c>
      <c r="E551" s="5">
        <f>SUMIFS('Compras'!C:C,'Compras'!B:B,Estoque[[#This Row],[Produto]],'Compras'!A:A,Estoque[[#This Row],[Código]])-SUMIFS(Saída!B:B,Saída!A:A,Estoque[[#This Row],[Produto]],Saída!C:C,"FINALIZADO")</f>
        <v>0</v>
      </c>
      <c r="F551" s="6">
        <f>_xlfn.XLOOKUP(Estoque[[#This Row],[Produto]],'Compras'!B:B,'Compras'!D:D,,0,-1)</f>
        <v>357</v>
      </c>
      <c r="G551" s="1">
        <f>_xlfn.XLOOKUP(Estoque[[#This Row],[Produto]],'Compras'!B:B,'Compras'!E:E,,0,-1)</f>
        <v>44644</v>
      </c>
    </row>
    <row r="552" spans="1:7" x14ac:dyDescent="0.25">
      <c r="A552" s="3" t="s">
        <v>1415</v>
      </c>
      <c r="B552" s="4" t="s">
        <v>1416</v>
      </c>
      <c r="C552" s="4"/>
      <c r="D552" s="5">
        <f>SUMIFS(Saída!B:B,Saída!A:A,Estoque[[#This Row],[Produto]],Saída!C:C,"RESERVADO")</f>
        <v>0</v>
      </c>
      <c r="E552" s="5">
        <f>SUMIFS('Compras'!C:C,'Compras'!B:B,Estoque[[#This Row],[Produto]],'Compras'!A:A,Estoque[[#This Row],[Código]])-SUMIFS(Saída!B:B,Saída!A:A,Estoque[[#This Row],[Produto]],Saída!C:C,"FINALIZADO")</f>
        <v>0</v>
      </c>
      <c r="F552" s="6">
        <f>_xlfn.XLOOKUP(Estoque[[#This Row],[Produto]],'Compras'!B:B,'Compras'!D:D,,0,-1)</f>
        <v>275.33</v>
      </c>
      <c r="G552" s="1">
        <f>_xlfn.XLOOKUP(Estoque[[#This Row],[Produto]],'Compras'!B:B,'Compras'!E:E,,0,-1)</f>
        <v>44644</v>
      </c>
    </row>
    <row r="553" spans="1:7" x14ac:dyDescent="0.25">
      <c r="A553" s="3" t="s">
        <v>1413</v>
      </c>
      <c r="B553" s="4" t="s">
        <v>1414</v>
      </c>
      <c r="C553" s="4"/>
      <c r="D553" s="5">
        <f>SUMIFS(Saída!B:B,Saída!A:A,Estoque[[#This Row],[Produto]],Saída!C:C,"RESERVADO")</f>
        <v>0</v>
      </c>
      <c r="E553" s="5">
        <f>SUMIFS('Compras'!C:C,'Compras'!B:B,Estoque[[#This Row],[Produto]],'Compras'!A:A,Estoque[[#This Row],[Código]])-SUMIFS(Saída!B:B,Saída!A:A,Estoque[[#This Row],[Produto]],Saída!C:C,"FINALIZADO")</f>
        <v>0</v>
      </c>
      <c r="F553" s="6">
        <f>_xlfn.XLOOKUP(Estoque[[#This Row],[Produto]],'Compras'!B:B,'Compras'!D:D,,0,-1)</f>
        <v>123.67</v>
      </c>
      <c r="G553" s="1">
        <f>_xlfn.XLOOKUP(Estoque[[#This Row],[Produto]],'Compras'!B:B,'Compras'!E:E,,0,-1)</f>
        <v>44644</v>
      </c>
    </row>
    <row r="554" spans="1:7" x14ac:dyDescent="0.25">
      <c r="A554" s="3" t="s">
        <v>1423</v>
      </c>
      <c r="B554" s="4" t="s">
        <v>1424</v>
      </c>
      <c r="C554" s="4"/>
      <c r="D554" s="5">
        <f>SUMIFS(Saída!B:B,Saída!A:A,Estoque[[#This Row],[Produto]],Saída!C:C,"RESERVADO")</f>
        <v>0</v>
      </c>
      <c r="E554" s="5">
        <f>SUMIFS('Compras'!C:C,'Compras'!B:B,Estoque[[#This Row],[Produto]],'Compras'!A:A,Estoque[[#This Row],[Código]])-SUMIFS(Saída!B:B,Saída!A:A,Estoque[[#This Row],[Produto]],Saída!C:C,"FINALIZADO")</f>
        <v>0</v>
      </c>
      <c r="F554" s="6">
        <f>_xlfn.XLOOKUP(Estoque[[#This Row],[Produto]],'Compras'!B:B,'Compras'!D:D,,0,-1)</f>
        <v>190.17</v>
      </c>
      <c r="G554" s="1">
        <f>_xlfn.XLOOKUP(Estoque[[#This Row],[Produto]],'Compras'!B:B,'Compras'!E:E,,0,-1)</f>
        <v>44644</v>
      </c>
    </row>
    <row r="555" spans="1:7" x14ac:dyDescent="0.25">
      <c r="A555" s="3" t="s">
        <v>1999</v>
      </c>
      <c r="B555" s="4" t="s">
        <v>2000</v>
      </c>
      <c r="C555" s="4"/>
      <c r="D555" s="5">
        <f>SUMIFS(Saída!B:B,Saída!A:A,Estoque[[#This Row],[Produto]],Saída!C:C,"RESERVADO")</f>
        <v>0</v>
      </c>
      <c r="E555" s="5">
        <f>SUMIFS('Compras'!C:C,'Compras'!B:B,Estoque[[#This Row],[Produto]],'Compras'!A:A,Estoque[[#This Row],[Código]])-SUMIFS(Saída!B:B,Saída!A:A,Estoque[[#This Row],[Produto]],Saída!C:C,"FINALIZADO")</f>
        <v>0</v>
      </c>
      <c r="F555" s="6">
        <f>_xlfn.XLOOKUP(Estoque[[#This Row],[Produto]],'Compras'!B:B,'Compras'!D:D,,0,-1)</f>
        <v>724.5</v>
      </c>
      <c r="G555" s="1">
        <f>_xlfn.XLOOKUP(Estoque[[#This Row],[Produto]],'Compras'!B:B,'Compras'!E:E,,0,-1)</f>
        <v>44649</v>
      </c>
    </row>
    <row r="556" spans="1:7" x14ac:dyDescent="0.25">
      <c r="A556" s="3"/>
      <c r="B556" s="4" t="s">
        <v>753</v>
      </c>
      <c r="C556" s="4"/>
      <c r="D556" s="5">
        <f>SUMIFS(Saída!B:B,Saída!A:A,Estoque[[#This Row],[Produto]],Saída!C:C,"RESERVADO")</f>
        <v>0</v>
      </c>
      <c r="E556" s="5">
        <f>SUMIFS('Compras'!C:C,'Compras'!B:B,Estoque[[#This Row],[Produto]],'Compras'!A:A,Estoque[[#This Row],[Código]])-SUMIFS(Saída!B:B,Saída!A:A,Estoque[[#This Row],[Produto]],Saída!C:C,"FINALIZADO")</f>
        <v>0</v>
      </c>
      <c r="F556" s="6">
        <f>_xlfn.XLOOKUP(Estoque[[#This Row],[Produto]],'Compras'!B:B,'Compras'!D:D,,0,-1)</f>
        <v>758.33</v>
      </c>
      <c r="G556" s="1">
        <f>_xlfn.XLOOKUP(Estoque[[#This Row],[Produto]],'Compras'!B:B,'Compras'!E:E,,0,-1)</f>
        <v>44610</v>
      </c>
    </row>
    <row r="557" spans="1:7" x14ac:dyDescent="0.25">
      <c r="A557" s="3" t="s">
        <v>960</v>
      </c>
      <c r="B557" s="4" t="s">
        <v>961</v>
      </c>
      <c r="C557" s="4"/>
      <c r="D557" s="5">
        <f>SUMIFS(Saída!B:B,Saída!A:A,Estoque[[#This Row],[Produto]],Saída!C:C,"RESERVADO")</f>
        <v>0</v>
      </c>
      <c r="E557" s="5">
        <f>SUMIFS('Compras'!C:C,'Compras'!B:B,Estoque[[#This Row],[Produto]],'Compras'!A:A,Estoque[[#This Row],[Código]])-SUMIFS(Saída!B:B,Saída!A:A,Estoque[[#This Row],[Produto]],Saída!C:C,"FINALIZADO")</f>
        <v>0</v>
      </c>
      <c r="F557" s="6">
        <f>_xlfn.XLOOKUP(Estoque[[#This Row],[Produto]],'Compras'!B:B,'Compras'!D:D,,0,-1)</f>
        <v>1071</v>
      </c>
      <c r="G557" s="1">
        <f>_xlfn.XLOOKUP(Estoque[[#This Row],[Produto]],'Compras'!B:B,'Compras'!E:E,,0,-1)</f>
        <v>44671</v>
      </c>
    </row>
    <row r="558" spans="1:7" x14ac:dyDescent="0.25">
      <c r="A558" s="3" t="s">
        <v>2001</v>
      </c>
      <c r="B558" s="4" t="s">
        <v>2002</v>
      </c>
      <c r="C558" s="4"/>
      <c r="D558" s="5">
        <f>SUMIFS(Saída!B:B,Saída!A:A,Estoque[[#This Row],[Produto]],Saída!C:C,"RESERVADO")</f>
        <v>0</v>
      </c>
      <c r="E558" s="5">
        <f>SUMIFS('Compras'!C:C,'Compras'!B:B,Estoque[[#This Row],[Produto]],'Compras'!A:A,Estoque[[#This Row],[Código]])-SUMIFS(Saída!B:B,Saída!A:A,Estoque[[#This Row],[Produto]],Saída!C:C,"FINALIZADO")</f>
        <v>0</v>
      </c>
      <c r="F558" s="6">
        <f>_xlfn.XLOOKUP(Estoque[[#This Row],[Produto]],'Compras'!B:B,'Compras'!D:D,,0,-1)</f>
        <v>1162</v>
      </c>
      <c r="G558" s="1">
        <f>_xlfn.XLOOKUP(Estoque[[#This Row],[Produto]],'Compras'!B:B,'Compras'!E:E,,0,-1)</f>
        <v>44649</v>
      </c>
    </row>
    <row r="559" spans="1:7" x14ac:dyDescent="0.25">
      <c r="A559" s="3">
        <v>31525</v>
      </c>
      <c r="B559" s="4" t="s">
        <v>793</v>
      </c>
      <c r="C559" s="4"/>
      <c r="D559" s="5">
        <f>SUMIFS(Saída!B:B,Saída!A:A,Estoque[[#This Row],[Produto]],Saída!C:C,"RESERVADO")</f>
        <v>0</v>
      </c>
      <c r="E559" s="5">
        <f>SUMIFS('Compras'!C:C,'Compras'!B:B,Estoque[[#This Row],[Produto]],'Compras'!A:A,Estoque[[#This Row],[Código]])-SUMIFS(Saída!B:B,Saída!A:A,Estoque[[#This Row],[Produto]],Saída!C:C,"FINALIZADO")</f>
        <v>0</v>
      </c>
      <c r="F559" s="6">
        <f>_xlfn.XLOOKUP(Estoque[[#This Row],[Produto]],'Compras'!B:B,'Compras'!D:D,,0,-1)</f>
        <v>1067.5</v>
      </c>
      <c r="G559" s="1">
        <f>_xlfn.XLOOKUP(Estoque[[#This Row],[Produto]],'Compras'!B:B,'Compras'!E:E,,0,-1)</f>
        <v>44638</v>
      </c>
    </row>
    <row r="560" spans="1:7" x14ac:dyDescent="0.25">
      <c r="A560" s="3" t="s">
        <v>749</v>
      </c>
      <c r="B560" s="4" t="s">
        <v>750</v>
      </c>
      <c r="C560" s="4"/>
      <c r="D560" s="5">
        <f>SUMIFS(Saída!B:B,Saída!A:A,Estoque[[#This Row],[Produto]],Saída!C:C,"RESERVADO")</f>
        <v>0</v>
      </c>
      <c r="E560" s="5">
        <f>SUMIFS('Compras'!C:C,'Compras'!B:B,Estoque[[#This Row],[Produto]],'Compras'!A:A,Estoque[[#This Row],[Código]])-SUMIFS(Saída!B:B,Saída!A:A,Estoque[[#This Row],[Produto]],Saída!C:C,"FINALIZADO")</f>
        <v>0</v>
      </c>
      <c r="F560" s="6">
        <f>_xlfn.XLOOKUP(Estoque[[#This Row],[Produto]],'Compras'!B:B,'Compras'!D:D,,0,-1)</f>
        <v>1164.33</v>
      </c>
      <c r="G560" s="1">
        <f>_xlfn.XLOOKUP(Estoque[[#This Row],[Produto]],'Compras'!B:B,'Compras'!E:E,,0,-1)</f>
        <v>44610</v>
      </c>
    </row>
    <row r="561" spans="1:7" x14ac:dyDescent="0.25">
      <c r="A561" s="3" t="s">
        <v>1925</v>
      </c>
      <c r="B561" s="4" t="s">
        <v>1926</v>
      </c>
      <c r="C561" s="4" t="s">
        <v>242</v>
      </c>
      <c r="D561" s="5">
        <f>SUMIFS(Saída!B:B,Saída!A:A,Estoque[[#This Row],[Produto]],Saída!C:C,"RESERVADO")</f>
        <v>0</v>
      </c>
      <c r="E561" s="5">
        <f>SUMIFS('Compras'!C:C,'Compras'!B:B,Estoque[[#This Row],[Produto]],'Compras'!A:A,Estoque[[#This Row],[Código]])-SUMIFS(Saída!B:B,Saída!A:A,Estoque[[#This Row],[Produto]],Saída!C:C,"FINALIZADO")</f>
        <v>0</v>
      </c>
      <c r="F561" s="6">
        <f>_xlfn.XLOOKUP(Estoque[[#This Row],[Produto]],'Compras'!B:B,'Compras'!D:D,,0,-1)</f>
        <v>11393.67</v>
      </c>
      <c r="G561" s="1">
        <f>_xlfn.XLOOKUP(Estoque[[#This Row],[Produto]],'Compras'!B:B,'Compras'!E:E,,0,-1)</f>
        <v>44679</v>
      </c>
    </row>
    <row r="562" spans="1:7" x14ac:dyDescent="0.25">
      <c r="A562" s="3">
        <v>5889</v>
      </c>
      <c r="B562" s="4" t="s">
        <v>624</v>
      </c>
      <c r="C562" s="4"/>
      <c r="D562" s="5">
        <f>SUMIFS(Saída!B:B,Saída!A:A,Estoque[[#This Row],[Produto]],Saída!C:C,"RESERVADO")</f>
        <v>0</v>
      </c>
      <c r="E562" s="5">
        <f>SUMIFS('Compras'!C:C,'Compras'!B:B,Estoque[[#This Row],[Produto]],'Compras'!A:A,Estoque[[#This Row],[Código]])-SUMIFS(Saída!B:B,Saída!A:A,Estoque[[#This Row],[Produto]],Saída!C:C,"FINALIZADO")</f>
        <v>0</v>
      </c>
      <c r="F562" s="6">
        <f>_xlfn.XLOOKUP(Estoque[[#This Row],[Produto]],'Compras'!B:B,'Compras'!D:D,,0,-1)</f>
        <v>78.17</v>
      </c>
      <c r="G562" s="1">
        <f>_xlfn.XLOOKUP(Estoque[[#This Row],[Produto]],'Compras'!B:B,'Compras'!E:E,,0,-1)</f>
        <v>44575</v>
      </c>
    </row>
    <row r="563" spans="1:7" x14ac:dyDescent="0.25">
      <c r="A563" s="3">
        <v>9910</v>
      </c>
      <c r="B563" s="4" t="s">
        <v>1901</v>
      </c>
      <c r="C563" s="4"/>
      <c r="D563" s="5">
        <f>SUMIFS(Saída!B:B,Saída!A:A,Estoque[[#This Row],[Produto]],Saída!C:C,"RESERVADO")</f>
        <v>0</v>
      </c>
      <c r="E563" s="5">
        <f>SUMIFS('Compras'!C:C,'Compras'!B:B,Estoque[[#This Row],[Produto]],'Compras'!A:A,Estoque[[#This Row],[Código]])-SUMIFS(Saída!B:B,Saída!A:A,Estoque[[#This Row],[Produto]],Saída!C:C,"FINALIZADO")</f>
        <v>0</v>
      </c>
      <c r="F563" s="6">
        <f>_xlfn.XLOOKUP(Estoque[[#This Row],[Produto]],'Compras'!B:B,'Compras'!D:D,,0,-1)</f>
        <v>37.33</v>
      </c>
      <c r="G563" s="1">
        <f>_xlfn.XLOOKUP(Estoque[[#This Row],[Produto]],'Compras'!B:B,'Compras'!E:E,,0,-1)</f>
        <v>44589</v>
      </c>
    </row>
    <row r="564" spans="1:7" x14ac:dyDescent="0.25">
      <c r="A564" s="3">
        <v>37210</v>
      </c>
      <c r="B564" s="4" t="s">
        <v>781</v>
      </c>
      <c r="C564" s="4"/>
      <c r="D564" s="5">
        <f>SUMIFS(Saída!B:B,Saída!A:A,Estoque[[#This Row],[Produto]],Saída!C:C,"RESERVADO")</f>
        <v>0</v>
      </c>
      <c r="E564" s="5">
        <f>SUMIFS('Compras'!C:C,'Compras'!B:B,Estoque[[#This Row],[Produto]],'Compras'!A:A,Estoque[[#This Row],[Código]])-SUMIFS(Saída!B:B,Saída!A:A,Estoque[[#This Row],[Produto]],Saída!C:C,"FINALIZADO")</f>
        <v>0</v>
      </c>
      <c r="F564" s="6">
        <f>_xlfn.XLOOKUP(Estoque[[#This Row],[Produto]],'Compras'!B:B,'Compras'!D:D,,0,-1)</f>
        <v>5.83</v>
      </c>
      <c r="G564" s="1">
        <f>_xlfn.XLOOKUP(Estoque[[#This Row],[Produto]],'Compras'!B:B,'Compras'!E:E,,0,-1)</f>
        <v>44638</v>
      </c>
    </row>
    <row r="565" spans="1:7" x14ac:dyDescent="0.25">
      <c r="A565" s="3" t="s">
        <v>657</v>
      </c>
      <c r="B565" s="4" t="s">
        <v>658</v>
      </c>
      <c r="C565" s="4"/>
      <c r="D565" s="5">
        <f>SUMIFS(Saída!B:B,Saída!A:A,Estoque[[#This Row],[Produto]],Saída!C:C,"RESERVADO")</f>
        <v>0</v>
      </c>
      <c r="E565" s="5">
        <f>SUMIFS('Compras'!C:C,'Compras'!B:B,Estoque[[#This Row],[Produto]],'Compras'!A:A,Estoque[[#This Row],[Código]])-SUMIFS(Saída!B:B,Saída!A:A,Estoque[[#This Row],[Produto]],Saída!C:C,"FINALIZADO")</f>
        <v>0</v>
      </c>
      <c r="F565" s="6">
        <f>_xlfn.XLOOKUP(Estoque[[#This Row],[Produto]],'Compras'!B:B,'Compras'!D:D,,0,-1)</f>
        <v>4281.67</v>
      </c>
      <c r="G565" s="1">
        <f>_xlfn.XLOOKUP(Estoque[[#This Row],[Produto]],'Compras'!B:B,'Compras'!E:E,,0,-1)</f>
        <v>44757</v>
      </c>
    </row>
    <row r="566" spans="1:7" x14ac:dyDescent="0.25">
      <c r="A566" s="3">
        <v>214346</v>
      </c>
      <c r="B566" s="4" t="s">
        <v>1484</v>
      </c>
      <c r="C566" s="4"/>
      <c r="D566" s="5">
        <f>SUMIFS(Saída!B:B,Saída!A:A,Estoque[[#This Row],[Produto]],Saída!C:C,"RESERVADO")</f>
        <v>0</v>
      </c>
      <c r="E566" s="5">
        <f>SUMIFS('Compras'!C:C,'Compras'!B:B,Estoque[[#This Row],[Produto]],'Compras'!A:A,Estoque[[#This Row],[Código]])-SUMIFS(Saída!B:B,Saída!A:A,Estoque[[#This Row],[Produto]],Saída!C:C,"FINALIZADO")</f>
        <v>0</v>
      </c>
      <c r="F566" s="6">
        <f>_xlfn.XLOOKUP(Estoque[[#This Row],[Produto]],'Compras'!B:B,'Compras'!D:D,,0,-1)</f>
        <v>114.33</v>
      </c>
      <c r="G566" s="1">
        <f>_xlfn.XLOOKUP(Estoque[[#This Row],[Produto]],'Compras'!B:B,'Compras'!E:E,,0,-1)</f>
        <v>44705</v>
      </c>
    </row>
    <row r="567" spans="1:7" x14ac:dyDescent="0.25">
      <c r="A567" s="3" t="s">
        <v>1455</v>
      </c>
      <c r="B567" s="4" t="s">
        <v>1456</v>
      </c>
      <c r="C567" s="4"/>
      <c r="D567" s="5">
        <f>SUMIFS(Saída!B:B,Saída!A:A,Estoque[[#This Row],[Produto]],Saída!C:C,"RESERVADO")</f>
        <v>0</v>
      </c>
      <c r="E567" s="5">
        <f>SUMIFS('Compras'!C:C,'Compras'!B:B,Estoque[[#This Row],[Produto]],'Compras'!A:A,Estoque[[#This Row],[Código]])-SUMIFS(Saída!B:B,Saída!A:A,Estoque[[#This Row],[Produto]],Saída!C:C,"FINALIZADO")</f>
        <v>0</v>
      </c>
      <c r="F567" s="6">
        <f>_xlfn.XLOOKUP(Estoque[[#This Row],[Produto]],'Compras'!B:B,'Compras'!D:D,,0,-1)</f>
        <v>64.17</v>
      </c>
      <c r="G567" s="1">
        <f>_xlfn.XLOOKUP(Estoque[[#This Row],[Produto]],'Compras'!B:B,'Compras'!E:E,,0,-1)</f>
        <v>44705</v>
      </c>
    </row>
    <row r="568" spans="1:7" x14ac:dyDescent="0.25">
      <c r="A568" s="3">
        <v>20</v>
      </c>
      <c r="B568" s="4" t="s">
        <v>1457</v>
      </c>
      <c r="C568" s="4"/>
      <c r="D568" s="5">
        <f>SUMIFS(Saída!B:B,Saída!A:A,Estoque[[#This Row],[Produto]],Saída!C:C,"RESERVADO")</f>
        <v>0</v>
      </c>
      <c r="E568" s="5">
        <f>SUMIFS('Compras'!C:C,'Compras'!B:B,Estoque[[#This Row],[Produto]],'Compras'!A:A,Estoque[[#This Row],[Código]])-SUMIFS(Saída!B:B,Saída!A:A,Estoque[[#This Row],[Produto]],Saída!C:C,"FINALIZADO")</f>
        <v>0</v>
      </c>
      <c r="F568" s="6">
        <f>_xlfn.XLOOKUP(Estoque[[#This Row],[Produto]],'Compras'!B:B,'Compras'!D:D,,0,-1)</f>
        <v>85.17</v>
      </c>
      <c r="G568" s="1">
        <f>_xlfn.XLOOKUP(Estoque[[#This Row],[Produto]],'Compras'!B:B,'Compras'!E:E,,0,-1)</f>
        <v>44705</v>
      </c>
    </row>
    <row r="569" spans="1:7" x14ac:dyDescent="0.25">
      <c r="A569" s="3">
        <v>98156</v>
      </c>
      <c r="B569" s="4" t="s">
        <v>1454</v>
      </c>
      <c r="C569" s="4"/>
      <c r="D569" s="5">
        <f>SUMIFS(Saída!B:B,Saída!A:A,Estoque[[#This Row],[Produto]],Saída!C:C,"RESERVADO")</f>
        <v>0</v>
      </c>
      <c r="E569" s="5">
        <f>SUMIFS('Compras'!C:C,'Compras'!B:B,Estoque[[#This Row],[Produto]],'Compras'!A:A,Estoque[[#This Row],[Código]])-SUMIFS(Saída!B:B,Saída!A:A,Estoque[[#This Row],[Produto]],Saída!C:C,"FINALIZADO")</f>
        <v>0</v>
      </c>
      <c r="F569" s="6">
        <f>_xlfn.XLOOKUP(Estoque[[#This Row],[Produto]],'Compras'!B:B,'Compras'!D:D,,0,-1)</f>
        <v>88.67</v>
      </c>
      <c r="G569" s="1">
        <f>_xlfn.XLOOKUP(Estoque[[#This Row],[Produto]],'Compras'!B:B,'Compras'!E:E,,0,-1)</f>
        <v>44705</v>
      </c>
    </row>
    <row r="570" spans="1:7" x14ac:dyDescent="0.25">
      <c r="A570" s="3">
        <v>9257</v>
      </c>
      <c r="B570" s="4" t="s">
        <v>358</v>
      </c>
      <c r="C570" s="4"/>
      <c r="D570" s="5">
        <f>SUMIFS(Saída!B:B,Saída!A:A,Estoque[[#This Row],[Produto]],Saída!C:C,"RESERVADO")</f>
        <v>0</v>
      </c>
      <c r="E570" s="5">
        <f>SUMIFS('Compras'!C:C,'Compras'!B:B,Estoque[[#This Row],[Produto]],'Compras'!A:A,Estoque[[#This Row],[Código]])-SUMIFS(Saída!B:B,Saída!A:A,Estoque[[#This Row],[Produto]],Saída!C:C,"FINALIZADO")</f>
        <v>0</v>
      </c>
      <c r="F570" s="6">
        <f>_xlfn.XLOOKUP(Estoque[[#This Row],[Produto]],'Compras'!B:B,'Compras'!D:D,,0,-1)</f>
        <v>63</v>
      </c>
      <c r="G570" s="1">
        <f>_xlfn.XLOOKUP(Estoque[[#This Row],[Produto]],'Compras'!B:B,'Compras'!E:E,,0,-1)</f>
        <v>44538</v>
      </c>
    </row>
    <row r="571" spans="1:7" x14ac:dyDescent="0.25">
      <c r="A571" s="3" t="s">
        <v>1597</v>
      </c>
      <c r="B571" s="4" t="s">
        <v>1598</v>
      </c>
      <c r="C571" s="4"/>
      <c r="D571" s="5">
        <f>SUMIFS(Saída!B:B,Saída!A:A,Estoque[[#This Row],[Produto]],Saída!C:C,"RESERVADO")</f>
        <v>0</v>
      </c>
      <c r="E571" s="5">
        <f>SUMIFS('Compras'!C:C,'Compras'!B:B,Estoque[[#This Row],[Produto]],'Compras'!A:A,Estoque[[#This Row],[Código]])-SUMIFS(Saída!B:B,Saída!A:A,Estoque[[#This Row],[Produto]],Saída!C:C,"FINALIZADO")</f>
        <v>0</v>
      </c>
      <c r="F571" s="6">
        <f>_xlfn.XLOOKUP(Estoque[[#This Row],[Produto]],'Compras'!B:B,'Compras'!D:D,,0,-1)</f>
        <v>10.5</v>
      </c>
      <c r="G571" s="1">
        <f>_xlfn.XLOOKUP(Estoque[[#This Row],[Produto]],'Compras'!B:B,'Compras'!E:E,,0,-1)</f>
        <v>44676</v>
      </c>
    </row>
    <row r="572" spans="1:7" x14ac:dyDescent="0.25">
      <c r="A572" s="3">
        <v>9012</v>
      </c>
      <c r="B572" s="4" t="s">
        <v>94</v>
      </c>
      <c r="C572" s="4"/>
      <c r="D572" s="5">
        <f>SUMIFS(Saída!B:B,Saída!A:A,Estoque[[#This Row],[Produto]],Saída!C:C,"RESERVADO")</f>
        <v>0</v>
      </c>
      <c r="E572" s="5">
        <f>SUMIFS('Compras'!C:C,'Compras'!B:B,Estoque[[#This Row],[Produto]],'Compras'!A:A,Estoque[[#This Row],[Código]])-SUMIFS(Saída!B:B,Saída!A:A,Estoque[[#This Row],[Produto]],Saída!C:C,"FINALIZADO")</f>
        <v>0</v>
      </c>
      <c r="F572" s="6">
        <f>_xlfn.XLOOKUP(Estoque[[#This Row],[Produto]],'Compras'!B:B,'Compras'!D:D,,0,-1)</f>
        <v>44.33</v>
      </c>
      <c r="G572" s="1">
        <f>_xlfn.XLOOKUP(Estoque[[#This Row],[Produto]],'Compras'!B:B,'Compras'!E:E,,0,-1)</f>
        <v>44623</v>
      </c>
    </row>
    <row r="573" spans="1:7" x14ac:dyDescent="0.25">
      <c r="A573" s="3" t="s">
        <v>2035</v>
      </c>
      <c r="B573" s="4" t="s">
        <v>2036</v>
      </c>
      <c r="C573" s="4"/>
      <c r="D573" s="5">
        <f>SUMIFS(Saída!B:B,Saída!A:A,Estoque[[#This Row],[Produto]],Saída!C:C,"RESERVADO")</f>
        <v>0</v>
      </c>
      <c r="E573" s="5">
        <f>SUMIFS('Compras'!C:C,'Compras'!B:B,Estoque[[#This Row],[Produto]],'Compras'!A:A,Estoque[[#This Row],[Código]])-SUMIFS(Saída!B:B,Saída!A:A,Estoque[[#This Row],[Produto]],Saída!C:C,"FINALIZADO")</f>
        <v>0</v>
      </c>
      <c r="F573" s="6">
        <f>_xlfn.XLOOKUP(Estoque[[#This Row],[Produto]],'Compras'!B:B,'Compras'!D:D,,0,-1)</f>
        <v>44.33</v>
      </c>
      <c r="G573" s="1">
        <f>_xlfn.XLOOKUP(Estoque[[#This Row],[Produto]],'Compras'!B:B,'Compras'!E:E,,0,-1)</f>
        <v>44650</v>
      </c>
    </row>
    <row r="574" spans="1:7" x14ac:dyDescent="0.25">
      <c r="A574" s="3">
        <v>94981</v>
      </c>
      <c r="B574" s="4" t="s">
        <v>106</v>
      </c>
      <c r="C574" s="4"/>
      <c r="D574" s="5">
        <f>SUMIFS(Saída!B:B,Saída!A:A,Estoque[[#This Row],[Produto]],Saída!C:C,"RESERVADO")</f>
        <v>0</v>
      </c>
      <c r="E574" s="5">
        <f>SUMIFS('Compras'!C:C,'Compras'!B:B,Estoque[[#This Row],[Produto]],'Compras'!A:A,Estoque[[#This Row],[Código]])-SUMIFS(Saída!B:B,Saída!A:A,Estoque[[#This Row],[Produto]],Saída!C:C,"FINALIZADO")</f>
        <v>0</v>
      </c>
      <c r="F574" s="6">
        <f>_xlfn.XLOOKUP(Estoque[[#This Row],[Produto]],'Compras'!B:B,'Compras'!D:D,,0,-1)</f>
        <v>86.33</v>
      </c>
      <c r="G574" s="1">
        <f>_xlfn.XLOOKUP(Estoque[[#This Row],[Produto]],'Compras'!B:B,'Compras'!E:E,,0,-1)</f>
        <v>44715</v>
      </c>
    </row>
    <row r="575" spans="1:7" x14ac:dyDescent="0.25">
      <c r="A575" s="3" t="s">
        <v>209</v>
      </c>
      <c r="B575" s="4" t="s">
        <v>210</v>
      </c>
      <c r="C575" s="4"/>
      <c r="D575" s="5">
        <f>SUMIFS(Saída!B:B,Saída!A:A,Estoque[[#This Row],[Produto]],Saída!C:C,"RESERVADO")</f>
        <v>0</v>
      </c>
      <c r="E575" s="5">
        <f>SUMIFS('Compras'!C:C,'Compras'!B:B,Estoque[[#This Row],[Produto]],'Compras'!A:A,Estoque[[#This Row],[Código]])-SUMIFS(Saída!B:B,Saída!A:A,Estoque[[#This Row],[Produto]],Saída!C:C,"FINALIZADO")</f>
        <v>0</v>
      </c>
      <c r="F575" s="6">
        <f>_xlfn.XLOOKUP(Estoque[[#This Row],[Produto]],'Compras'!B:B,'Compras'!D:D,,0,-1)</f>
        <v>17.5</v>
      </c>
      <c r="G575" s="1">
        <f>_xlfn.XLOOKUP(Estoque[[#This Row],[Produto]],'Compras'!B:B,'Compras'!E:E,,0,-1)</f>
        <v>44685</v>
      </c>
    </row>
    <row r="576" spans="1:7" x14ac:dyDescent="0.25">
      <c r="A576" s="3">
        <v>1058</v>
      </c>
      <c r="B576" s="4" t="s">
        <v>208</v>
      </c>
      <c r="C576" s="4"/>
      <c r="D576" s="5">
        <f>SUMIFS(Saída!B:B,Saída!A:A,Estoque[[#This Row],[Produto]],Saída!C:C,"RESERVADO")</f>
        <v>0</v>
      </c>
      <c r="E576" s="5">
        <f>SUMIFS('Compras'!C:C,'Compras'!B:B,Estoque[[#This Row],[Produto]],'Compras'!A:A,Estoque[[#This Row],[Código]])-SUMIFS(Saída!B:B,Saída!A:A,Estoque[[#This Row],[Produto]],Saída!C:C,"FINALIZADO")</f>
        <v>0</v>
      </c>
      <c r="F576" s="6">
        <f>_xlfn.XLOOKUP(Estoque[[#This Row],[Produto]],'Compras'!B:B,'Compras'!D:D,,0,-1)</f>
        <v>18.670000000000002</v>
      </c>
      <c r="G576" s="1">
        <f>_xlfn.XLOOKUP(Estoque[[#This Row],[Produto]],'Compras'!B:B,'Compras'!E:E,,0,-1)</f>
        <v>44685</v>
      </c>
    </row>
    <row r="577" spans="1:7" x14ac:dyDescent="0.25">
      <c r="A577" s="3" t="s">
        <v>204</v>
      </c>
      <c r="B577" s="4" t="s">
        <v>205</v>
      </c>
      <c r="C577" s="4"/>
      <c r="D577" s="5">
        <f>SUMIFS(Saída!B:B,Saída!A:A,Estoque[[#This Row],[Produto]],Saída!C:C,"RESERVADO")</f>
        <v>0</v>
      </c>
      <c r="E577" s="5">
        <f>SUMIFS('Compras'!C:C,'Compras'!B:B,Estoque[[#This Row],[Produto]],'Compras'!A:A,Estoque[[#This Row],[Código]])-SUMIFS(Saída!B:B,Saída!A:A,Estoque[[#This Row],[Produto]],Saída!C:C,"FINALIZADO")</f>
        <v>0</v>
      </c>
      <c r="F577" s="6">
        <f>_xlfn.XLOOKUP(Estoque[[#This Row],[Produto]],'Compras'!B:B,'Compras'!D:D,,0,-1)</f>
        <v>16.329999999999998</v>
      </c>
      <c r="G577" s="1">
        <f>_xlfn.XLOOKUP(Estoque[[#This Row],[Produto]],'Compras'!B:B,'Compras'!E:E,,0,-1)</f>
        <v>44685</v>
      </c>
    </row>
    <row r="578" spans="1:7" x14ac:dyDescent="0.25">
      <c r="A578" s="3" t="s">
        <v>206</v>
      </c>
      <c r="B578" s="4" t="s">
        <v>207</v>
      </c>
      <c r="C578" s="4"/>
      <c r="D578" s="5">
        <f>SUMIFS(Saída!B:B,Saída!A:A,Estoque[[#This Row],[Produto]],Saída!C:C,"RESERVADO")</f>
        <v>0</v>
      </c>
      <c r="E578" s="5">
        <f>SUMIFS('Compras'!C:C,'Compras'!B:B,Estoque[[#This Row],[Produto]],'Compras'!A:A,Estoque[[#This Row],[Código]])-SUMIFS(Saída!B:B,Saída!A:A,Estoque[[#This Row],[Produto]],Saída!C:C,"FINALIZADO")</f>
        <v>0</v>
      </c>
      <c r="F578" s="6">
        <f>_xlfn.XLOOKUP(Estoque[[#This Row],[Produto]],'Compras'!B:B,'Compras'!D:D,,0,-1)</f>
        <v>16.329999999999998</v>
      </c>
      <c r="G578" s="1">
        <f>_xlfn.XLOOKUP(Estoque[[#This Row],[Produto]],'Compras'!B:B,'Compras'!E:E,,0,-1)</f>
        <v>44685</v>
      </c>
    </row>
    <row r="579" spans="1:7" x14ac:dyDescent="0.25">
      <c r="A579" s="3" t="s">
        <v>213</v>
      </c>
      <c r="B579" s="4" t="s">
        <v>214</v>
      </c>
      <c r="C579" s="4"/>
      <c r="D579" s="5">
        <f>SUMIFS(Saída!B:B,Saída!A:A,Estoque[[#This Row],[Produto]],Saída!C:C,"RESERVADO")</f>
        <v>0</v>
      </c>
      <c r="E579" s="5">
        <f>SUMIFS('Compras'!C:C,'Compras'!B:B,Estoque[[#This Row],[Produto]],'Compras'!A:A,Estoque[[#This Row],[Código]])-SUMIFS(Saída!B:B,Saída!A:A,Estoque[[#This Row],[Produto]],Saída!C:C,"FINALIZADO")</f>
        <v>0</v>
      </c>
      <c r="F579" s="6">
        <f>_xlfn.XLOOKUP(Estoque[[#This Row],[Produto]],'Compras'!B:B,'Compras'!D:D,,0,-1)</f>
        <v>16.329999999999998</v>
      </c>
      <c r="G579" s="1">
        <f>_xlfn.XLOOKUP(Estoque[[#This Row],[Produto]],'Compras'!B:B,'Compras'!E:E,,0,-1)</f>
        <v>44685</v>
      </c>
    </row>
    <row r="580" spans="1:7" x14ac:dyDescent="0.25">
      <c r="A580" s="3" t="s">
        <v>1222</v>
      </c>
      <c r="B580" s="4" t="s">
        <v>1223</v>
      </c>
      <c r="C580" s="4"/>
      <c r="D580" s="5">
        <f>SUMIFS(Saída!B:B,Saída!A:A,Estoque[[#This Row],[Produto]],Saída!C:C,"RESERVADO")</f>
        <v>0</v>
      </c>
      <c r="E580" s="5">
        <f>SUMIFS('Compras'!C:C,'Compras'!B:B,Estoque[[#This Row],[Produto]],'Compras'!A:A,Estoque[[#This Row],[Código]])-SUMIFS(Saída!B:B,Saída!A:A,Estoque[[#This Row],[Produto]],Saída!C:C,"FINALIZADO")</f>
        <v>0</v>
      </c>
      <c r="F580" s="6">
        <f>_xlfn.XLOOKUP(Estoque[[#This Row],[Produto]],'Compras'!B:B,'Compras'!D:D,,0,-1)</f>
        <v>10.5</v>
      </c>
      <c r="G580" s="1">
        <f>_xlfn.XLOOKUP(Estoque[[#This Row],[Produto]],'Compras'!B:B,'Compras'!E:E,,0,-1)</f>
        <v>44641</v>
      </c>
    </row>
    <row r="581" spans="1:7" x14ac:dyDescent="0.25">
      <c r="A581" s="3" t="s">
        <v>359</v>
      </c>
      <c r="B581" s="4" t="s">
        <v>360</v>
      </c>
      <c r="C581" s="4"/>
      <c r="D581" s="5">
        <f>SUMIFS(Saída!B:B,Saída!A:A,Estoque[[#This Row],[Produto]],Saída!C:C,"RESERVADO")</f>
        <v>0</v>
      </c>
      <c r="E581" s="5">
        <f>SUMIFS('Compras'!C:C,'Compras'!B:B,Estoque[[#This Row],[Produto]],'Compras'!A:A,Estoque[[#This Row],[Código]])-SUMIFS(Saída!B:B,Saída!A:A,Estoque[[#This Row],[Produto]],Saída!C:C,"FINALIZADO")</f>
        <v>0</v>
      </c>
      <c r="F581" s="6">
        <f>_xlfn.XLOOKUP(Estoque[[#This Row],[Produto]],'Compras'!B:B,'Compras'!D:D,,0,-1)</f>
        <v>72.33</v>
      </c>
      <c r="G581" s="1">
        <f>_xlfn.XLOOKUP(Estoque[[#This Row],[Produto]],'Compras'!B:B,'Compras'!E:E,,0,-1)</f>
        <v>44538</v>
      </c>
    </row>
    <row r="582" spans="1:7" x14ac:dyDescent="0.25">
      <c r="A582" s="3" t="s">
        <v>1258</v>
      </c>
      <c r="B582" s="4" t="s">
        <v>1259</v>
      </c>
      <c r="C582" s="4"/>
      <c r="D582" s="5">
        <f>SUMIFS(Saída!B:B,Saída!A:A,Estoque[[#This Row],[Produto]],Saída!C:C,"RESERVADO")</f>
        <v>0</v>
      </c>
      <c r="E582" s="5">
        <f>SUMIFS('Compras'!C:C,'Compras'!B:B,Estoque[[#This Row],[Produto]],'Compras'!A:A,Estoque[[#This Row],[Código]])-SUMIFS(Saída!B:B,Saída!A:A,Estoque[[#This Row],[Produto]],Saída!C:C,"FINALIZADO")</f>
        <v>0</v>
      </c>
      <c r="F582" s="6">
        <f>_xlfn.XLOOKUP(Estoque[[#This Row],[Produto]],'Compras'!B:B,'Compras'!D:D,,0,-1)</f>
        <v>44.33</v>
      </c>
      <c r="G582" s="1">
        <f>_xlfn.XLOOKUP(Estoque[[#This Row],[Produto]],'Compras'!B:B,'Compras'!E:E,,0,-1)</f>
        <v>44733</v>
      </c>
    </row>
    <row r="583" spans="1:7" x14ac:dyDescent="0.25">
      <c r="A583" s="3">
        <v>92761</v>
      </c>
      <c r="B583" s="4" t="s">
        <v>345</v>
      </c>
      <c r="C583" s="4"/>
      <c r="D583" s="5">
        <f>SUMIFS(Saída!B:B,Saída!A:A,Estoque[[#This Row],[Produto]],Saída!C:C,"RESERVADO")</f>
        <v>0</v>
      </c>
      <c r="E583" s="5">
        <f>SUMIFS('Compras'!C:C,'Compras'!B:B,Estoque[[#This Row],[Produto]],'Compras'!A:A,Estoque[[#This Row],[Código]])-SUMIFS(Saída!B:B,Saída!A:A,Estoque[[#This Row],[Produto]],Saída!C:C,"FINALIZADO")</f>
        <v>0</v>
      </c>
      <c r="F583" s="6">
        <f>_xlfn.XLOOKUP(Estoque[[#This Row],[Produto]],'Compras'!B:B,'Compras'!D:D,,0,-1)</f>
        <v>14</v>
      </c>
      <c r="G583" s="1">
        <f>_xlfn.XLOOKUP(Estoque[[#This Row],[Produto]],'Compras'!B:B,'Compras'!E:E,,0,-1)</f>
        <v>44538</v>
      </c>
    </row>
    <row r="584" spans="1:7" x14ac:dyDescent="0.25">
      <c r="A584" s="3" t="s">
        <v>1227</v>
      </c>
      <c r="B584" s="4" t="s">
        <v>1228</v>
      </c>
      <c r="C584" s="4"/>
      <c r="D584" s="5">
        <f>SUMIFS(Saída!B:B,Saída!A:A,Estoque[[#This Row],[Produto]],Saída!C:C,"RESERVADO")</f>
        <v>0</v>
      </c>
      <c r="E584" s="5">
        <f>SUMIFS('Compras'!C:C,'Compras'!B:B,Estoque[[#This Row],[Produto]],'Compras'!A:A,Estoque[[#This Row],[Código]])-SUMIFS(Saída!B:B,Saída!A:A,Estoque[[#This Row],[Produto]],Saída!C:C,"FINALIZADO")</f>
        <v>0</v>
      </c>
      <c r="F584" s="6">
        <f>_xlfn.XLOOKUP(Estoque[[#This Row],[Produto]],'Compras'!B:B,'Compras'!D:D,,0,-1)</f>
        <v>73.5</v>
      </c>
      <c r="G584" s="1">
        <f>_xlfn.XLOOKUP(Estoque[[#This Row],[Produto]],'Compras'!B:B,'Compras'!E:E,,0,-1)</f>
        <v>44641</v>
      </c>
    </row>
    <row r="585" spans="1:7" x14ac:dyDescent="0.25">
      <c r="A585" s="3" t="s">
        <v>971</v>
      </c>
      <c r="B585" s="4" t="s">
        <v>972</v>
      </c>
      <c r="C585" s="4"/>
      <c r="D585" s="5">
        <f>SUMIFS(Saída!B:B,Saída!A:A,Estoque[[#This Row],[Produto]],Saída!C:C,"RESERVADO")</f>
        <v>0</v>
      </c>
      <c r="E585" s="5">
        <f>SUMIFS('Compras'!C:C,'Compras'!B:B,Estoque[[#This Row],[Produto]],'Compras'!A:A,Estoque[[#This Row],[Código]])-SUMIFS(Saída!B:B,Saída!A:A,Estoque[[#This Row],[Produto]],Saída!C:C,"FINALIZADO")</f>
        <v>0</v>
      </c>
      <c r="F585" s="6">
        <f>_xlfn.XLOOKUP(Estoque[[#This Row],[Produto]],'Compras'!B:B,'Compras'!D:D,,0,-1)</f>
        <v>17.5</v>
      </c>
      <c r="G585" s="1">
        <f>_xlfn.XLOOKUP(Estoque[[#This Row],[Produto]],'Compras'!B:B,'Compras'!E:E,,0,-1)</f>
        <v>44732</v>
      </c>
    </row>
    <row r="586" spans="1:7" x14ac:dyDescent="0.25">
      <c r="A586" s="3">
        <v>784</v>
      </c>
      <c r="B586" s="4" t="s">
        <v>430</v>
      </c>
      <c r="C586" s="4"/>
      <c r="D586" s="5">
        <f>SUMIFS(Saída!B:B,Saída!A:A,Estoque[[#This Row],[Produto]],Saída!C:C,"RESERVADO")</f>
        <v>0</v>
      </c>
      <c r="E586" s="5">
        <f>SUMIFS('Compras'!C:C,'Compras'!B:B,Estoque[[#This Row],[Produto]],'Compras'!A:A,Estoque[[#This Row],[Código]])-SUMIFS(Saída!B:B,Saída!A:A,Estoque[[#This Row],[Produto]],Saída!C:C,"FINALIZADO")</f>
        <v>0</v>
      </c>
      <c r="F586" s="6">
        <f>_xlfn.XLOOKUP(Estoque[[#This Row],[Produto]],'Compras'!B:B,'Compras'!D:D,,0,-1)</f>
        <v>39.67</v>
      </c>
      <c r="G586" s="1">
        <f>_xlfn.XLOOKUP(Estoque[[#This Row],[Produto]],'Compras'!B:B,'Compras'!E:E,,0,-1)</f>
        <v>44602</v>
      </c>
    </row>
    <row r="587" spans="1:7" x14ac:dyDescent="0.25">
      <c r="A587" s="3" t="s">
        <v>1252</v>
      </c>
      <c r="B587" s="4" t="s">
        <v>1253</v>
      </c>
      <c r="C587" s="4"/>
      <c r="D587" s="5">
        <f>SUMIFS(Saída!B:B,Saída!A:A,Estoque[[#This Row],[Produto]],Saída!C:C,"RESERVADO")</f>
        <v>0</v>
      </c>
      <c r="E587" s="5">
        <f>SUMIFS('Compras'!C:C,'Compras'!B:B,Estoque[[#This Row],[Produto]],'Compras'!A:A,Estoque[[#This Row],[Código]])-SUMIFS(Saída!B:B,Saída!A:A,Estoque[[#This Row],[Produto]],Saída!C:C,"FINALIZADO")</f>
        <v>0</v>
      </c>
      <c r="F587" s="6">
        <f>_xlfn.XLOOKUP(Estoque[[#This Row],[Produto]],'Compras'!B:B,'Compras'!D:D,,0,-1)</f>
        <v>21</v>
      </c>
      <c r="G587" s="1">
        <f>_xlfn.XLOOKUP(Estoque[[#This Row],[Produto]],'Compras'!B:B,'Compras'!E:E,,0,-1)</f>
        <v>44733</v>
      </c>
    </row>
    <row r="588" spans="1:7" x14ac:dyDescent="0.25">
      <c r="A588" s="3" t="s">
        <v>616</v>
      </c>
      <c r="B588" s="4" t="s">
        <v>617</v>
      </c>
      <c r="C588" s="4" t="s">
        <v>61</v>
      </c>
      <c r="D588" s="5">
        <f>SUMIFS(Saída!B:B,Saída!A:A,Estoque[[#This Row],[Produto]],Saída!C:C,"RESERVADO")</f>
        <v>0</v>
      </c>
      <c r="E588" s="5">
        <f>SUMIFS('Compras'!C:C,'Compras'!B:B,Estoque[[#This Row],[Produto]],'Compras'!A:A,Estoque[[#This Row],[Código]])-SUMIFS(Saída!B:B,Saída!A:A,Estoque[[#This Row],[Produto]],Saída!C:C,"FINALIZADO")</f>
        <v>0</v>
      </c>
      <c r="F588" s="6">
        <f>_xlfn.XLOOKUP(Estoque[[#This Row],[Produto]],'Compras'!B:B,'Compras'!D:D,,0,-1)</f>
        <v>6806.33</v>
      </c>
      <c r="G588" s="1">
        <f>_xlfn.XLOOKUP(Estoque[[#This Row],[Produto]],'Compras'!B:B,'Compras'!E:E,,0,-1)</f>
        <v>44664</v>
      </c>
    </row>
    <row r="589" spans="1:7" x14ac:dyDescent="0.25">
      <c r="A589" s="3">
        <v>7247</v>
      </c>
      <c r="B589" s="4" t="s">
        <v>683</v>
      </c>
      <c r="C589" s="4"/>
      <c r="D589" s="5">
        <f>SUMIFS(Saída!B:B,Saída!A:A,Estoque[[#This Row],[Produto]],Saída!C:C,"RESERVADO")</f>
        <v>0</v>
      </c>
      <c r="E589" s="5">
        <f>SUMIFS('Compras'!C:C,'Compras'!B:B,Estoque[[#This Row],[Produto]],'Compras'!A:A,Estoque[[#This Row],[Código]])-SUMIFS(Saída!B:B,Saída!A:A,Estoque[[#This Row],[Produto]],Saída!C:C,"FINALIZADO")</f>
        <v>0</v>
      </c>
      <c r="F589" s="6">
        <f>_xlfn.XLOOKUP(Estoque[[#This Row],[Produto]],'Compras'!B:B,'Compras'!D:D,,0,-1)</f>
        <v>3.5</v>
      </c>
      <c r="G589" s="1">
        <f>_xlfn.XLOOKUP(Estoque[[#This Row],[Produto]],'Compras'!B:B,'Compras'!E:E,,0,-1)</f>
        <v>44546</v>
      </c>
    </row>
    <row r="590" spans="1:7" x14ac:dyDescent="0.25">
      <c r="A590" s="3">
        <v>231400</v>
      </c>
      <c r="B590" s="4" t="s">
        <v>1989</v>
      </c>
      <c r="C590" s="4"/>
      <c r="D590" s="5">
        <f>SUMIFS(Saída!B:B,Saída!A:A,Estoque[[#This Row],[Produto]],Saída!C:C,"RESERVADO")</f>
        <v>0</v>
      </c>
      <c r="E590" s="5">
        <f>SUMIFS('Compras'!C:C,'Compras'!B:B,Estoque[[#This Row],[Produto]],'Compras'!A:A,Estoque[[#This Row],[Código]])-SUMIFS(Saída!B:B,Saída!A:A,Estoque[[#This Row],[Produto]],Saída!C:C,"FINALIZADO")</f>
        <v>0</v>
      </c>
      <c r="F590" s="6">
        <f>_xlfn.XLOOKUP(Estoque[[#This Row],[Produto]],'Compras'!B:B,'Compras'!D:D,,0,-1)</f>
        <v>91</v>
      </c>
      <c r="G590" s="1">
        <f>_xlfn.XLOOKUP(Estoque[[#This Row],[Produto]],'Compras'!B:B,'Compras'!E:E,,0,-1)</f>
        <v>44649</v>
      </c>
    </row>
    <row r="591" spans="1:7" x14ac:dyDescent="0.25">
      <c r="A591" s="3" t="s">
        <v>898</v>
      </c>
      <c r="B591" s="4" t="s">
        <v>899</v>
      </c>
      <c r="C591" s="4"/>
      <c r="D591" s="5">
        <f>SUMIFS(Saída!B:B,Saída!A:A,Estoque[[#This Row],[Produto]],Saída!C:C,"RESERVADO")</f>
        <v>0</v>
      </c>
      <c r="E591" s="5">
        <f>SUMIFS('Compras'!C:C,'Compras'!B:B,Estoque[[#This Row],[Produto]],'Compras'!A:A,Estoque[[#This Row],[Código]])-SUMIFS(Saída!B:B,Saída!A:A,Estoque[[#This Row],[Produto]],Saída!C:C,"FINALIZADO")</f>
        <v>0</v>
      </c>
      <c r="F591" s="6">
        <f>_xlfn.XLOOKUP(Estoque[[#This Row],[Produto]],'Compras'!B:B,'Compras'!D:D,,0,-1)</f>
        <v>729.17</v>
      </c>
      <c r="G591" s="1">
        <f>_xlfn.XLOOKUP(Estoque[[#This Row],[Produto]],'Compras'!B:B,'Compras'!E:E,,0,-1)</f>
        <v>44760</v>
      </c>
    </row>
    <row r="592" spans="1:7" x14ac:dyDescent="0.25">
      <c r="A592" s="3" t="s">
        <v>874</v>
      </c>
      <c r="B592" s="4" t="s">
        <v>875</v>
      </c>
      <c r="C592" s="4"/>
      <c r="D592" s="5">
        <f>SUMIFS(Saída!B:B,Saída!A:A,Estoque[[#This Row],[Produto]],Saída!C:C,"RESERVADO")</f>
        <v>0</v>
      </c>
      <c r="E592" s="5">
        <f>SUMIFS('Compras'!C:C,'Compras'!B:B,Estoque[[#This Row],[Produto]],'Compras'!A:A,Estoque[[#This Row],[Código]])-SUMIFS(Saída!B:B,Saída!A:A,Estoque[[#This Row],[Produto]],Saída!C:C,"FINALIZADO")</f>
        <v>0</v>
      </c>
      <c r="F592" s="6">
        <f>_xlfn.XLOOKUP(Estoque[[#This Row],[Produto]],'Compras'!B:B,'Compras'!D:D,,0,-1)</f>
        <v>508.67</v>
      </c>
      <c r="G592" s="1">
        <f>_xlfn.XLOOKUP(Estoque[[#This Row],[Produto]],'Compras'!B:B,'Compras'!E:E,,0,-1)</f>
        <v>44669</v>
      </c>
    </row>
    <row r="593" spans="1:7" x14ac:dyDescent="0.25">
      <c r="A593" s="3" t="s">
        <v>1250</v>
      </c>
      <c r="B593" s="4" t="s">
        <v>1251</v>
      </c>
      <c r="C593" s="4"/>
      <c r="D593" s="5">
        <f>SUMIFS(Saída!B:B,Saída!A:A,Estoque[[#This Row],[Produto]],Saída!C:C,"RESERVADO")</f>
        <v>0</v>
      </c>
      <c r="E593" s="5">
        <f>SUMIFS('Compras'!C:C,'Compras'!B:B,Estoque[[#This Row],[Produto]],'Compras'!A:A,Estoque[[#This Row],[Código]])-SUMIFS(Saída!B:B,Saída!A:A,Estoque[[#This Row],[Produto]],Saída!C:C,"FINALIZADO")</f>
        <v>0</v>
      </c>
      <c r="F593" s="6">
        <f>_xlfn.XLOOKUP(Estoque[[#This Row],[Produto]],'Compras'!B:B,'Compras'!D:D,,0,-1)</f>
        <v>184.33</v>
      </c>
      <c r="G593" s="1">
        <f>_xlfn.XLOOKUP(Estoque[[#This Row],[Produto]],'Compras'!B:B,'Compras'!E:E,,0,-1)</f>
        <v>44733</v>
      </c>
    </row>
    <row r="594" spans="1:7" x14ac:dyDescent="0.25">
      <c r="A594" s="3"/>
      <c r="B594" s="4" t="s">
        <v>926</v>
      </c>
      <c r="C594" s="4"/>
      <c r="D594" s="5">
        <f>SUMIFS(Saída!B:B,Saída!A:A,Estoque[[#This Row],[Produto]],Saída!C:C,"RESERVADO")</f>
        <v>0</v>
      </c>
      <c r="E594" s="5">
        <f>SUMIFS('Compras'!C:C,'Compras'!B:B,Estoque[[#This Row],[Produto]],'Compras'!A:A,Estoque[[#This Row],[Código]])-SUMIFS(Saída!B:B,Saída!A:A,Estoque[[#This Row],[Produto]],Saída!C:C,"FINALIZADO")</f>
        <v>0</v>
      </c>
      <c r="F594" s="6">
        <f>_xlfn.XLOOKUP(Estoque[[#This Row],[Produto]],'Compras'!B:B,'Compras'!D:D,,0,-1)</f>
        <v>165.67</v>
      </c>
      <c r="G594" s="1">
        <f>_xlfn.XLOOKUP(Estoque[[#This Row],[Produto]],'Compras'!B:B,'Compras'!E:E,,0,-1)</f>
        <v>44581</v>
      </c>
    </row>
    <row r="595" spans="1:7" x14ac:dyDescent="0.25">
      <c r="A595" s="3" t="s">
        <v>1952</v>
      </c>
      <c r="B595" s="4" t="s">
        <v>1953</v>
      </c>
      <c r="C595" s="4"/>
      <c r="D595" s="5">
        <f>SUMIFS(Saída!B:B,Saída!A:A,Estoque[[#This Row],[Produto]],Saída!C:C,"RESERVADO")</f>
        <v>0</v>
      </c>
      <c r="E595" s="5">
        <f>SUMIFS('Compras'!C:C,'Compras'!B:B,Estoque[[#This Row],[Produto]],'Compras'!A:A,Estoque[[#This Row],[Código]])-SUMIFS(Saída!B:B,Saída!A:A,Estoque[[#This Row],[Produto]],Saída!C:C,"FINALIZADO")</f>
        <v>0</v>
      </c>
      <c r="F595" s="6">
        <f>_xlfn.XLOOKUP(Estoque[[#This Row],[Produto]],'Compras'!B:B,'Compras'!D:D,,0,-1)</f>
        <v>19.829999999999998</v>
      </c>
      <c r="G595" s="1">
        <f>_xlfn.XLOOKUP(Estoque[[#This Row],[Produto]],'Compras'!B:B,'Compras'!E:E,,0,-1)</f>
        <v>44770</v>
      </c>
    </row>
    <row r="596" spans="1:7" x14ac:dyDescent="0.25">
      <c r="A596" s="3" t="s">
        <v>868</v>
      </c>
      <c r="B596" s="4" t="s">
        <v>869</v>
      </c>
      <c r="C596" s="4"/>
      <c r="D596" s="5">
        <f>SUMIFS(Saída!B:B,Saída!A:A,Estoque[[#This Row],[Produto]],Saída!C:C,"RESERVADO")</f>
        <v>0</v>
      </c>
      <c r="E596" s="5">
        <f>SUMIFS('Compras'!C:C,'Compras'!B:B,Estoque[[#This Row],[Produto]],'Compras'!A:A,Estoque[[#This Row],[Código]])-SUMIFS(Saída!B:B,Saída!A:A,Estoque[[#This Row],[Produto]],Saída!C:C,"FINALIZADO")</f>
        <v>0</v>
      </c>
      <c r="F596" s="6">
        <f>_xlfn.XLOOKUP(Estoque[[#This Row],[Produto]],'Compras'!B:B,'Compras'!D:D,,0,-1)</f>
        <v>170.33</v>
      </c>
      <c r="G596" s="1">
        <f>_xlfn.XLOOKUP(Estoque[[#This Row],[Produto]],'Compras'!B:B,'Compras'!E:E,,0,-1)</f>
        <v>44669</v>
      </c>
    </row>
    <row r="597" spans="1:7" x14ac:dyDescent="0.25">
      <c r="A597" s="3">
        <v>7098</v>
      </c>
      <c r="B597" s="4" t="s">
        <v>928</v>
      </c>
      <c r="C597" s="4"/>
      <c r="D597" s="5">
        <f>SUMIFS(Saída!B:B,Saída!A:A,Estoque[[#This Row],[Produto]],Saída!C:C,"RESERVADO")</f>
        <v>0</v>
      </c>
      <c r="E597" s="5">
        <f>SUMIFS('Compras'!C:C,'Compras'!B:B,Estoque[[#This Row],[Produto]],'Compras'!A:A,Estoque[[#This Row],[Código]])-SUMIFS(Saída!B:B,Saída!A:A,Estoque[[#This Row],[Produto]],Saída!C:C,"FINALIZADO")</f>
        <v>0</v>
      </c>
      <c r="F597" s="6">
        <f>_xlfn.XLOOKUP(Estoque[[#This Row],[Produto]],'Compras'!B:B,'Compras'!D:D,,0,-1)</f>
        <v>29.17</v>
      </c>
      <c r="G597" s="1">
        <f>_xlfn.XLOOKUP(Estoque[[#This Row],[Produto]],'Compras'!B:B,'Compras'!E:E,,0,-1)</f>
        <v>44581</v>
      </c>
    </row>
    <row r="598" spans="1:7" x14ac:dyDescent="0.25">
      <c r="A598" s="3" t="s">
        <v>864</v>
      </c>
      <c r="B598" s="4" t="s">
        <v>865</v>
      </c>
      <c r="C598" s="4"/>
      <c r="D598" s="5">
        <f>SUMIFS(Saída!B:B,Saída!A:A,Estoque[[#This Row],[Produto]],Saída!C:C,"RESERVADO")</f>
        <v>0</v>
      </c>
      <c r="E598" s="5">
        <f>SUMIFS('Compras'!C:C,'Compras'!B:B,Estoque[[#This Row],[Produto]],'Compras'!A:A,Estoque[[#This Row],[Código]])-SUMIFS(Saída!B:B,Saída!A:A,Estoque[[#This Row],[Produto]],Saída!C:C,"FINALIZADO")</f>
        <v>0</v>
      </c>
      <c r="F598" s="6">
        <f>_xlfn.XLOOKUP(Estoque[[#This Row],[Produto]],'Compras'!B:B,'Compras'!D:D,,0,-1)</f>
        <v>114.33</v>
      </c>
      <c r="G598" s="1">
        <f>_xlfn.XLOOKUP(Estoque[[#This Row],[Produto]],'Compras'!B:B,'Compras'!E:E,,0,-1)</f>
        <v>44669</v>
      </c>
    </row>
    <row r="599" spans="1:7" x14ac:dyDescent="0.25">
      <c r="A599" s="3" t="s">
        <v>876</v>
      </c>
      <c r="B599" s="4" t="s">
        <v>877</v>
      </c>
      <c r="C599" s="4"/>
      <c r="D599" s="5">
        <f>SUMIFS(Saída!B:B,Saída!A:A,Estoque[[#This Row],[Produto]],Saída!C:C,"RESERVADO")</f>
        <v>0</v>
      </c>
      <c r="E599" s="5">
        <f>SUMIFS('Compras'!C:C,'Compras'!B:B,Estoque[[#This Row],[Produto]],'Compras'!A:A,Estoque[[#This Row],[Código]])-SUMIFS(Saída!B:B,Saída!A:A,Estoque[[#This Row],[Produto]],Saída!C:C,"FINALIZADO")</f>
        <v>0</v>
      </c>
      <c r="F599" s="6">
        <f>_xlfn.XLOOKUP(Estoque[[#This Row],[Produto]],'Compras'!B:B,'Compras'!D:D,,0,-1)</f>
        <v>114.33</v>
      </c>
      <c r="G599" s="1">
        <f>_xlfn.XLOOKUP(Estoque[[#This Row],[Produto]],'Compras'!B:B,'Compras'!E:E,,0,-1)</f>
        <v>44669</v>
      </c>
    </row>
    <row r="600" spans="1:7" x14ac:dyDescent="0.25">
      <c r="A600" s="3" t="s">
        <v>836</v>
      </c>
      <c r="B600" s="4" t="s">
        <v>837</v>
      </c>
      <c r="C600" s="4"/>
      <c r="D600" s="5">
        <f>SUMIFS(Saída!B:B,Saída!A:A,Estoque[[#This Row],[Produto]],Saída!C:C,"RESERVADO")</f>
        <v>0</v>
      </c>
      <c r="E600" s="5">
        <f>SUMIFS('Compras'!C:C,'Compras'!B:B,Estoque[[#This Row],[Produto]],'Compras'!A:A,Estoque[[#This Row],[Código]])-SUMIFS(Saída!B:B,Saída!A:A,Estoque[[#This Row],[Produto]],Saída!C:C,"FINALIZADO")</f>
        <v>0</v>
      </c>
      <c r="F600" s="6">
        <f>_xlfn.XLOOKUP(Estoque[[#This Row],[Produto]],'Compras'!B:B,'Compras'!D:D,,0,-1)</f>
        <v>18.670000000000002</v>
      </c>
      <c r="G600" s="1">
        <f>_xlfn.XLOOKUP(Estoque[[#This Row],[Produto]],'Compras'!B:B,'Compras'!E:E,,0,-1)</f>
        <v>44669</v>
      </c>
    </row>
    <row r="601" spans="1:7" x14ac:dyDescent="0.25">
      <c r="A601" s="3" t="s">
        <v>1962</v>
      </c>
      <c r="B601" s="4" t="s">
        <v>1963</v>
      </c>
      <c r="C601" s="4"/>
      <c r="D601" s="5">
        <f>SUMIFS(Saída!B:B,Saída!A:A,Estoque[[#This Row],[Produto]],Saída!C:C,"RESERVADO")</f>
        <v>0</v>
      </c>
      <c r="E601" s="5">
        <f>SUMIFS('Compras'!C:C,'Compras'!B:B,Estoque[[#This Row],[Produto]],'Compras'!A:A,Estoque[[#This Row],[Código]])-SUMIFS(Saída!B:B,Saída!A:A,Estoque[[#This Row],[Produto]],Saída!C:C,"FINALIZADO")</f>
        <v>0</v>
      </c>
      <c r="F601" s="6">
        <f>_xlfn.XLOOKUP(Estoque[[#This Row],[Produto]],'Compras'!B:B,'Compras'!D:D,,0,-1)</f>
        <v>135.33000000000001</v>
      </c>
      <c r="G601" s="1">
        <f>_xlfn.XLOOKUP(Estoque[[#This Row],[Produto]],'Compras'!B:B,'Compras'!E:E,,0,-1)</f>
        <v>44770</v>
      </c>
    </row>
    <row r="602" spans="1:7" x14ac:dyDescent="0.25">
      <c r="A602" s="3">
        <v>9204</v>
      </c>
      <c r="B602" s="4" t="s">
        <v>43</v>
      </c>
      <c r="C602" s="4" t="s">
        <v>44</v>
      </c>
      <c r="D602" s="5">
        <f>SUMIFS(Saída!B:B,Saída!A:A,Estoque[[#This Row],[Produto]],Saída!C:C,"RESERVADO")</f>
        <v>0</v>
      </c>
      <c r="E602" s="5">
        <f>SUMIFS('Compras'!C:C,'Compras'!B:B,Estoque[[#This Row],[Produto]],'Compras'!A:A,Estoque[[#This Row],[Código]])-SUMIFS(Saída!B:B,Saída!A:A,Estoque[[#This Row],[Produto]],Saída!C:C,"FINALIZADO")</f>
        <v>0</v>
      </c>
      <c r="F602" s="6">
        <f>_xlfn.XLOOKUP(Estoque[[#This Row],[Produto]],'Compras'!B:B,'Compras'!D:D,,0,-1)</f>
        <v>63</v>
      </c>
      <c r="G602" s="1">
        <f>_xlfn.XLOOKUP(Estoque[[#This Row],[Produto]],'Compras'!B:B,'Compras'!E:E,,0,-1)</f>
        <v>44531</v>
      </c>
    </row>
    <row r="603" spans="1:7" x14ac:dyDescent="0.25">
      <c r="A603" s="3"/>
      <c r="B603" s="4" t="s">
        <v>193</v>
      </c>
      <c r="C603" s="4"/>
      <c r="D603" s="5">
        <f>SUMIFS(Saída!B:B,Saída!A:A,Estoque[[#This Row],[Produto]],Saída!C:C,"RESERVADO")</f>
        <v>0</v>
      </c>
      <c r="E603" s="5">
        <f>SUMIFS('Compras'!C:C,'Compras'!B:B,Estoque[[#This Row],[Produto]],'Compras'!A:A,Estoque[[#This Row],[Código]])-SUMIFS(Saída!B:B,Saída!A:A,Estoque[[#This Row],[Produto]],Saída!C:C,"FINALIZADO")</f>
        <v>0</v>
      </c>
      <c r="F603" s="6">
        <f>_xlfn.XLOOKUP(Estoque[[#This Row],[Produto]],'Compras'!B:B,'Compras'!D:D,,0,-1)</f>
        <v>3061.33</v>
      </c>
      <c r="G603" s="1">
        <f>_xlfn.XLOOKUP(Estoque[[#This Row],[Produto]],'Compras'!B:B,'Compras'!E:E,,0,-1)</f>
        <v>44565</v>
      </c>
    </row>
    <row r="604" spans="1:7" x14ac:dyDescent="0.25">
      <c r="A604" s="3"/>
      <c r="B604" s="4" t="s">
        <v>189</v>
      </c>
      <c r="C604" s="4"/>
      <c r="D604" s="5">
        <f>SUMIFS(Saída!B:B,Saída!A:A,Estoque[[#This Row],[Produto]],Saída!C:C,"RESERVADO")</f>
        <v>0</v>
      </c>
      <c r="E604" s="5">
        <f>SUMIFS('Compras'!C:C,'Compras'!B:B,Estoque[[#This Row],[Produto]],'Compras'!A:A,Estoque[[#This Row],[Código]])-SUMIFS(Saída!B:B,Saída!A:A,Estoque[[#This Row],[Produto]],Saída!C:C,"FINALIZADO")</f>
        <v>0</v>
      </c>
      <c r="F604" s="6">
        <f>_xlfn.XLOOKUP(Estoque[[#This Row],[Produto]],'Compras'!B:B,'Compras'!D:D,,0,-1)</f>
        <v>4706.33</v>
      </c>
      <c r="G604" s="1">
        <f>_xlfn.XLOOKUP(Estoque[[#This Row],[Produto]],'Compras'!B:B,'Compras'!E:E,,0,-1)</f>
        <v>44565</v>
      </c>
    </row>
    <row r="605" spans="1:7" x14ac:dyDescent="0.25">
      <c r="A605" s="3">
        <v>8296</v>
      </c>
      <c r="B605" s="4" t="s">
        <v>674</v>
      </c>
      <c r="C605" s="4" t="s">
        <v>465</v>
      </c>
      <c r="D605" s="5">
        <f>SUMIFS(Saída!B:B,Saída!A:A,Estoque[[#This Row],[Produto]],Saída!C:C,"RESERVADO")</f>
        <v>0</v>
      </c>
      <c r="E605" s="5">
        <f>SUMIFS('Compras'!C:C,'Compras'!B:B,Estoque[[#This Row],[Produto]],'Compras'!A:A,Estoque[[#This Row],[Código]])-SUMIFS(Saída!B:B,Saída!A:A,Estoque[[#This Row],[Produto]],Saída!C:C,"FINALIZADO")</f>
        <v>0</v>
      </c>
      <c r="F605" s="6">
        <f>_xlfn.XLOOKUP(Estoque[[#This Row],[Produto]],'Compras'!B:B,'Compras'!D:D,,0,-1)</f>
        <v>4700.5</v>
      </c>
      <c r="G605" s="1">
        <f>_xlfn.XLOOKUP(Estoque[[#This Row],[Produto]],'Compras'!B:B,'Compras'!E:E,,0,-1)</f>
        <v>44545</v>
      </c>
    </row>
    <row r="606" spans="1:7" x14ac:dyDescent="0.25">
      <c r="A606" s="3" t="s">
        <v>1602</v>
      </c>
      <c r="B606" s="4" t="s">
        <v>1603</v>
      </c>
      <c r="C606" s="4"/>
      <c r="D606" s="5">
        <f>SUMIFS(Saída!B:B,Saída!A:A,Estoque[[#This Row],[Produto]],Saída!C:C,"RESERVADO")</f>
        <v>0</v>
      </c>
      <c r="E606" s="5">
        <f>SUMIFS('Compras'!C:C,'Compras'!B:B,Estoque[[#This Row],[Produto]],'Compras'!A:A,Estoque[[#This Row],[Código]])-SUMIFS(Saída!B:B,Saída!A:A,Estoque[[#This Row],[Produto]],Saída!C:C,"FINALIZADO")</f>
        <v>0</v>
      </c>
      <c r="F606" s="6">
        <f>_xlfn.XLOOKUP(Estoque[[#This Row],[Produto]],'Compras'!B:B,'Compras'!D:D,,0,-1)</f>
        <v>5248.83</v>
      </c>
      <c r="G606" s="1">
        <f>_xlfn.XLOOKUP(Estoque[[#This Row],[Produto]],'Compras'!B:B,'Compras'!E:E,,0,-1)</f>
        <v>44676</v>
      </c>
    </row>
    <row r="607" spans="1:7" x14ac:dyDescent="0.25">
      <c r="A607" s="3" t="s">
        <v>814</v>
      </c>
      <c r="B607" s="4" t="s">
        <v>815</v>
      </c>
      <c r="C607" s="4" t="s">
        <v>465</v>
      </c>
      <c r="D607" s="5">
        <f>SUMIFS(Saída!B:B,Saída!A:A,Estoque[[#This Row],[Produto]],Saída!C:C,"RESERVADO")</f>
        <v>0</v>
      </c>
      <c r="E607" s="5">
        <f>SUMIFS('Compras'!C:C,'Compras'!B:B,Estoque[[#This Row],[Produto]],'Compras'!A:A,Estoque[[#This Row],[Código]])-SUMIFS(Saída!B:B,Saída!A:A,Estoque[[#This Row],[Produto]],Saída!C:C,"FINALIZADO")</f>
        <v>0</v>
      </c>
      <c r="F607" s="6">
        <f>_xlfn.XLOOKUP(Estoque[[#This Row],[Produto]],'Compras'!B:B,'Compras'!D:D,,0,-1)</f>
        <v>8290.33</v>
      </c>
      <c r="G607" s="1">
        <f>_xlfn.XLOOKUP(Estoque[[#This Row],[Produto]],'Compras'!B:B,'Compras'!E:E,,0,-1)</f>
        <v>44669</v>
      </c>
    </row>
    <row r="608" spans="1:7" x14ac:dyDescent="0.25">
      <c r="A608" s="3">
        <v>265105</v>
      </c>
      <c r="B608" s="4" t="s">
        <v>477</v>
      </c>
      <c r="C608" s="4"/>
      <c r="D608" s="5">
        <f>SUMIFS(Saída!B:B,Saída!A:A,Estoque[[#This Row],[Produto]],Saída!C:C,"RESERVADO")</f>
        <v>0</v>
      </c>
      <c r="E608" s="5">
        <f>SUMIFS('Compras'!C:C,'Compras'!B:B,Estoque[[#This Row],[Produto]],'Compras'!A:A,Estoque[[#This Row],[Código]])-SUMIFS(Saída!B:B,Saída!A:A,Estoque[[#This Row],[Produto]],Saída!C:C,"FINALIZADO")</f>
        <v>0</v>
      </c>
      <c r="F608" s="6">
        <f>_xlfn.XLOOKUP(Estoque[[#This Row],[Produto]],'Compras'!B:B,'Compras'!D:D,,0,-1)</f>
        <v>2273.83</v>
      </c>
      <c r="G608" s="1">
        <f>_xlfn.XLOOKUP(Estoque[[#This Row],[Produto]],'Compras'!B:B,'Compras'!E:E,,0,-1)</f>
        <v>44631</v>
      </c>
    </row>
    <row r="609" spans="1:7" x14ac:dyDescent="0.25">
      <c r="A609" s="3">
        <v>231</v>
      </c>
      <c r="B609" s="4" t="s">
        <v>1914</v>
      </c>
      <c r="C609" s="4"/>
      <c r="D609" s="5">
        <f>SUMIFS(Saída!B:B,Saída!A:A,Estoque[[#This Row],[Produto]],Saída!C:C,"RESERVADO")</f>
        <v>0</v>
      </c>
      <c r="E609" s="5">
        <f>SUMIFS('Compras'!C:C,'Compras'!B:B,Estoque[[#This Row],[Produto]],'Compras'!A:A,Estoque[[#This Row],[Código]])-SUMIFS(Saída!B:B,Saída!A:A,Estoque[[#This Row],[Produto]],Saída!C:C,"FINALIZADO")</f>
        <v>0</v>
      </c>
      <c r="F609" s="6">
        <f>_xlfn.XLOOKUP(Estoque[[#This Row],[Produto]],'Compras'!B:B,'Compras'!D:D,,0,-1)</f>
        <v>3203.67</v>
      </c>
      <c r="G609" s="1">
        <f>_xlfn.XLOOKUP(Estoque[[#This Row],[Produto]],'Compras'!B:B,'Compras'!E:E,,0,-1)</f>
        <v>44679</v>
      </c>
    </row>
    <row r="610" spans="1:7" x14ac:dyDescent="0.25">
      <c r="A610" s="3" t="s">
        <v>1254</v>
      </c>
      <c r="B610" s="4" t="s">
        <v>1255</v>
      </c>
      <c r="C610" s="4"/>
      <c r="D610" s="5">
        <f>SUMIFS(Saída!B:B,Saída!A:A,Estoque[[#This Row],[Produto]],Saída!C:C,"RESERVADO")</f>
        <v>0</v>
      </c>
      <c r="E610" s="5">
        <f>SUMIFS('Compras'!C:C,'Compras'!B:B,Estoque[[#This Row],[Produto]],'Compras'!A:A,Estoque[[#This Row],[Código]])-SUMIFS(Saída!B:B,Saída!A:A,Estoque[[#This Row],[Produto]],Saída!C:C,"FINALIZADO")</f>
        <v>0</v>
      </c>
      <c r="F610" s="6">
        <f>_xlfn.XLOOKUP(Estoque[[#This Row],[Produto]],'Compras'!B:B,'Compras'!D:D,,0,-1)</f>
        <v>107.33</v>
      </c>
      <c r="G610" s="1">
        <f>_xlfn.XLOOKUP(Estoque[[#This Row],[Produto]],'Compras'!B:B,'Compras'!E:E,,0,-1)</f>
        <v>44733</v>
      </c>
    </row>
    <row r="611" spans="1:7" x14ac:dyDescent="0.25">
      <c r="A611" s="3">
        <v>11320</v>
      </c>
      <c r="B611" s="4" t="s">
        <v>1986</v>
      </c>
      <c r="C611" s="4" t="s">
        <v>242</v>
      </c>
      <c r="D611" s="5">
        <f>SUMIFS(Saída!B:B,Saída!A:A,Estoque[[#This Row],[Produto]],Saída!C:C,"RESERVADO")</f>
        <v>0</v>
      </c>
      <c r="E611" s="5">
        <f>SUMIFS('Compras'!C:C,'Compras'!B:B,Estoque[[#This Row],[Produto]],'Compras'!A:A,Estoque[[#This Row],[Código]])-SUMIFS(Saída!B:B,Saída!A:A,Estoque[[#This Row],[Produto]],Saída!C:C,"FINALIZADO")</f>
        <v>0</v>
      </c>
      <c r="F611" s="6">
        <f>_xlfn.XLOOKUP(Estoque[[#This Row],[Produto]],'Compras'!B:B,'Compras'!D:D,,0,-1)</f>
        <v>53.67</v>
      </c>
      <c r="G611" s="1">
        <f>_xlfn.XLOOKUP(Estoque[[#This Row],[Produto]],'Compras'!B:B,'Compras'!E:E,,0,-1)</f>
        <v>44649</v>
      </c>
    </row>
    <row r="612" spans="1:7" x14ac:dyDescent="0.25">
      <c r="A612" s="3">
        <v>51889</v>
      </c>
      <c r="B612" s="4" t="s">
        <v>419</v>
      </c>
      <c r="C612" s="4" t="s">
        <v>242</v>
      </c>
      <c r="D612" s="5">
        <f>SUMIFS(Saída!B:B,Saída!A:A,Estoque[[#This Row],[Produto]],Saída!C:C,"RESERVADO")</f>
        <v>0</v>
      </c>
      <c r="E612" s="5">
        <f>SUMIFS('Compras'!C:C,'Compras'!B:B,Estoque[[#This Row],[Produto]],'Compras'!A:A,Estoque[[#This Row],[Código]])-SUMIFS(Saída!B:B,Saída!A:A,Estoque[[#This Row],[Produto]],Saída!C:C,"FINALIZADO")</f>
        <v>0</v>
      </c>
      <c r="F612" s="6">
        <f>_xlfn.XLOOKUP(Estoque[[#This Row],[Produto]],'Compras'!B:B,'Compras'!D:D,,0,-1)</f>
        <v>30.33</v>
      </c>
      <c r="G612" s="1">
        <f>_xlfn.XLOOKUP(Estoque[[#This Row],[Produto]],'Compras'!B:B,'Compras'!E:E,,0,-1)</f>
        <v>44539</v>
      </c>
    </row>
    <row r="613" spans="1:7" x14ac:dyDescent="0.25">
      <c r="A613" s="3"/>
      <c r="B613" s="4" t="s">
        <v>48</v>
      </c>
      <c r="C613" s="4"/>
      <c r="D613" s="5">
        <f>SUMIFS(Saída!B:B,Saída!A:A,Estoque[[#This Row],[Produto]],Saída!C:C,"RESERVADO")</f>
        <v>0</v>
      </c>
      <c r="E613" s="5">
        <f>SUMIFS('Compras'!C:C,'Compras'!B:B,Estoque[[#This Row],[Produto]],'Compras'!A:A,Estoque[[#This Row],[Código]])-SUMIFS(Saída!B:B,Saída!A:A,Estoque[[#This Row],[Produto]],Saída!C:C,"FINALIZADO")</f>
        <v>0</v>
      </c>
      <c r="F613" s="6">
        <f>_xlfn.XLOOKUP(Estoque[[#This Row],[Produto]],'Compras'!B:B,'Compras'!D:D,,0,-1)</f>
        <v>92.17</v>
      </c>
      <c r="G613" s="1">
        <f>_xlfn.XLOOKUP(Estoque[[#This Row],[Produto]],'Compras'!B:B,'Compras'!E:E,,0,-1)</f>
        <v>44714</v>
      </c>
    </row>
    <row r="614" spans="1:7" x14ac:dyDescent="0.25">
      <c r="A614" s="3"/>
      <c r="B614" s="4" t="s">
        <v>1898</v>
      </c>
      <c r="C614" s="4"/>
      <c r="D614" s="5">
        <f>SUMIFS(Saída!B:B,Saída!A:A,Estoque[[#This Row],[Produto]],Saída!C:C,"RESERVADO")</f>
        <v>0</v>
      </c>
      <c r="E614" s="5">
        <f>SUMIFS('Compras'!C:C,'Compras'!B:B,Estoque[[#This Row],[Produto]],'Compras'!A:A,Estoque[[#This Row],[Código]])-SUMIFS(Saída!B:B,Saída!A:A,Estoque[[#This Row],[Produto]],Saída!C:C,"FINALIZADO")</f>
        <v>0</v>
      </c>
      <c r="F614" s="6">
        <f>_xlfn.XLOOKUP(Estoque[[#This Row],[Produto]],'Compras'!B:B,'Compras'!D:D,,0,-1)</f>
        <v>156.33000000000001</v>
      </c>
      <c r="G614" s="1">
        <f>_xlfn.XLOOKUP(Estoque[[#This Row],[Produto]],'Compras'!B:B,'Compras'!E:E,,0,-1)</f>
        <v>44589</v>
      </c>
    </row>
    <row r="615" spans="1:7" x14ac:dyDescent="0.25">
      <c r="A615" s="3" t="s">
        <v>1465</v>
      </c>
      <c r="B615" s="4" t="s">
        <v>1466</v>
      </c>
      <c r="C615" s="4"/>
      <c r="D615" s="5">
        <f>SUMIFS(Saída!B:B,Saída!A:A,Estoque[[#This Row],[Produto]],Saída!C:C,"RESERVADO")</f>
        <v>0</v>
      </c>
      <c r="E615" s="5">
        <f>SUMIFS('Compras'!C:C,'Compras'!B:B,Estoque[[#This Row],[Produto]],'Compras'!A:A,Estoque[[#This Row],[Código]])-SUMIFS(Saída!B:B,Saída!A:A,Estoque[[#This Row],[Produto]],Saída!C:C,"FINALIZADO")</f>
        <v>0</v>
      </c>
      <c r="F615" s="6">
        <f>_xlfn.XLOOKUP(Estoque[[#This Row],[Produto]],'Compras'!B:B,'Compras'!D:D,,0,-1)</f>
        <v>82.83</v>
      </c>
      <c r="G615" s="1">
        <f>_xlfn.XLOOKUP(Estoque[[#This Row],[Produto]],'Compras'!B:B,'Compras'!E:E,,0,-1)</f>
        <v>44705</v>
      </c>
    </row>
    <row r="616" spans="1:7" x14ac:dyDescent="0.25">
      <c r="A616" s="3" t="s">
        <v>1467</v>
      </c>
      <c r="B616" s="4" t="s">
        <v>1468</v>
      </c>
      <c r="C616" s="4"/>
      <c r="D616" s="5">
        <f>SUMIFS(Saída!B:B,Saída!A:A,Estoque[[#This Row],[Produto]],Saída!C:C,"RESERVADO")</f>
        <v>0</v>
      </c>
      <c r="E616" s="5">
        <f>SUMIFS('Compras'!C:C,'Compras'!B:B,Estoque[[#This Row],[Produto]],'Compras'!A:A,Estoque[[#This Row],[Código]])-SUMIFS(Saída!B:B,Saída!A:A,Estoque[[#This Row],[Produto]],Saída!C:C,"FINALIZADO")</f>
        <v>0</v>
      </c>
      <c r="F616" s="6">
        <f>_xlfn.XLOOKUP(Estoque[[#This Row],[Produto]],'Compras'!B:B,'Compras'!D:D,,0,-1)</f>
        <v>82.83</v>
      </c>
      <c r="G616" s="1">
        <f>_xlfn.XLOOKUP(Estoque[[#This Row],[Produto]],'Compras'!B:B,'Compras'!E:E,,0,-1)</f>
        <v>44705</v>
      </c>
    </row>
    <row r="617" spans="1:7" x14ac:dyDescent="0.25">
      <c r="A617" s="3">
        <v>9735</v>
      </c>
      <c r="B617" s="4" t="s">
        <v>1463</v>
      </c>
      <c r="C617" s="4"/>
      <c r="D617" s="5">
        <f>SUMIFS(Saída!B:B,Saída!A:A,Estoque[[#This Row],[Produto]],Saída!C:C,"RESERVADO")</f>
        <v>0</v>
      </c>
      <c r="E617" s="5">
        <f>SUMIFS('Compras'!C:C,'Compras'!B:B,Estoque[[#This Row],[Produto]],'Compras'!A:A,Estoque[[#This Row],[Código]])-SUMIFS(Saída!B:B,Saída!A:A,Estoque[[#This Row],[Produto]],Saída!C:C,"FINALIZADO")</f>
        <v>0</v>
      </c>
      <c r="F617" s="6">
        <f>_xlfn.XLOOKUP(Estoque[[#This Row],[Produto]],'Compras'!B:B,'Compras'!D:D,,0,-1)</f>
        <v>70</v>
      </c>
      <c r="G617" s="1">
        <f>_xlfn.XLOOKUP(Estoque[[#This Row],[Produto]],'Compras'!B:B,'Compras'!E:E,,0,-1)</f>
        <v>44705</v>
      </c>
    </row>
    <row r="618" spans="1:7" x14ac:dyDescent="0.25">
      <c r="A618" s="3">
        <v>9736</v>
      </c>
      <c r="B618" s="4" t="s">
        <v>1460</v>
      </c>
      <c r="C618" s="4"/>
      <c r="D618" s="5">
        <f>SUMIFS(Saída!B:B,Saída!A:A,Estoque[[#This Row],[Produto]],Saída!C:C,"RESERVADO")</f>
        <v>0</v>
      </c>
      <c r="E618" s="5">
        <f>SUMIFS('Compras'!C:C,'Compras'!B:B,Estoque[[#This Row],[Produto]],'Compras'!A:A,Estoque[[#This Row],[Código]])-SUMIFS(Saída!B:B,Saída!A:A,Estoque[[#This Row],[Produto]],Saída!C:C,"FINALIZADO")</f>
        <v>0</v>
      </c>
      <c r="F618" s="6">
        <f>_xlfn.XLOOKUP(Estoque[[#This Row],[Produto]],'Compras'!B:B,'Compras'!D:D,,0,-1)</f>
        <v>70</v>
      </c>
      <c r="G618" s="1">
        <f>_xlfn.XLOOKUP(Estoque[[#This Row],[Produto]],'Compras'!B:B,'Compras'!E:E,,0,-1)</f>
        <v>44705</v>
      </c>
    </row>
    <row r="619" spans="1:7" x14ac:dyDescent="0.25">
      <c r="A619" s="3">
        <v>9737</v>
      </c>
      <c r="B619" s="4" t="s">
        <v>1461</v>
      </c>
      <c r="C619" s="4"/>
      <c r="D619" s="5">
        <f>SUMIFS(Saída!B:B,Saída!A:A,Estoque[[#This Row],[Produto]],Saída!C:C,"RESERVADO")</f>
        <v>0</v>
      </c>
      <c r="E619" s="5">
        <f>SUMIFS('Compras'!C:C,'Compras'!B:B,Estoque[[#This Row],[Produto]],'Compras'!A:A,Estoque[[#This Row],[Código]])-SUMIFS(Saída!B:B,Saída!A:A,Estoque[[#This Row],[Produto]],Saída!C:C,"FINALIZADO")</f>
        <v>0</v>
      </c>
      <c r="F619" s="6">
        <f>_xlfn.XLOOKUP(Estoque[[#This Row],[Produto]],'Compras'!B:B,'Compras'!D:D,,0,-1)</f>
        <v>38.5</v>
      </c>
      <c r="G619" s="1">
        <f>_xlfn.XLOOKUP(Estoque[[#This Row],[Produto]],'Compras'!B:B,'Compras'!E:E,,0,-1)</f>
        <v>44705</v>
      </c>
    </row>
    <row r="620" spans="1:7" x14ac:dyDescent="0.25">
      <c r="A620" s="3" t="s">
        <v>965</v>
      </c>
      <c r="B620" s="4" t="s">
        <v>966</v>
      </c>
      <c r="C620" s="4"/>
      <c r="D620" s="5">
        <f>SUMIFS(Saída!B:B,Saída!A:A,Estoque[[#This Row],[Produto]],Saída!C:C,"RESERVADO")</f>
        <v>0</v>
      </c>
      <c r="E620" s="5">
        <f>SUMIFS('Compras'!C:C,'Compras'!B:B,Estoque[[#This Row],[Produto]],'Compras'!A:A,Estoque[[#This Row],[Código]])-SUMIFS(Saída!B:B,Saída!A:A,Estoque[[#This Row],[Produto]],Saída!C:C,"FINALIZADO")</f>
        <v>0</v>
      </c>
      <c r="F620" s="6">
        <f>_xlfn.XLOOKUP(Estoque[[#This Row],[Produto]],'Compras'!B:B,'Compras'!D:D,,0,-1)</f>
        <v>50.17</v>
      </c>
      <c r="G620" s="1">
        <f>_xlfn.XLOOKUP(Estoque[[#This Row],[Produto]],'Compras'!B:B,'Compras'!E:E,,0,-1)</f>
        <v>44671</v>
      </c>
    </row>
    <row r="621" spans="1:7" x14ac:dyDescent="0.25">
      <c r="A621" s="3">
        <v>93051</v>
      </c>
      <c r="B621" s="4" t="s">
        <v>2061</v>
      </c>
      <c r="C621" s="4"/>
      <c r="D621" s="5">
        <f>SUMIFS(Saída!B:B,Saída!A:A,Estoque[[#This Row],[Produto]],Saída!C:C,"RESERVADO")</f>
        <v>0</v>
      </c>
      <c r="E621" s="5">
        <f>SUMIFS('Compras'!C:C,'Compras'!B:B,Estoque[[#This Row],[Produto]],'Compras'!A:A,Estoque[[#This Row],[Código]])-SUMIFS(Saída!B:B,Saída!A:A,Estoque[[#This Row],[Produto]],Saída!C:C,"FINALIZADO")</f>
        <v>0</v>
      </c>
      <c r="F621" s="6">
        <f>_xlfn.XLOOKUP(Estoque[[#This Row],[Produto]],'Compras'!B:B,'Compras'!D:D,,0,-1)</f>
        <v>84</v>
      </c>
      <c r="G621" s="1">
        <f>_xlfn.XLOOKUP(Estoque[[#This Row],[Produto]],'Compras'!B:B,'Compras'!E:E,,0,-1)</f>
        <v>44592</v>
      </c>
    </row>
    <row r="622" spans="1:7" x14ac:dyDescent="0.25">
      <c r="A622" s="3">
        <v>9743</v>
      </c>
      <c r="B622" s="4" t="s">
        <v>1462</v>
      </c>
      <c r="C622" s="4"/>
      <c r="D622" s="5">
        <f>SUMIFS(Saída!B:B,Saída!A:A,Estoque[[#This Row],[Produto]],Saída!C:C,"RESERVADO")</f>
        <v>0</v>
      </c>
      <c r="E622" s="5">
        <f>SUMIFS('Compras'!C:C,'Compras'!B:B,Estoque[[#This Row],[Produto]],'Compras'!A:A,Estoque[[#This Row],[Código]])-SUMIFS(Saída!B:B,Saída!A:A,Estoque[[#This Row],[Produto]],Saída!C:C,"FINALIZADO")</f>
        <v>0</v>
      </c>
      <c r="F622" s="6">
        <f>_xlfn.XLOOKUP(Estoque[[#This Row],[Produto]],'Compras'!B:B,'Compras'!D:D,,0,-1)</f>
        <v>70</v>
      </c>
      <c r="G622" s="1">
        <f>_xlfn.XLOOKUP(Estoque[[#This Row],[Produto]],'Compras'!B:B,'Compras'!E:E,,0,-1)</f>
        <v>44705</v>
      </c>
    </row>
    <row r="623" spans="1:7" x14ac:dyDescent="0.25">
      <c r="A623" s="3">
        <v>16290</v>
      </c>
      <c r="B623" s="4" t="s">
        <v>2051</v>
      </c>
      <c r="C623" s="4"/>
      <c r="D623" s="5">
        <f>SUMIFS(Saída!B:B,Saída!A:A,Estoque[[#This Row],[Produto]],Saída!C:C,"RESERVADO")</f>
        <v>0</v>
      </c>
      <c r="E623" s="5">
        <f>SUMIFS('Compras'!C:C,'Compras'!B:B,Estoque[[#This Row],[Produto]],'Compras'!A:A,Estoque[[#This Row],[Código]])-SUMIFS(Saída!B:B,Saída!A:A,Estoque[[#This Row],[Produto]],Saída!C:C,"FINALIZADO")</f>
        <v>0</v>
      </c>
      <c r="F623" s="6">
        <f>_xlfn.XLOOKUP(Estoque[[#This Row],[Produto]],'Compras'!B:B,'Compras'!D:D,,0,-1)</f>
        <v>35</v>
      </c>
      <c r="G623" s="1">
        <f>_xlfn.XLOOKUP(Estoque[[#This Row],[Produto]],'Compras'!B:B,'Compras'!E:E,,0,-1)</f>
        <v>44592</v>
      </c>
    </row>
    <row r="624" spans="1:7" x14ac:dyDescent="0.25">
      <c r="A624" s="3" t="s">
        <v>1493</v>
      </c>
      <c r="B624" s="4" t="s">
        <v>1494</v>
      </c>
      <c r="C624" s="4"/>
      <c r="D624" s="5">
        <f>SUMIFS(Saída!B:B,Saída!A:A,Estoque[[#This Row],[Produto]],Saída!C:C,"RESERVADO")</f>
        <v>0</v>
      </c>
      <c r="E624" s="5">
        <f>SUMIFS('Compras'!C:C,'Compras'!B:B,Estoque[[#This Row],[Produto]],'Compras'!A:A,Estoque[[#This Row],[Código]])-SUMIFS(Saída!B:B,Saída!A:A,Estoque[[#This Row],[Produto]],Saída!C:C,"FINALIZADO")</f>
        <v>0</v>
      </c>
      <c r="F624" s="6">
        <f>_xlfn.XLOOKUP(Estoque[[#This Row],[Produto]],'Compras'!B:B,'Compras'!D:D,,0,-1)</f>
        <v>70</v>
      </c>
      <c r="G624" s="1">
        <f>_xlfn.XLOOKUP(Estoque[[#This Row],[Produto]],'Compras'!B:B,'Compras'!E:E,,0,-1)</f>
        <v>44705</v>
      </c>
    </row>
    <row r="625" spans="1:7" x14ac:dyDescent="0.25">
      <c r="A625" s="3">
        <v>9744</v>
      </c>
      <c r="B625" s="4" t="s">
        <v>1516</v>
      </c>
      <c r="C625" s="4"/>
      <c r="D625" s="5">
        <f>SUMIFS(Saída!B:B,Saída!A:A,Estoque[[#This Row],[Produto]],Saída!C:C,"RESERVADO")</f>
        <v>0</v>
      </c>
      <c r="E625" s="5">
        <f>SUMIFS('Compras'!C:C,'Compras'!B:B,Estoque[[#This Row],[Produto]],'Compras'!A:A,Estoque[[#This Row],[Código]])-SUMIFS(Saída!B:B,Saída!A:A,Estoque[[#This Row],[Produto]],Saída!C:C,"FINALIZADO")</f>
        <v>0</v>
      </c>
      <c r="F625" s="6">
        <f>_xlfn.XLOOKUP(Estoque[[#This Row],[Produto]],'Compras'!B:B,'Compras'!D:D,,0,-1)</f>
        <v>47.83</v>
      </c>
      <c r="G625" s="1">
        <f>_xlfn.XLOOKUP(Estoque[[#This Row],[Produto]],'Compras'!B:B,'Compras'!E:E,,0,-1)</f>
        <v>44705</v>
      </c>
    </row>
    <row r="626" spans="1:7" x14ac:dyDescent="0.25">
      <c r="A626" s="3" t="s">
        <v>1331</v>
      </c>
      <c r="B626" s="4" t="s">
        <v>1332</v>
      </c>
      <c r="C626" s="4"/>
      <c r="D626" s="5">
        <f>SUMIFS(Saída!B:B,Saída!A:A,Estoque[[#This Row],[Produto]],Saída!C:C,"RESERVADO")</f>
        <v>0</v>
      </c>
      <c r="E626" s="5">
        <f>SUMIFS('Compras'!C:C,'Compras'!B:B,Estoque[[#This Row],[Produto]],'Compras'!A:A,Estoque[[#This Row],[Código]])-SUMIFS(Saída!B:B,Saída!A:A,Estoque[[#This Row],[Produto]],Saída!C:C,"FINALIZADO")</f>
        <v>0</v>
      </c>
      <c r="F626" s="6">
        <f>_xlfn.XLOOKUP(Estoque[[#This Row],[Produto]],'Compras'!B:B,'Compras'!D:D,,0,-1)</f>
        <v>130.66999999999999</v>
      </c>
      <c r="G626" s="1">
        <f>_xlfn.XLOOKUP(Estoque[[#This Row],[Produto]],'Compras'!B:B,'Compras'!E:E,,0,-1)</f>
        <v>44764</v>
      </c>
    </row>
    <row r="627" spans="1:7" x14ac:dyDescent="0.25">
      <c r="A627" s="3">
        <v>9759</v>
      </c>
      <c r="B627" s="4" t="s">
        <v>1517</v>
      </c>
      <c r="C627" s="4"/>
      <c r="D627" s="5">
        <f>SUMIFS(Saída!B:B,Saída!A:A,Estoque[[#This Row],[Produto]],Saída!C:C,"RESERVADO")</f>
        <v>0</v>
      </c>
      <c r="E627" s="5">
        <f>SUMIFS('Compras'!C:C,'Compras'!B:B,Estoque[[#This Row],[Produto]],'Compras'!A:A,Estoque[[#This Row],[Código]])-SUMIFS(Saída!B:B,Saída!A:A,Estoque[[#This Row],[Produto]],Saída!C:C,"FINALIZADO")</f>
        <v>0</v>
      </c>
      <c r="F627" s="6">
        <f>_xlfn.XLOOKUP(Estoque[[#This Row],[Produto]],'Compras'!B:B,'Compras'!D:D,,0,-1)</f>
        <v>80.5</v>
      </c>
      <c r="G627" s="1">
        <f>_xlfn.XLOOKUP(Estoque[[#This Row],[Produto]],'Compras'!B:B,'Compras'!E:E,,0,-1)</f>
        <v>44705</v>
      </c>
    </row>
    <row r="628" spans="1:7" x14ac:dyDescent="0.25">
      <c r="A628" s="3">
        <v>3202219</v>
      </c>
      <c r="B628" s="4" t="s">
        <v>673</v>
      </c>
      <c r="C628" s="4" t="s">
        <v>61</v>
      </c>
      <c r="D628" s="5">
        <f>SUMIFS(Saída!B:B,Saída!A:A,Estoque[[#This Row],[Produto]],Saída!C:C,"RESERVADO")</f>
        <v>0</v>
      </c>
      <c r="E628" s="5">
        <f>SUMIFS('Compras'!C:C,'Compras'!B:B,Estoque[[#This Row],[Produto]],'Compras'!A:A,Estoque[[#This Row],[Código]])-SUMIFS(Saída!B:B,Saída!A:A,Estoque[[#This Row],[Produto]],Saída!C:C,"FINALIZADO")</f>
        <v>0</v>
      </c>
      <c r="F628" s="6">
        <f>_xlfn.XLOOKUP(Estoque[[#This Row],[Produto]],'Compras'!B:B,'Compras'!D:D,,0,-1)</f>
        <v>49</v>
      </c>
      <c r="G628" s="1">
        <f>_xlfn.XLOOKUP(Estoque[[#This Row],[Produto]],'Compras'!B:B,'Compras'!E:E,,0,-1)</f>
        <v>44545</v>
      </c>
    </row>
    <row r="629" spans="1:7" x14ac:dyDescent="0.25">
      <c r="A629" s="3" t="s">
        <v>796</v>
      </c>
      <c r="B629" s="4" t="s">
        <v>797</v>
      </c>
      <c r="C629" s="4"/>
      <c r="D629" s="5">
        <f>SUMIFS(Saída!B:B,Saída!A:A,Estoque[[#This Row],[Produto]],Saída!C:C,"RESERVADO")</f>
        <v>0</v>
      </c>
      <c r="E629" s="5">
        <f>SUMIFS('Compras'!C:C,'Compras'!B:B,Estoque[[#This Row],[Produto]],'Compras'!A:A,Estoque[[#This Row],[Código]])-SUMIFS(Saída!B:B,Saída!A:A,Estoque[[#This Row],[Produto]],Saída!C:C,"FINALIZADO")</f>
        <v>0</v>
      </c>
      <c r="F629" s="6">
        <f>_xlfn.XLOOKUP(Estoque[[#This Row],[Produto]],'Compras'!B:B,'Compras'!D:D,,0,-1)</f>
        <v>36.17</v>
      </c>
      <c r="G629" s="1">
        <f>_xlfn.XLOOKUP(Estoque[[#This Row],[Produto]],'Compras'!B:B,'Compras'!E:E,,0,-1)</f>
        <v>44638</v>
      </c>
    </row>
    <row r="630" spans="1:7" x14ac:dyDescent="0.25">
      <c r="A630" s="3" t="s">
        <v>782</v>
      </c>
      <c r="B630" s="4" t="s">
        <v>783</v>
      </c>
      <c r="C630" s="4"/>
      <c r="D630" s="5">
        <f>SUMIFS(Saída!B:B,Saída!A:A,Estoque[[#This Row],[Produto]],Saída!C:C,"RESERVADO")</f>
        <v>0</v>
      </c>
      <c r="E630" s="5">
        <f>SUMIFS('Compras'!C:C,'Compras'!B:B,Estoque[[#This Row],[Produto]],'Compras'!A:A,Estoque[[#This Row],[Código]])-SUMIFS(Saída!B:B,Saída!A:A,Estoque[[#This Row],[Produto]],Saída!C:C,"FINALIZADO")</f>
        <v>0</v>
      </c>
      <c r="F630" s="6">
        <f>_xlfn.XLOOKUP(Estoque[[#This Row],[Produto]],'Compras'!B:B,'Compras'!D:D,,0,-1)</f>
        <v>36.17</v>
      </c>
      <c r="G630" s="1">
        <f>_xlfn.XLOOKUP(Estoque[[#This Row],[Produto]],'Compras'!B:B,'Compras'!E:E,,0,-1)</f>
        <v>44638</v>
      </c>
    </row>
    <row r="631" spans="1:7" x14ac:dyDescent="0.25">
      <c r="A631" s="3">
        <v>45198</v>
      </c>
      <c r="B631" s="4" t="s">
        <v>1518</v>
      </c>
      <c r="C631" s="4"/>
      <c r="D631" s="5">
        <f>SUMIFS(Saída!B:B,Saída!A:A,Estoque[[#This Row],[Produto]],Saída!C:C,"RESERVADO")</f>
        <v>0</v>
      </c>
      <c r="E631" s="5">
        <f>SUMIFS('Compras'!C:C,'Compras'!B:B,Estoque[[#This Row],[Produto]],'Compras'!A:A,Estoque[[#This Row],[Código]])-SUMIFS(Saída!B:B,Saída!A:A,Estoque[[#This Row],[Produto]],Saída!C:C,"FINALIZADO")</f>
        <v>0</v>
      </c>
      <c r="F631" s="6">
        <f>_xlfn.XLOOKUP(Estoque[[#This Row],[Produto]],'Compras'!B:B,'Compras'!D:D,,0,-1)</f>
        <v>70</v>
      </c>
      <c r="G631" s="1">
        <f>_xlfn.XLOOKUP(Estoque[[#This Row],[Produto]],'Compras'!B:B,'Compras'!E:E,,0,-1)</f>
        <v>44705</v>
      </c>
    </row>
    <row r="632" spans="1:7" x14ac:dyDescent="0.25">
      <c r="A632" s="3">
        <v>50984</v>
      </c>
      <c r="B632" s="4" t="s">
        <v>1515</v>
      </c>
      <c r="C632" s="4"/>
      <c r="D632" s="5">
        <f>SUMIFS(Saída!B:B,Saída!A:A,Estoque[[#This Row],[Produto]],Saída!C:C,"RESERVADO")</f>
        <v>0</v>
      </c>
      <c r="E632" s="5">
        <f>SUMIFS('Compras'!C:C,'Compras'!B:B,Estoque[[#This Row],[Produto]],'Compras'!A:A,Estoque[[#This Row],[Código]])-SUMIFS(Saída!B:B,Saída!A:A,Estoque[[#This Row],[Produto]],Saída!C:C,"FINALIZADO")</f>
        <v>0</v>
      </c>
      <c r="F632" s="6">
        <f>_xlfn.XLOOKUP(Estoque[[#This Row],[Produto]],'Compras'!B:B,'Compras'!D:D,,0,-1)</f>
        <v>70</v>
      </c>
      <c r="G632" s="1">
        <f>_xlfn.XLOOKUP(Estoque[[#This Row],[Produto]],'Compras'!B:B,'Compras'!E:E,,0,-1)</f>
        <v>44705</v>
      </c>
    </row>
    <row r="633" spans="1:7" x14ac:dyDescent="0.25">
      <c r="A633" s="3">
        <v>9745</v>
      </c>
      <c r="B633" s="4" t="s">
        <v>1512</v>
      </c>
      <c r="C633" s="4"/>
      <c r="D633" s="5">
        <f>SUMIFS(Saída!B:B,Saída!A:A,Estoque[[#This Row],[Produto]],Saída!C:C,"RESERVADO")</f>
        <v>0</v>
      </c>
      <c r="E633" s="5">
        <f>SUMIFS('Compras'!C:C,'Compras'!B:B,Estoque[[#This Row],[Produto]],'Compras'!A:A,Estoque[[#This Row],[Código]])-SUMIFS(Saída!B:B,Saída!A:A,Estoque[[#This Row],[Produto]],Saída!C:C,"FINALIZADO")</f>
        <v>0</v>
      </c>
      <c r="F633" s="6">
        <f>_xlfn.XLOOKUP(Estoque[[#This Row],[Produto]],'Compras'!B:B,'Compras'!D:D,,0,-1)</f>
        <v>40.83</v>
      </c>
      <c r="G633" s="1">
        <f>_xlfn.XLOOKUP(Estoque[[#This Row],[Produto]],'Compras'!B:B,'Compras'!E:E,,0,-1)</f>
        <v>44705</v>
      </c>
    </row>
    <row r="634" spans="1:7" x14ac:dyDescent="0.25">
      <c r="A634" s="3">
        <v>9746</v>
      </c>
      <c r="B634" s="4" t="s">
        <v>1513</v>
      </c>
      <c r="C634" s="4"/>
      <c r="D634" s="5">
        <f>SUMIFS(Saída!B:B,Saída!A:A,Estoque[[#This Row],[Produto]],Saída!C:C,"RESERVADO")</f>
        <v>0</v>
      </c>
      <c r="E634" s="5">
        <f>SUMIFS('Compras'!C:C,'Compras'!B:B,Estoque[[#This Row],[Produto]],'Compras'!A:A,Estoque[[#This Row],[Código]])-SUMIFS(Saída!B:B,Saída!A:A,Estoque[[#This Row],[Produto]],Saída!C:C,"FINALIZADO")</f>
        <v>0</v>
      </c>
      <c r="F634" s="6">
        <f>_xlfn.XLOOKUP(Estoque[[#This Row],[Produto]],'Compras'!B:B,'Compras'!D:D,,0,-1)</f>
        <v>80.5</v>
      </c>
      <c r="G634" s="1">
        <f>_xlfn.XLOOKUP(Estoque[[#This Row],[Produto]],'Compras'!B:B,'Compras'!E:E,,0,-1)</f>
        <v>44705</v>
      </c>
    </row>
    <row r="635" spans="1:7" x14ac:dyDescent="0.25">
      <c r="A635" s="3"/>
      <c r="B635" s="4" t="s">
        <v>671</v>
      </c>
      <c r="C635" s="4" t="s">
        <v>61</v>
      </c>
      <c r="D635" s="5">
        <f>SUMIFS(Saída!B:B,Saída!A:A,Estoque[[#This Row],[Produto]],Saída!C:C,"RESERVADO")</f>
        <v>0</v>
      </c>
      <c r="E635" s="5">
        <f>SUMIFS('Compras'!C:C,'Compras'!B:B,Estoque[[#This Row],[Produto]],'Compras'!A:A,Estoque[[#This Row],[Código]])-SUMIFS(Saída!B:B,Saída!A:A,Estoque[[#This Row],[Produto]],Saída!C:C,"FINALIZADO")</f>
        <v>0</v>
      </c>
      <c r="F635" s="6">
        <f>_xlfn.XLOOKUP(Estoque[[#This Row],[Produto]],'Compras'!B:B,'Compras'!D:D,,0,-1)</f>
        <v>112</v>
      </c>
      <c r="G635" s="1">
        <f>_xlfn.XLOOKUP(Estoque[[#This Row],[Produto]],'Compras'!B:B,'Compras'!E:E,,0,-1)</f>
        <v>44545</v>
      </c>
    </row>
    <row r="636" spans="1:7" x14ac:dyDescent="0.25">
      <c r="A636" s="3" t="s">
        <v>1319</v>
      </c>
      <c r="B636" s="4" t="s">
        <v>1320</v>
      </c>
      <c r="C636" s="4"/>
      <c r="D636" s="5">
        <f>SUMIFS(Saída!B:B,Saída!A:A,Estoque[[#This Row],[Produto]],Saída!C:C,"RESERVADO")</f>
        <v>0</v>
      </c>
      <c r="E636" s="5">
        <f>SUMIFS('Compras'!C:C,'Compras'!B:B,Estoque[[#This Row],[Produto]],'Compras'!A:A,Estoque[[#This Row],[Código]])-SUMIFS(Saída!B:B,Saída!A:A,Estoque[[#This Row],[Produto]],Saída!C:C,"FINALIZADO")</f>
        <v>0</v>
      </c>
      <c r="F636" s="6">
        <f>_xlfn.XLOOKUP(Estoque[[#This Row],[Produto]],'Compras'!B:B,'Compras'!D:D,,0,-1)</f>
        <v>30.33</v>
      </c>
      <c r="G636" s="1">
        <f>_xlfn.XLOOKUP(Estoque[[#This Row],[Produto]],'Compras'!B:B,'Compras'!E:E,,0,-1)</f>
        <v>44764</v>
      </c>
    </row>
    <row r="637" spans="1:7" x14ac:dyDescent="0.25">
      <c r="A637" s="3"/>
      <c r="B637" s="4" t="s">
        <v>670</v>
      </c>
      <c r="C637" s="4" t="s">
        <v>61</v>
      </c>
      <c r="D637" s="5">
        <f>SUMIFS(Saída!B:B,Saída!A:A,Estoque[[#This Row],[Produto]],Saída!C:C,"RESERVADO")</f>
        <v>0</v>
      </c>
      <c r="E637" s="5">
        <f>SUMIFS('Compras'!C:C,'Compras'!B:B,Estoque[[#This Row],[Produto]],'Compras'!A:A,Estoque[[#This Row],[Código]])-SUMIFS(Saída!B:B,Saída!A:A,Estoque[[#This Row],[Produto]],Saída!C:C,"FINALIZADO")</f>
        <v>0</v>
      </c>
      <c r="F637" s="6">
        <f>_xlfn.XLOOKUP(Estoque[[#This Row],[Produto]],'Compras'!B:B,'Compras'!D:D,,0,-1)</f>
        <v>38.5</v>
      </c>
      <c r="G637" s="1">
        <f>_xlfn.XLOOKUP(Estoque[[#This Row],[Produto]],'Compras'!B:B,'Compras'!E:E,,0,-1)</f>
        <v>44545</v>
      </c>
    </row>
    <row r="638" spans="1:7" x14ac:dyDescent="0.25">
      <c r="A638" s="3" t="s">
        <v>1376</v>
      </c>
      <c r="B638" s="4" t="s">
        <v>1377</v>
      </c>
      <c r="C638" s="4"/>
      <c r="D638" s="5">
        <f>SUMIFS(Saída!B:B,Saída!A:A,Estoque[[#This Row],[Produto]],Saída!C:C,"RESERVADO")</f>
        <v>0</v>
      </c>
      <c r="E638" s="5">
        <f>SUMIFS('Compras'!C:C,'Compras'!B:B,Estoque[[#This Row],[Produto]],'Compras'!A:A,Estoque[[#This Row],[Código]])-SUMIFS(Saída!B:B,Saída!A:A,Estoque[[#This Row],[Produto]],Saída!C:C,"FINALIZADO")</f>
        <v>0</v>
      </c>
      <c r="F638" s="6">
        <f>_xlfn.XLOOKUP(Estoque[[#This Row],[Produto]],'Compras'!B:B,'Compras'!D:D,,0,-1)</f>
        <v>147</v>
      </c>
      <c r="G638" s="1">
        <f>_xlfn.XLOOKUP(Estoque[[#This Row],[Produto]],'Compras'!B:B,'Compras'!E:E,,0,-1)</f>
        <v>44643</v>
      </c>
    </row>
    <row r="639" spans="1:7" x14ac:dyDescent="0.25">
      <c r="A639" s="3" t="s">
        <v>1317</v>
      </c>
      <c r="B639" s="4" t="s">
        <v>1318</v>
      </c>
      <c r="C639" s="4"/>
      <c r="D639" s="5">
        <f>SUMIFS(Saída!B:B,Saída!A:A,Estoque[[#This Row],[Produto]],Saída!C:C,"RESERVADO")</f>
        <v>0</v>
      </c>
      <c r="E639" s="5">
        <f>SUMIFS('Compras'!C:C,'Compras'!B:B,Estoque[[#This Row],[Produto]],'Compras'!A:A,Estoque[[#This Row],[Código]])-SUMIFS(Saída!B:B,Saída!A:A,Estoque[[#This Row],[Produto]],Saída!C:C,"FINALIZADO")</f>
        <v>0</v>
      </c>
      <c r="F639" s="6">
        <f>_xlfn.XLOOKUP(Estoque[[#This Row],[Produto]],'Compras'!B:B,'Compras'!D:D,,0,-1)</f>
        <v>352.33</v>
      </c>
      <c r="G639" s="1">
        <f>_xlfn.XLOOKUP(Estoque[[#This Row],[Produto]],'Compras'!B:B,'Compras'!E:E,,0,-1)</f>
        <v>44764</v>
      </c>
    </row>
    <row r="640" spans="1:7" x14ac:dyDescent="0.25">
      <c r="A640" s="3" t="s">
        <v>1220</v>
      </c>
      <c r="B640" s="4" t="s">
        <v>1221</v>
      </c>
      <c r="C640" s="4"/>
      <c r="D640" s="5">
        <f>SUMIFS(Saída!B:B,Saída!A:A,Estoque[[#This Row],[Produto]],Saída!C:C,"RESERVADO")</f>
        <v>15</v>
      </c>
      <c r="E640" s="5">
        <f>SUMIFS('Compras'!C:C,'Compras'!B:B,Estoque[[#This Row],[Produto]],'Compras'!A:A,Estoque[[#This Row],[Código]])-SUMIFS(Saída!B:B,Saída!A:A,Estoque[[#This Row],[Produto]],Saída!C:C,"FINALIZADO")</f>
        <v>0</v>
      </c>
      <c r="F640" s="6">
        <f>_xlfn.XLOOKUP(Estoque[[#This Row],[Produto]],'Compras'!B:B,'Compras'!D:D,,0,-1)</f>
        <v>66.5</v>
      </c>
      <c r="G640" s="1">
        <f>_xlfn.XLOOKUP(Estoque[[#This Row],[Produto]],'Compras'!B:B,'Compras'!E:E,,0,-1)</f>
        <v>44641</v>
      </c>
    </row>
    <row r="641" spans="1:7" x14ac:dyDescent="0.25">
      <c r="A641" s="3" t="s">
        <v>1025</v>
      </c>
      <c r="B641" s="4" t="s">
        <v>1026</v>
      </c>
      <c r="C641" s="4"/>
      <c r="D641" s="5">
        <f>SUMIFS(Saída!B:B,Saída!A:A,Estoque[[#This Row],[Produto]],Saída!C:C,"RESERVADO")</f>
        <v>0</v>
      </c>
      <c r="E641" s="5">
        <f>SUMIFS('Compras'!C:C,'Compras'!B:B,Estoque[[#This Row],[Produto]],'Compras'!A:A,Estoque[[#This Row],[Código]])-SUMIFS(Saída!B:B,Saída!A:A,Estoque[[#This Row],[Produto]],Saída!C:C,"FINALIZADO")</f>
        <v>0</v>
      </c>
      <c r="F641" s="6">
        <f>_xlfn.XLOOKUP(Estoque[[#This Row],[Produto]],'Compras'!B:B,'Compras'!D:D,,0,-1)</f>
        <v>26.83</v>
      </c>
      <c r="G641" s="1">
        <f>_xlfn.XLOOKUP(Estoque[[#This Row],[Produto]],'Compras'!B:B,'Compras'!E:E,,0,-1)</f>
        <v>44732</v>
      </c>
    </row>
    <row r="642" spans="1:7" x14ac:dyDescent="0.25">
      <c r="A642" s="3">
        <v>9740</v>
      </c>
      <c r="B642" s="4" t="s">
        <v>1514</v>
      </c>
      <c r="C642" s="4"/>
      <c r="D642" s="5">
        <f>SUMIFS(Saída!B:B,Saída!A:A,Estoque[[#This Row],[Produto]],Saída!C:C,"RESERVADO")</f>
        <v>0</v>
      </c>
      <c r="E642" s="5">
        <f>SUMIFS('Compras'!C:C,'Compras'!B:B,Estoque[[#This Row],[Produto]],'Compras'!A:A,Estoque[[#This Row],[Código]])-SUMIFS(Saída!B:B,Saída!A:A,Estoque[[#This Row],[Produto]],Saída!C:C,"FINALIZADO")</f>
        <v>0</v>
      </c>
      <c r="F642" s="6">
        <f>_xlfn.XLOOKUP(Estoque[[#This Row],[Produto]],'Compras'!B:B,'Compras'!D:D,,0,-1)</f>
        <v>70</v>
      </c>
      <c r="G642" s="1">
        <f>_xlfn.XLOOKUP(Estoque[[#This Row],[Produto]],'Compras'!B:B,'Compras'!E:E,,0,-1)</f>
        <v>44705</v>
      </c>
    </row>
    <row r="643" spans="1:7" x14ac:dyDescent="0.25">
      <c r="A643" s="3">
        <v>9752</v>
      </c>
      <c r="B643" s="4" t="s">
        <v>1519</v>
      </c>
      <c r="C643" s="4"/>
      <c r="D643" s="5">
        <f>SUMIFS(Saída!B:B,Saída!A:A,Estoque[[#This Row],[Produto]],Saída!C:C,"RESERVADO")</f>
        <v>0</v>
      </c>
      <c r="E643" s="5">
        <f>SUMIFS('Compras'!C:C,'Compras'!B:B,Estoque[[#This Row],[Produto]],'Compras'!A:A,Estoque[[#This Row],[Código]])-SUMIFS(Saída!B:B,Saída!A:A,Estoque[[#This Row],[Produto]],Saída!C:C,"FINALIZADO")</f>
        <v>0</v>
      </c>
      <c r="F643" s="6">
        <f>_xlfn.XLOOKUP(Estoque[[#This Row],[Produto]],'Compras'!B:B,'Compras'!D:D,,0,-1)</f>
        <v>70</v>
      </c>
      <c r="G643" s="1">
        <f>_xlfn.XLOOKUP(Estoque[[#This Row],[Produto]],'Compras'!B:B,'Compras'!E:E,,0,-1)</f>
        <v>44705</v>
      </c>
    </row>
    <row r="644" spans="1:7" x14ac:dyDescent="0.25">
      <c r="A644" s="3" t="s">
        <v>1371</v>
      </c>
      <c r="B644" s="4" t="s">
        <v>1372</v>
      </c>
      <c r="C644" s="4"/>
      <c r="D644" s="5">
        <f>SUMIFS(Saída!B:B,Saída!A:A,Estoque[[#This Row],[Produto]],Saída!C:C,"RESERVADO")</f>
        <v>0</v>
      </c>
      <c r="E644" s="5">
        <f>SUMIFS('Compras'!C:C,'Compras'!B:B,Estoque[[#This Row],[Produto]],'Compras'!A:A,Estoque[[#This Row],[Código]])-SUMIFS(Saída!B:B,Saída!A:A,Estoque[[#This Row],[Produto]],Saída!C:C,"FINALIZADO")</f>
        <v>0</v>
      </c>
      <c r="F644" s="6">
        <f>_xlfn.XLOOKUP(Estoque[[#This Row],[Produto]],'Compras'!B:B,'Compras'!D:D,,0,-1)</f>
        <v>135.33000000000001</v>
      </c>
      <c r="G644" s="1">
        <f>_xlfn.XLOOKUP(Estoque[[#This Row],[Produto]],'Compras'!B:B,'Compras'!E:E,,0,-1)</f>
        <v>44643</v>
      </c>
    </row>
    <row r="645" spans="1:7" x14ac:dyDescent="0.25">
      <c r="A645" s="3">
        <v>9756</v>
      </c>
      <c r="B645" s="4" t="s">
        <v>1525</v>
      </c>
      <c r="C645" s="4"/>
      <c r="D645" s="5">
        <f>SUMIFS(Saída!B:B,Saída!A:A,Estoque[[#This Row],[Produto]],Saída!C:C,"RESERVADO")</f>
        <v>0</v>
      </c>
      <c r="E645" s="5">
        <f>SUMIFS('Compras'!C:C,'Compras'!B:B,Estoque[[#This Row],[Produto]],'Compras'!A:A,Estoque[[#This Row],[Código]])-SUMIFS(Saída!B:B,Saída!A:A,Estoque[[#This Row],[Produto]],Saída!C:C,"FINALIZADO")</f>
        <v>0</v>
      </c>
      <c r="F645" s="6">
        <f>_xlfn.XLOOKUP(Estoque[[#This Row],[Produto]],'Compras'!B:B,'Compras'!D:D,,0,-1)</f>
        <v>70</v>
      </c>
      <c r="G645" s="1">
        <f>_xlfn.XLOOKUP(Estoque[[#This Row],[Produto]],'Compras'!B:B,'Compras'!E:E,,0,-1)</f>
        <v>44705</v>
      </c>
    </row>
    <row r="646" spans="1:7" x14ac:dyDescent="0.25">
      <c r="A646" s="3">
        <v>9758</v>
      </c>
      <c r="B646" s="4" t="s">
        <v>1528</v>
      </c>
      <c r="C646" s="4"/>
      <c r="D646" s="5">
        <f>SUMIFS(Saída!B:B,Saída!A:A,Estoque[[#This Row],[Produto]],Saída!C:C,"RESERVADO")</f>
        <v>0</v>
      </c>
      <c r="E646" s="5">
        <f>SUMIFS('Compras'!C:C,'Compras'!B:B,Estoque[[#This Row],[Produto]],'Compras'!A:A,Estoque[[#This Row],[Código]])-SUMIFS(Saída!B:B,Saída!A:A,Estoque[[#This Row],[Produto]],Saída!C:C,"FINALIZADO")</f>
        <v>0</v>
      </c>
      <c r="F646" s="6">
        <f>_xlfn.XLOOKUP(Estoque[[#This Row],[Produto]],'Compras'!B:B,'Compras'!D:D,,0,-1)</f>
        <v>70</v>
      </c>
      <c r="G646" s="1">
        <f>_xlfn.XLOOKUP(Estoque[[#This Row],[Produto]],'Compras'!B:B,'Compras'!E:E,,0,-1)</f>
        <v>44705</v>
      </c>
    </row>
    <row r="647" spans="1:7" x14ac:dyDescent="0.25">
      <c r="A647" s="3">
        <v>5071917</v>
      </c>
      <c r="B647" s="4" t="s">
        <v>472</v>
      </c>
      <c r="C647" s="4"/>
      <c r="D647" s="5">
        <f>SUMIFS(Saída!B:B,Saída!A:A,Estoque[[#This Row],[Produto]],Saída!C:C,"RESERVADO")</f>
        <v>0</v>
      </c>
      <c r="E647" s="5">
        <f>SUMIFS('Compras'!C:C,'Compras'!B:B,Estoque[[#This Row],[Produto]],'Compras'!A:A,Estoque[[#This Row],[Código]])-SUMIFS(Saída!B:B,Saída!A:A,Estoque[[#This Row],[Produto]],Saída!C:C,"FINALIZADO")</f>
        <v>0</v>
      </c>
      <c r="F647" s="6">
        <f>_xlfn.XLOOKUP(Estoque[[#This Row],[Produto]],'Compras'!B:B,'Compras'!D:D,,0,-1)</f>
        <v>93.22</v>
      </c>
      <c r="G647" s="1">
        <f>_xlfn.XLOOKUP(Estoque[[#This Row],[Produto]],'Compras'!B:B,'Compras'!E:E,,0,-1)</f>
        <v>44631</v>
      </c>
    </row>
    <row r="648" spans="1:7" x14ac:dyDescent="0.25">
      <c r="A648" s="3" t="s">
        <v>1855</v>
      </c>
      <c r="B648" s="4" t="s">
        <v>1856</v>
      </c>
      <c r="C648" s="4"/>
      <c r="D648" s="5">
        <f>SUMIFS(Saída!B:B,Saída!A:A,Estoque[[#This Row],[Produto]],Saída!C:C,"RESERVADO")</f>
        <v>0</v>
      </c>
      <c r="E648" s="5">
        <f>SUMIFS('Compras'!C:C,'Compras'!B:B,Estoque[[#This Row],[Produto]],'Compras'!A:A,Estoque[[#This Row],[Código]])-SUMIFS(Saída!B:B,Saída!A:A,Estoque[[#This Row],[Produto]],Saída!C:C,"FINALIZADO")</f>
        <v>0</v>
      </c>
      <c r="F648" s="6">
        <f>_xlfn.XLOOKUP(Estoque[[#This Row],[Produto]],'Compras'!B:B,'Compras'!D:D,,0,-1)</f>
        <v>88.67</v>
      </c>
      <c r="G648" s="1">
        <f>_xlfn.XLOOKUP(Estoque[[#This Row],[Produto]],'Compras'!B:B,'Compras'!E:E,,0,-1)</f>
        <v>44769</v>
      </c>
    </row>
    <row r="649" spans="1:7" x14ac:dyDescent="0.25">
      <c r="A649" s="3" t="s">
        <v>1523</v>
      </c>
      <c r="B649" s="4" t="s">
        <v>1524</v>
      </c>
      <c r="C649" s="4"/>
      <c r="D649" s="5">
        <f>SUMIFS(Saída!B:B,Saída!A:A,Estoque[[#This Row],[Produto]],Saída!C:C,"RESERVADO")</f>
        <v>0</v>
      </c>
      <c r="E649" s="5">
        <f>SUMIFS('Compras'!C:C,'Compras'!B:B,Estoque[[#This Row],[Produto]],'Compras'!A:A,Estoque[[#This Row],[Código]])-SUMIFS(Saída!B:B,Saída!A:A,Estoque[[#This Row],[Produto]],Saída!C:C,"FINALIZADO")</f>
        <v>0</v>
      </c>
      <c r="F649" s="6">
        <f>_xlfn.XLOOKUP(Estoque[[#This Row],[Produto]],'Compras'!B:B,'Compras'!D:D,,0,-1)</f>
        <v>70</v>
      </c>
      <c r="G649" s="1">
        <f>_xlfn.XLOOKUP(Estoque[[#This Row],[Produto]],'Compras'!B:B,'Compras'!E:E,,0,-1)</f>
        <v>44705</v>
      </c>
    </row>
    <row r="650" spans="1:7" x14ac:dyDescent="0.25">
      <c r="A650" s="3" t="s">
        <v>1883</v>
      </c>
      <c r="B650" s="4" t="s">
        <v>1884</v>
      </c>
      <c r="C650" s="4"/>
      <c r="D650" s="5">
        <f>SUMIFS(Saída!B:B,Saída!A:A,Estoque[[#This Row],[Produto]],Saída!C:C,"RESERVADO")</f>
        <v>0</v>
      </c>
      <c r="E650" s="5">
        <f>SUMIFS('Compras'!C:C,'Compras'!B:B,Estoque[[#This Row],[Produto]],'Compras'!A:A,Estoque[[#This Row],[Código]])-SUMIFS(Saída!B:B,Saída!A:A,Estoque[[#This Row],[Produto]],Saída!C:C,"FINALIZADO")</f>
        <v>0</v>
      </c>
      <c r="F650" s="6">
        <f>_xlfn.XLOOKUP(Estoque[[#This Row],[Produto]],'Compras'!B:B,'Compras'!D:D,,0,-1)</f>
        <v>88.67</v>
      </c>
      <c r="G650" s="1">
        <f>_xlfn.XLOOKUP(Estoque[[#This Row],[Produto]],'Compras'!B:B,'Compras'!E:E,,0,-1)</f>
        <v>44769</v>
      </c>
    </row>
    <row r="651" spans="1:7" x14ac:dyDescent="0.25">
      <c r="A651" s="3">
        <v>9764</v>
      </c>
      <c r="B651" s="4" t="s">
        <v>1521</v>
      </c>
      <c r="C651" s="4"/>
      <c r="D651" s="5">
        <f>SUMIFS(Saída!B:B,Saída!A:A,Estoque[[#This Row],[Produto]],Saída!C:C,"RESERVADO")</f>
        <v>0</v>
      </c>
      <c r="E651" s="5">
        <f>SUMIFS('Compras'!C:C,'Compras'!B:B,Estoque[[#This Row],[Produto]],'Compras'!A:A,Estoque[[#This Row],[Código]])-SUMIFS(Saída!B:B,Saída!A:A,Estoque[[#This Row],[Produto]],Saída!C:C,"FINALIZADO")</f>
        <v>0</v>
      </c>
      <c r="F651" s="6">
        <f>_xlfn.XLOOKUP(Estoque[[#This Row],[Produto]],'Compras'!B:B,'Compras'!D:D,,0,-1)</f>
        <v>70</v>
      </c>
      <c r="G651" s="1">
        <f>_xlfn.XLOOKUP(Estoque[[#This Row],[Produto]],'Compras'!B:B,'Compras'!E:E,,0,-1)</f>
        <v>44705</v>
      </c>
    </row>
    <row r="652" spans="1:7" x14ac:dyDescent="0.25">
      <c r="A652" s="3">
        <v>9763</v>
      </c>
      <c r="B652" s="4" t="s">
        <v>1522</v>
      </c>
      <c r="C652" s="4"/>
      <c r="D652" s="5">
        <f>SUMIFS(Saída!B:B,Saída!A:A,Estoque[[#This Row],[Produto]],Saída!C:C,"RESERVADO")</f>
        <v>0</v>
      </c>
      <c r="E652" s="5">
        <f>SUMIFS('Compras'!C:C,'Compras'!B:B,Estoque[[#This Row],[Produto]],'Compras'!A:A,Estoque[[#This Row],[Código]])-SUMIFS(Saída!B:B,Saída!A:A,Estoque[[#This Row],[Produto]],Saída!C:C,"FINALIZADO")</f>
        <v>0</v>
      </c>
      <c r="F652" s="6">
        <f>_xlfn.XLOOKUP(Estoque[[#This Row],[Produto]],'Compras'!B:B,'Compras'!D:D,,0,-1)</f>
        <v>70</v>
      </c>
      <c r="G652" s="1">
        <f>_xlfn.XLOOKUP(Estoque[[#This Row],[Produto]],'Compras'!B:B,'Compras'!E:E,,0,-1)</f>
        <v>44705</v>
      </c>
    </row>
    <row r="653" spans="1:7" x14ac:dyDescent="0.25">
      <c r="A653" s="3">
        <v>9762</v>
      </c>
      <c r="B653" s="4" t="s">
        <v>1498</v>
      </c>
      <c r="C653" s="4"/>
      <c r="D653" s="5">
        <f>SUMIFS(Saída!B:B,Saída!A:A,Estoque[[#This Row],[Produto]],Saída!C:C,"RESERVADO")</f>
        <v>0</v>
      </c>
      <c r="E653" s="5">
        <f>SUMIFS('Compras'!C:C,'Compras'!B:B,Estoque[[#This Row],[Produto]],'Compras'!A:A,Estoque[[#This Row],[Código]])-SUMIFS(Saída!B:B,Saída!A:A,Estoque[[#This Row],[Produto]],Saída!C:C,"FINALIZADO")</f>
        <v>0</v>
      </c>
      <c r="F653" s="6">
        <f>_xlfn.XLOOKUP(Estoque[[#This Row],[Produto]],'Compras'!B:B,'Compras'!D:D,,0,-1)</f>
        <v>70</v>
      </c>
      <c r="G653" s="1">
        <f>_xlfn.XLOOKUP(Estoque[[#This Row],[Produto]],'Compras'!B:B,'Compras'!E:E,,0,-1)</f>
        <v>44705</v>
      </c>
    </row>
    <row r="654" spans="1:7" x14ac:dyDescent="0.25">
      <c r="A654" s="3">
        <v>9761</v>
      </c>
      <c r="B654" s="4" t="s">
        <v>1499</v>
      </c>
      <c r="C654" s="4"/>
      <c r="D654" s="5">
        <f>SUMIFS(Saída!B:B,Saída!A:A,Estoque[[#This Row],[Produto]],Saída!C:C,"RESERVADO")</f>
        <v>0</v>
      </c>
      <c r="E654" s="5">
        <f>SUMIFS('Compras'!C:C,'Compras'!B:B,Estoque[[#This Row],[Produto]],'Compras'!A:A,Estoque[[#This Row],[Código]])-SUMIFS(Saída!B:B,Saída!A:A,Estoque[[#This Row],[Produto]],Saída!C:C,"FINALIZADO")</f>
        <v>0</v>
      </c>
      <c r="F654" s="6">
        <f>_xlfn.XLOOKUP(Estoque[[#This Row],[Produto]],'Compras'!B:B,'Compras'!D:D,,0,-1)</f>
        <v>80.5</v>
      </c>
      <c r="G654" s="1">
        <f>_xlfn.XLOOKUP(Estoque[[#This Row],[Produto]],'Compras'!B:B,'Compras'!E:E,,0,-1)</f>
        <v>44705</v>
      </c>
    </row>
    <row r="655" spans="1:7" x14ac:dyDescent="0.25">
      <c r="A655" s="3">
        <v>9766</v>
      </c>
      <c r="B655" s="4" t="s">
        <v>1500</v>
      </c>
      <c r="C655" s="4"/>
      <c r="D655" s="5">
        <f>SUMIFS(Saída!B:B,Saída!A:A,Estoque[[#This Row],[Produto]],Saída!C:C,"RESERVADO")</f>
        <v>0</v>
      </c>
      <c r="E655" s="5">
        <f>SUMIFS('Compras'!C:C,'Compras'!B:B,Estoque[[#This Row],[Produto]],'Compras'!A:A,Estoque[[#This Row],[Código]])-SUMIFS(Saída!B:B,Saída!A:A,Estoque[[#This Row],[Produto]],Saída!C:C,"FINALIZADO")</f>
        <v>0</v>
      </c>
      <c r="F655" s="6">
        <f>_xlfn.XLOOKUP(Estoque[[#This Row],[Produto]],'Compras'!B:B,'Compras'!D:D,,0,-1)</f>
        <v>70</v>
      </c>
      <c r="G655" s="1">
        <f>_xlfn.XLOOKUP(Estoque[[#This Row],[Produto]],'Compras'!B:B,'Compras'!E:E,,0,-1)</f>
        <v>44705</v>
      </c>
    </row>
    <row r="656" spans="1:7" x14ac:dyDescent="0.25">
      <c r="A656" s="3">
        <v>9768</v>
      </c>
      <c r="B656" s="4" t="s">
        <v>1497</v>
      </c>
      <c r="C656" s="4"/>
      <c r="D656" s="5">
        <f>SUMIFS(Saída!B:B,Saída!A:A,Estoque[[#This Row],[Produto]],Saída!C:C,"RESERVADO")</f>
        <v>0</v>
      </c>
      <c r="E656" s="5">
        <f>SUMIFS('Compras'!C:C,'Compras'!B:B,Estoque[[#This Row],[Produto]],'Compras'!A:A,Estoque[[#This Row],[Código]])-SUMIFS(Saída!B:B,Saída!A:A,Estoque[[#This Row],[Produto]],Saída!C:C,"FINALIZADO")</f>
        <v>0</v>
      </c>
      <c r="F656" s="6">
        <f>_xlfn.XLOOKUP(Estoque[[#This Row],[Produto]],'Compras'!B:B,'Compras'!D:D,,0,-1)</f>
        <v>77</v>
      </c>
      <c r="G656" s="1">
        <f>_xlfn.XLOOKUP(Estoque[[#This Row],[Produto]],'Compras'!B:B,'Compras'!E:E,,0,-1)</f>
        <v>44705</v>
      </c>
    </row>
    <row r="657" spans="1:7" x14ac:dyDescent="0.25">
      <c r="A657" s="3">
        <v>9770</v>
      </c>
      <c r="B657" s="4" t="s">
        <v>1496</v>
      </c>
      <c r="C657" s="4"/>
      <c r="D657" s="5">
        <f>SUMIFS(Saída!B:B,Saída!A:A,Estoque[[#This Row],[Produto]],Saída!C:C,"RESERVADO")</f>
        <v>0</v>
      </c>
      <c r="E657" s="5">
        <f>SUMIFS('Compras'!C:C,'Compras'!B:B,Estoque[[#This Row],[Produto]],'Compras'!A:A,Estoque[[#This Row],[Código]])-SUMIFS(Saída!B:B,Saída!A:A,Estoque[[#This Row],[Produto]],Saída!C:C,"FINALIZADO")</f>
        <v>0</v>
      </c>
      <c r="F657" s="6">
        <f>_xlfn.XLOOKUP(Estoque[[#This Row],[Produto]],'Compras'!B:B,'Compras'!D:D,,0,-1)</f>
        <v>70</v>
      </c>
      <c r="G657" s="1">
        <f>_xlfn.XLOOKUP(Estoque[[#This Row],[Produto]],'Compras'!B:B,'Compras'!E:E,,0,-1)</f>
        <v>44705</v>
      </c>
    </row>
    <row r="658" spans="1:7" x14ac:dyDescent="0.25">
      <c r="A658" s="3" t="s">
        <v>2090</v>
      </c>
      <c r="B658" s="4" t="s">
        <v>2091</v>
      </c>
      <c r="C658" s="4"/>
      <c r="D658" s="5">
        <f>SUMIFS(Saída!B:B,Saída!A:A,Estoque[[#This Row],[Produto]],Saída!C:C,"RESERVADO")</f>
        <v>0</v>
      </c>
      <c r="E658" s="5">
        <f>SUMIFS('Compras'!C:C,'Compras'!B:B,Estoque[[#This Row],[Produto]],'Compras'!A:A,Estoque[[#This Row],[Código]])-SUMIFS(Saída!B:B,Saída!A:A,Estoque[[#This Row],[Produto]],Saída!C:C,"FINALIZADO")</f>
        <v>0</v>
      </c>
      <c r="F658" s="6">
        <f>_xlfn.XLOOKUP(Estoque[[#This Row],[Produto]],'Compras'!B:B,'Compras'!D:D,,0,-1)</f>
        <v>121.33</v>
      </c>
      <c r="G658" s="1">
        <f>_xlfn.XLOOKUP(Estoque[[#This Row],[Produto]],'Compras'!B:B,'Compras'!E:E,,0,-1)</f>
        <v>44712</v>
      </c>
    </row>
    <row r="659" spans="1:7" x14ac:dyDescent="0.25">
      <c r="A659" s="3">
        <v>9772</v>
      </c>
      <c r="B659" s="4" t="s">
        <v>1507</v>
      </c>
      <c r="C659" s="4"/>
      <c r="D659" s="5">
        <f>SUMIFS(Saída!B:B,Saída!A:A,Estoque[[#This Row],[Produto]],Saída!C:C,"RESERVADO")</f>
        <v>0</v>
      </c>
      <c r="E659" s="5">
        <f>SUMIFS('Compras'!C:C,'Compras'!B:B,Estoque[[#This Row],[Produto]],'Compras'!A:A,Estoque[[#This Row],[Código]])-SUMIFS(Saída!B:B,Saída!A:A,Estoque[[#This Row],[Produto]],Saída!C:C,"FINALIZADO")</f>
        <v>0</v>
      </c>
      <c r="F659" s="6">
        <f>_xlfn.XLOOKUP(Estoque[[#This Row],[Produto]],'Compras'!B:B,'Compras'!D:D,,0,-1)</f>
        <v>70</v>
      </c>
      <c r="G659" s="1">
        <f>_xlfn.XLOOKUP(Estoque[[#This Row],[Produto]],'Compras'!B:B,'Compras'!E:E,,0,-1)</f>
        <v>44705</v>
      </c>
    </row>
    <row r="660" spans="1:7" x14ac:dyDescent="0.25">
      <c r="A660" s="3">
        <v>9774</v>
      </c>
      <c r="B660" s="4" t="s">
        <v>1505</v>
      </c>
      <c r="C660" s="4"/>
      <c r="D660" s="5">
        <f>SUMIFS(Saída!B:B,Saída!A:A,Estoque[[#This Row],[Produto]],Saída!C:C,"RESERVADO")</f>
        <v>0</v>
      </c>
      <c r="E660" s="5">
        <f>SUMIFS('Compras'!C:C,'Compras'!B:B,Estoque[[#This Row],[Produto]],'Compras'!A:A,Estoque[[#This Row],[Código]])-SUMIFS(Saída!B:B,Saída!A:A,Estoque[[#This Row],[Produto]],Saída!C:C,"FINALIZADO")</f>
        <v>0</v>
      </c>
      <c r="F660" s="6">
        <f>_xlfn.XLOOKUP(Estoque[[#This Row],[Produto]],'Compras'!B:B,'Compras'!D:D,,0,-1)</f>
        <v>80.5</v>
      </c>
      <c r="G660" s="1">
        <f>_xlfn.XLOOKUP(Estoque[[#This Row],[Produto]],'Compras'!B:B,'Compras'!E:E,,0,-1)</f>
        <v>44705</v>
      </c>
    </row>
    <row r="661" spans="1:7" x14ac:dyDescent="0.25">
      <c r="A661" s="3" t="s">
        <v>1325</v>
      </c>
      <c r="B661" s="4" t="s">
        <v>1326</v>
      </c>
      <c r="C661" s="4"/>
      <c r="D661" s="5">
        <f>SUMIFS(Saída!B:B,Saída!A:A,Estoque[[#This Row],[Produto]],Saída!C:C,"RESERVADO")</f>
        <v>0</v>
      </c>
      <c r="E661" s="5">
        <f>SUMIFS('Compras'!C:C,'Compras'!B:B,Estoque[[#This Row],[Produto]],'Compras'!A:A,Estoque[[#This Row],[Código]])-SUMIFS(Saída!B:B,Saída!A:A,Estoque[[#This Row],[Produto]],Saída!C:C,"FINALIZADO")</f>
        <v>0</v>
      </c>
      <c r="F661" s="6">
        <f>_xlfn.XLOOKUP(Estoque[[#This Row],[Produto]],'Compras'!B:B,'Compras'!D:D,,0,-1)</f>
        <v>403.67</v>
      </c>
      <c r="G661" s="1">
        <f>_xlfn.XLOOKUP(Estoque[[#This Row],[Produto]],'Compras'!B:B,'Compras'!E:E,,0,-1)</f>
        <v>44764</v>
      </c>
    </row>
    <row r="662" spans="1:7" x14ac:dyDescent="0.25">
      <c r="A662" s="3" t="s">
        <v>663</v>
      </c>
      <c r="B662" s="4" t="s">
        <v>664</v>
      </c>
      <c r="C662" s="4"/>
      <c r="D662" s="5">
        <f>SUMIFS(Saída!B:B,Saída!A:A,Estoque[[#This Row],[Produto]],Saída!C:C,"RESERVADO")</f>
        <v>0</v>
      </c>
      <c r="E662" s="5">
        <f>SUMIFS('Compras'!C:C,'Compras'!B:B,Estoque[[#This Row],[Produto]],'Compras'!A:A,Estoque[[#This Row],[Código]])-SUMIFS(Saída!B:B,Saída!A:A,Estoque[[#This Row],[Produto]],Saída!C:C,"FINALIZADO")</f>
        <v>0</v>
      </c>
      <c r="F662" s="6">
        <f>_xlfn.XLOOKUP(Estoque[[#This Row],[Produto]],'Compras'!B:B,'Compras'!D:D,,0,-1)</f>
        <v>225.17</v>
      </c>
      <c r="G662" s="1">
        <f>_xlfn.XLOOKUP(Estoque[[#This Row],[Produto]],'Compras'!B:B,'Compras'!E:E,,0,-1)</f>
        <v>44757</v>
      </c>
    </row>
    <row r="663" spans="1:7" x14ac:dyDescent="0.25">
      <c r="A663" s="3">
        <v>9775</v>
      </c>
      <c r="B663" s="4" t="s">
        <v>1506</v>
      </c>
      <c r="C663" s="4"/>
      <c r="D663" s="5">
        <f>SUMIFS(Saída!B:B,Saída!A:A,Estoque[[#This Row],[Produto]],Saída!C:C,"RESERVADO")</f>
        <v>0</v>
      </c>
      <c r="E663" s="5">
        <f>SUMIFS('Compras'!C:C,'Compras'!B:B,Estoque[[#This Row],[Produto]],'Compras'!A:A,Estoque[[#This Row],[Código]])-SUMIFS(Saída!B:B,Saída!A:A,Estoque[[#This Row],[Produto]],Saída!C:C,"FINALIZADO")</f>
        <v>0</v>
      </c>
      <c r="F663" s="6">
        <f>_xlfn.XLOOKUP(Estoque[[#This Row],[Produto]],'Compras'!B:B,'Compras'!D:D,,0,-1)</f>
        <v>82.83</v>
      </c>
      <c r="G663" s="1">
        <f>_xlfn.XLOOKUP(Estoque[[#This Row],[Produto]],'Compras'!B:B,'Compras'!E:E,,0,-1)</f>
        <v>44705</v>
      </c>
    </row>
    <row r="664" spans="1:7" x14ac:dyDescent="0.25">
      <c r="A664" s="3" t="s">
        <v>1364</v>
      </c>
      <c r="B664" s="4" t="s">
        <v>1365</v>
      </c>
      <c r="C664" s="4"/>
      <c r="D664" s="5">
        <f>SUMIFS(Saída!B:B,Saída!A:A,Estoque[[#This Row],[Produto]],Saída!C:C,"RESERVADO")</f>
        <v>0</v>
      </c>
      <c r="E664" s="5">
        <f>SUMIFS('Compras'!C:C,'Compras'!B:B,Estoque[[#This Row],[Produto]],'Compras'!A:A,Estoque[[#This Row],[Código]])-SUMIFS(Saída!B:B,Saída!A:A,Estoque[[#This Row],[Produto]],Saída!C:C,"FINALIZADO")</f>
        <v>0</v>
      </c>
      <c r="F664" s="6">
        <f>_xlfn.XLOOKUP(Estoque[[#This Row],[Produto]],'Compras'!B:B,'Compras'!D:D,,0,-1)</f>
        <v>80.5</v>
      </c>
      <c r="G664" s="1">
        <f>_xlfn.XLOOKUP(Estoque[[#This Row],[Produto]],'Compras'!B:B,'Compras'!E:E,,0,-1)</f>
        <v>44643</v>
      </c>
    </row>
    <row r="665" spans="1:7" x14ac:dyDescent="0.25">
      <c r="A665" s="3" t="s">
        <v>1113</v>
      </c>
      <c r="B665" s="4" t="s">
        <v>1114</v>
      </c>
      <c r="C665" s="4"/>
      <c r="D665" s="5">
        <f>SUMIFS(Saída!B:B,Saída!A:A,Estoque[[#This Row],[Produto]],Saída!C:C,"RESERVADO")</f>
        <v>0</v>
      </c>
      <c r="E665" s="5">
        <f>SUMIFS('Compras'!C:C,'Compras'!B:B,Estoque[[#This Row],[Produto]],'Compras'!A:A,Estoque[[#This Row],[Código]])-SUMIFS(Saída!B:B,Saída!A:A,Estoque[[#This Row],[Produto]],Saída!C:C,"FINALIZADO")</f>
        <v>0</v>
      </c>
      <c r="F665" s="6">
        <f>_xlfn.XLOOKUP(Estoque[[#This Row],[Produto]],'Compras'!B:B,'Compras'!D:D,,0,-1)</f>
        <v>16.329999999999998</v>
      </c>
      <c r="G665" s="1">
        <f>_xlfn.XLOOKUP(Estoque[[#This Row],[Produto]],'Compras'!B:B,'Compras'!E:E,,0,-1)</f>
        <v>44762</v>
      </c>
    </row>
    <row r="666" spans="1:7" x14ac:dyDescent="0.25">
      <c r="A666" s="3" t="s">
        <v>1111</v>
      </c>
      <c r="B666" s="4" t="s">
        <v>1112</v>
      </c>
      <c r="C666" s="4"/>
      <c r="D666" s="5">
        <f>SUMIFS(Saída!B:B,Saída!A:A,Estoque[[#This Row],[Produto]],Saída!C:C,"RESERVADO")</f>
        <v>0</v>
      </c>
      <c r="E666" s="5">
        <f>SUMIFS('Compras'!C:C,'Compras'!B:B,Estoque[[#This Row],[Produto]],'Compras'!A:A,Estoque[[#This Row],[Código]])-SUMIFS(Saída!B:B,Saída!A:A,Estoque[[#This Row],[Produto]],Saída!C:C,"FINALIZADO")</f>
        <v>0</v>
      </c>
      <c r="F666" s="6">
        <f>_xlfn.XLOOKUP(Estoque[[#This Row],[Produto]],'Compras'!B:B,'Compras'!D:D,,0,-1)</f>
        <v>18.670000000000002</v>
      </c>
      <c r="G666" s="1">
        <f>_xlfn.XLOOKUP(Estoque[[#This Row],[Produto]],'Compras'!B:B,'Compras'!E:E,,0,-1)</f>
        <v>44762</v>
      </c>
    </row>
    <row r="667" spans="1:7" x14ac:dyDescent="0.25">
      <c r="A667" s="3" t="s">
        <v>1115</v>
      </c>
      <c r="B667" s="4" t="s">
        <v>1116</v>
      </c>
      <c r="C667" s="4"/>
      <c r="D667" s="5">
        <f>SUMIFS(Saída!B:B,Saída!A:A,Estoque[[#This Row],[Produto]],Saída!C:C,"RESERVADO")</f>
        <v>0</v>
      </c>
      <c r="E667" s="5">
        <f>SUMIFS('Compras'!C:C,'Compras'!B:B,Estoque[[#This Row],[Produto]],'Compras'!A:A,Estoque[[#This Row],[Código]])-SUMIFS(Saída!B:B,Saída!A:A,Estoque[[#This Row],[Produto]],Saída!C:C,"FINALIZADO")</f>
        <v>0</v>
      </c>
      <c r="F667" s="6">
        <f>_xlfn.XLOOKUP(Estoque[[#This Row],[Produto]],'Compras'!B:B,'Compras'!D:D,,0,-1)</f>
        <v>18.670000000000002</v>
      </c>
      <c r="G667" s="1">
        <f>_xlfn.XLOOKUP(Estoque[[#This Row],[Produto]],'Compras'!B:B,'Compras'!E:E,,0,-1)</f>
        <v>44762</v>
      </c>
    </row>
    <row r="668" spans="1:7" x14ac:dyDescent="0.25">
      <c r="A668" s="3" t="s">
        <v>2084</v>
      </c>
      <c r="B668" s="4" t="s">
        <v>2085</v>
      </c>
      <c r="C668" s="4"/>
      <c r="D668" s="5">
        <f>SUMIFS(Saída!B:B,Saída!A:A,Estoque[[#This Row],[Produto]],Saída!C:C,"RESERVADO")</f>
        <v>0</v>
      </c>
      <c r="E668" s="5">
        <f>SUMIFS('Compras'!C:C,'Compras'!B:B,Estoque[[#This Row],[Produto]],'Compras'!A:A,Estoque[[#This Row],[Código]])-SUMIFS(Saída!B:B,Saída!A:A,Estoque[[#This Row],[Produto]],Saída!C:C,"FINALIZADO")</f>
        <v>0</v>
      </c>
      <c r="F668" s="6">
        <f>_xlfn.XLOOKUP(Estoque[[#This Row],[Produto]],'Compras'!B:B,'Compras'!D:D,,0,-1)</f>
        <v>217</v>
      </c>
      <c r="G668" s="1">
        <f>_xlfn.XLOOKUP(Estoque[[#This Row],[Produto]],'Compras'!B:B,'Compras'!E:E,,0,-1)</f>
        <v>44712</v>
      </c>
    </row>
    <row r="669" spans="1:7" x14ac:dyDescent="0.25">
      <c r="A669" s="3" t="s">
        <v>1608</v>
      </c>
      <c r="B669" s="4" t="s">
        <v>1609</v>
      </c>
      <c r="C669" s="4"/>
      <c r="D669" s="5">
        <f>SUMIFS(Saída!B:B,Saída!A:A,Estoque[[#This Row],[Produto]],Saída!C:C,"RESERVADO")</f>
        <v>0</v>
      </c>
      <c r="E669" s="5">
        <f>SUMIFS('Compras'!C:C,'Compras'!B:B,Estoque[[#This Row],[Produto]],'Compras'!A:A,Estoque[[#This Row],[Código]])-SUMIFS(Saída!B:B,Saída!A:A,Estoque[[#This Row],[Produto]],Saída!C:C,"FINALIZADO")</f>
        <v>0</v>
      </c>
      <c r="F669" s="6">
        <f>_xlfn.XLOOKUP(Estoque[[#This Row],[Produto]],'Compras'!B:B,'Compras'!D:D,,0,-1)</f>
        <v>128.33000000000001</v>
      </c>
      <c r="G669" s="1">
        <f>_xlfn.XLOOKUP(Estoque[[#This Row],[Produto]],'Compras'!B:B,'Compras'!E:E,,0,-1)</f>
        <v>44706</v>
      </c>
    </row>
    <row r="670" spans="1:7" x14ac:dyDescent="0.25">
      <c r="A670" s="3" t="s">
        <v>1606</v>
      </c>
      <c r="B670" s="4" t="s">
        <v>1607</v>
      </c>
      <c r="C670" s="4"/>
      <c r="D670" s="5">
        <f>SUMIFS(Saída!B:B,Saída!A:A,Estoque[[#This Row],[Produto]],Saída!C:C,"RESERVADO")</f>
        <v>0</v>
      </c>
      <c r="E670" s="5">
        <f>SUMIFS('Compras'!C:C,'Compras'!B:B,Estoque[[#This Row],[Produto]],'Compras'!A:A,Estoque[[#This Row],[Código]])-SUMIFS(Saída!B:B,Saída!A:A,Estoque[[#This Row],[Produto]],Saída!C:C,"FINALIZADO")</f>
        <v>0</v>
      </c>
      <c r="F670" s="6">
        <f>_xlfn.XLOOKUP(Estoque[[#This Row],[Produto]],'Compras'!B:B,'Compras'!D:D,,0,-1)</f>
        <v>235.67</v>
      </c>
      <c r="G670" s="1">
        <f>_xlfn.XLOOKUP(Estoque[[#This Row],[Produto]],'Compras'!B:B,'Compras'!E:E,,0,-1)</f>
        <v>44706</v>
      </c>
    </row>
    <row r="671" spans="1:7" x14ac:dyDescent="0.25">
      <c r="A671" s="3" t="s">
        <v>2088</v>
      </c>
      <c r="B671" s="4" t="s">
        <v>2089</v>
      </c>
      <c r="C671" s="4"/>
      <c r="D671" s="5">
        <f>SUMIFS(Saída!B:B,Saída!A:A,Estoque[[#This Row],[Produto]],Saída!C:C,"RESERVADO")</f>
        <v>0</v>
      </c>
      <c r="E671" s="5">
        <f>SUMIFS('Compras'!C:C,'Compras'!B:B,Estoque[[#This Row],[Produto]],'Compras'!A:A,Estoque[[#This Row],[Código]])-SUMIFS(Saída!B:B,Saída!A:A,Estoque[[#This Row],[Produto]],Saída!C:C,"FINALIZADO")</f>
        <v>0</v>
      </c>
      <c r="F671" s="6">
        <f>_xlfn.XLOOKUP(Estoque[[#This Row],[Produto]],'Compras'!B:B,'Compras'!D:D,,0,-1)</f>
        <v>220.5</v>
      </c>
      <c r="G671" s="1">
        <f>_xlfn.XLOOKUP(Estoque[[#This Row],[Produto]],'Compras'!B:B,'Compras'!E:E,,0,-1)</f>
        <v>44712</v>
      </c>
    </row>
    <row r="672" spans="1:7" x14ac:dyDescent="0.25">
      <c r="A672" s="3" t="s">
        <v>1625</v>
      </c>
      <c r="B672" s="4" t="s">
        <v>1626</v>
      </c>
      <c r="C672" s="4"/>
      <c r="D672" s="5">
        <f>SUMIFS(Saída!B:B,Saída!A:A,Estoque[[#This Row],[Produto]],Saída!C:C,"RESERVADO")</f>
        <v>0</v>
      </c>
      <c r="E672" s="5">
        <f>SUMIFS('Compras'!C:C,'Compras'!B:B,Estoque[[#This Row],[Produto]],'Compras'!A:A,Estoque[[#This Row],[Código]])-SUMIFS(Saída!B:B,Saída!A:A,Estoque[[#This Row],[Produto]],Saída!C:C,"FINALIZADO")</f>
        <v>0</v>
      </c>
      <c r="F672" s="6">
        <f>_xlfn.XLOOKUP(Estoque[[#This Row],[Produto]],'Compras'!B:B,'Compras'!D:D,,0,-1)</f>
        <v>142.33000000000001</v>
      </c>
      <c r="G672" s="1">
        <f>_xlfn.XLOOKUP(Estoque[[#This Row],[Produto]],'Compras'!B:B,'Compras'!E:E,,0,-1)</f>
        <v>44706</v>
      </c>
    </row>
    <row r="673" spans="1:7" x14ac:dyDescent="0.25">
      <c r="A673" s="3" t="s">
        <v>1631</v>
      </c>
      <c r="B673" s="4" t="s">
        <v>1632</v>
      </c>
      <c r="C673" s="4"/>
      <c r="D673" s="5">
        <f>SUMIFS(Saída!B:B,Saída!A:A,Estoque[[#This Row],[Produto]],Saída!C:C,"RESERVADO")</f>
        <v>0</v>
      </c>
      <c r="E673" s="5">
        <f>SUMIFS('Compras'!C:C,'Compras'!B:B,Estoque[[#This Row],[Produto]],'Compras'!A:A,Estoque[[#This Row],[Código]])-SUMIFS(Saída!B:B,Saída!A:A,Estoque[[#This Row],[Produto]],Saída!C:C,"FINALIZADO")</f>
        <v>0</v>
      </c>
      <c r="F673" s="6">
        <f>_xlfn.XLOOKUP(Estoque[[#This Row],[Produto]],'Compras'!B:B,'Compras'!D:D,,0,-1)</f>
        <v>322</v>
      </c>
      <c r="G673" s="1">
        <f>_xlfn.XLOOKUP(Estoque[[#This Row],[Produto]],'Compras'!B:B,'Compras'!E:E,,0,-1)</f>
        <v>44706</v>
      </c>
    </row>
    <row r="674" spans="1:7" x14ac:dyDescent="0.25">
      <c r="A674" s="3" t="s">
        <v>2086</v>
      </c>
      <c r="B674" s="4" t="s">
        <v>2087</v>
      </c>
      <c r="C674" s="4"/>
      <c r="D674" s="5">
        <f>SUMIFS(Saída!B:B,Saída!A:A,Estoque[[#This Row],[Produto]],Saída!C:C,"RESERVADO")</f>
        <v>0</v>
      </c>
      <c r="E674" s="5">
        <f>SUMIFS('Compras'!C:C,'Compras'!B:B,Estoque[[#This Row],[Produto]],'Compras'!A:A,Estoque[[#This Row],[Código]])-SUMIFS(Saída!B:B,Saída!A:A,Estoque[[#This Row],[Produto]],Saída!C:C,"FINALIZADO")</f>
        <v>0</v>
      </c>
      <c r="F674" s="6">
        <f>_xlfn.XLOOKUP(Estoque[[#This Row],[Produto]],'Compras'!B:B,'Compras'!D:D,,0,-1)</f>
        <v>270.67</v>
      </c>
      <c r="G674" s="1">
        <f>_xlfn.XLOOKUP(Estoque[[#This Row],[Produto]],'Compras'!B:B,'Compras'!E:E,,0,-1)</f>
        <v>44712</v>
      </c>
    </row>
    <row r="675" spans="1:7" x14ac:dyDescent="0.25">
      <c r="A675" s="3" t="s">
        <v>1617</v>
      </c>
      <c r="B675" s="4" t="s">
        <v>1618</v>
      </c>
      <c r="C675" s="4"/>
      <c r="D675" s="5">
        <f>SUMIFS(Saída!B:B,Saída!A:A,Estoque[[#This Row],[Produto]],Saída!C:C,"RESERVADO")</f>
        <v>0</v>
      </c>
      <c r="E675" s="5">
        <f>SUMIFS('Compras'!C:C,'Compras'!B:B,Estoque[[#This Row],[Produto]],'Compras'!A:A,Estoque[[#This Row],[Código]])-SUMIFS(Saída!B:B,Saída!A:A,Estoque[[#This Row],[Produto]],Saída!C:C,"FINALIZADO")</f>
        <v>0</v>
      </c>
      <c r="F675" s="6">
        <f>_xlfn.XLOOKUP(Estoque[[#This Row],[Produto]],'Compras'!B:B,'Compras'!D:D,,0,-1)</f>
        <v>177.33</v>
      </c>
      <c r="G675" s="1">
        <f>_xlfn.XLOOKUP(Estoque[[#This Row],[Produto]],'Compras'!B:B,'Compras'!E:E,,0,-1)</f>
        <v>44706</v>
      </c>
    </row>
    <row r="676" spans="1:7" x14ac:dyDescent="0.25">
      <c r="A676" s="3" t="s">
        <v>1623</v>
      </c>
      <c r="B676" s="4" t="s">
        <v>1624</v>
      </c>
      <c r="C676" s="4"/>
      <c r="D676" s="5">
        <f>SUMIFS(Saída!B:B,Saída!A:A,Estoque[[#This Row],[Produto]],Saída!C:C,"RESERVADO")</f>
        <v>0</v>
      </c>
      <c r="E676" s="5">
        <f>SUMIFS('Compras'!C:C,'Compras'!B:B,Estoque[[#This Row],[Produto]],'Compras'!A:A,Estoque[[#This Row],[Código]])-SUMIFS(Saída!B:B,Saída!A:A,Estoque[[#This Row],[Produto]],Saída!C:C,"FINALIZADO")</f>
        <v>0</v>
      </c>
      <c r="F676" s="6">
        <f>_xlfn.XLOOKUP(Estoque[[#This Row],[Produto]],'Compras'!B:B,'Compras'!D:D,,0,-1)</f>
        <v>312.67</v>
      </c>
      <c r="G676" s="1">
        <f>_xlfn.XLOOKUP(Estoque[[#This Row],[Produto]],'Compras'!B:B,'Compras'!E:E,,0,-1)</f>
        <v>44706</v>
      </c>
    </row>
    <row r="677" spans="1:7" x14ac:dyDescent="0.25">
      <c r="A677" s="3" t="s">
        <v>1621</v>
      </c>
      <c r="B677" s="4" t="s">
        <v>1622</v>
      </c>
      <c r="C677" s="4"/>
      <c r="D677" s="5">
        <f>SUMIFS(Saída!B:B,Saída!A:A,Estoque[[#This Row],[Produto]],Saída!C:C,"RESERVADO")</f>
        <v>0</v>
      </c>
      <c r="E677" s="5">
        <f>SUMIFS('Compras'!C:C,'Compras'!B:B,Estoque[[#This Row],[Produto]],'Compras'!A:A,Estoque[[#This Row],[Código]])-SUMIFS(Saída!B:B,Saída!A:A,Estoque[[#This Row],[Produto]],Saída!C:C,"FINALIZADO")</f>
        <v>0</v>
      </c>
      <c r="F677" s="6">
        <f>_xlfn.XLOOKUP(Estoque[[#This Row],[Produto]],'Compras'!B:B,'Compras'!D:D,,0,-1)</f>
        <v>132.74</v>
      </c>
      <c r="G677" s="1">
        <f>_xlfn.XLOOKUP(Estoque[[#This Row],[Produto]],'Compras'!B:B,'Compras'!E:E,,0,-1)</f>
        <v>44706</v>
      </c>
    </row>
    <row r="678" spans="1:7" x14ac:dyDescent="0.25">
      <c r="A678" s="3" t="s">
        <v>1665</v>
      </c>
      <c r="B678" s="4" t="s">
        <v>1666</v>
      </c>
      <c r="C678" s="4"/>
      <c r="D678" s="5">
        <f>SUMIFS(Saída!B:B,Saída!A:A,Estoque[[#This Row],[Produto]],Saída!C:C,"RESERVADO")</f>
        <v>0</v>
      </c>
      <c r="E678" s="5">
        <f>SUMIFS('Compras'!C:C,'Compras'!B:B,Estoque[[#This Row],[Produto]],'Compras'!A:A,Estoque[[#This Row],[Código]])-SUMIFS(Saída!B:B,Saída!A:A,Estoque[[#This Row],[Produto]],Saída!C:C,"FINALIZADO")</f>
        <v>0</v>
      </c>
      <c r="F678" s="6">
        <f>_xlfn.XLOOKUP(Estoque[[#This Row],[Produto]],'Compras'!B:B,'Compras'!D:D,,0,-1)</f>
        <v>232.17</v>
      </c>
      <c r="G678" s="1">
        <f>_xlfn.XLOOKUP(Estoque[[#This Row],[Produto]],'Compras'!B:B,'Compras'!E:E,,0,-1)</f>
        <v>44706</v>
      </c>
    </row>
    <row r="679" spans="1:7" x14ac:dyDescent="0.25">
      <c r="A679" s="3"/>
      <c r="B679" s="4" t="s">
        <v>882</v>
      </c>
      <c r="C679" s="4"/>
      <c r="D679" s="5">
        <f>SUMIFS(Saída!B:B,Saída!A:A,Estoque[[#This Row],[Produto]],Saída!C:C,"RESERVADO")</f>
        <v>0</v>
      </c>
      <c r="E679" s="5">
        <f>SUMIFS('Compras'!C:C,'Compras'!B:B,Estoque[[#This Row],[Produto]],'Compras'!A:A,Estoque[[#This Row],[Código]])-SUMIFS(Saída!B:B,Saída!A:A,Estoque[[#This Row],[Produto]],Saída!C:C,"FINALIZADO")</f>
        <v>0</v>
      </c>
      <c r="F679" s="6">
        <f>_xlfn.XLOOKUP(Estoque[[#This Row],[Produto]],'Compras'!B:B,'Compras'!D:D,,0,-1)</f>
        <v>38.5</v>
      </c>
      <c r="G679" s="1">
        <f>_xlfn.XLOOKUP(Estoque[[#This Row],[Produto]],'Compras'!B:B,'Compras'!E:E,,0,-1)</f>
        <v>44699</v>
      </c>
    </row>
    <row r="680" spans="1:7" x14ac:dyDescent="0.25">
      <c r="A680" s="3" t="s">
        <v>1828</v>
      </c>
      <c r="B680" s="4" t="s">
        <v>1829</v>
      </c>
      <c r="C680" s="4"/>
      <c r="D680" s="5">
        <f>SUMIFS(Saída!B:B,Saída!A:A,Estoque[[#This Row],[Produto]],Saída!C:C,"RESERVADO")</f>
        <v>0</v>
      </c>
      <c r="E680" s="5">
        <f>SUMIFS('Compras'!C:C,'Compras'!B:B,Estoque[[#This Row],[Produto]],'Compras'!A:A,Estoque[[#This Row],[Código]])-SUMIFS(Saída!B:B,Saída!A:A,Estoque[[#This Row],[Produto]],Saída!C:C,"FINALIZADO")</f>
        <v>0</v>
      </c>
      <c r="F680" s="6">
        <f>_xlfn.XLOOKUP(Estoque[[#This Row],[Produto]],'Compras'!B:B,'Compras'!D:D,,0,-1)</f>
        <v>173.83</v>
      </c>
      <c r="G680" s="1">
        <f>_xlfn.XLOOKUP(Estoque[[#This Row],[Produto]],'Compras'!B:B,'Compras'!E:E,,0,-1)</f>
        <v>44706</v>
      </c>
    </row>
    <row r="681" spans="1:7" x14ac:dyDescent="0.25">
      <c r="A681" s="3" t="s">
        <v>1820</v>
      </c>
      <c r="B681" s="4" t="s">
        <v>1821</v>
      </c>
      <c r="C681" s="4"/>
      <c r="D681" s="5">
        <f>SUMIFS(Saída!B:B,Saída!A:A,Estoque[[#This Row],[Produto]],Saída!C:C,"RESERVADO")</f>
        <v>0</v>
      </c>
      <c r="E681" s="5">
        <f>SUMIFS('Compras'!C:C,'Compras'!B:B,Estoque[[#This Row],[Produto]],'Compras'!A:A,Estoque[[#This Row],[Código]])-SUMIFS(Saída!B:B,Saída!A:A,Estoque[[#This Row],[Produto]],Saída!C:C,"FINALIZADO")</f>
        <v>0</v>
      </c>
      <c r="F681" s="6">
        <f>_xlfn.XLOOKUP(Estoque[[#This Row],[Produto]],'Compras'!B:B,'Compras'!D:D,,0,-1)</f>
        <v>165.67</v>
      </c>
      <c r="G681" s="1">
        <f>_xlfn.XLOOKUP(Estoque[[#This Row],[Produto]],'Compras'!B:B,'Compras'!E:E,,0,-1)</f>
        <v>44706</v>
      </c>
    </row>
    <row r="682" spans="1:7" x14ac:dyDescent="0.25">
      <c r="A682" s="3" t="s">
        <v>1818</v>
      </c>
      <c r="B682" s="4" t="s">
        <v>1819</v>
      </c>
      <c r="C682" s="4"/>
      <c r="D682" s="5">
        <f>SUMIFS(Saída!B:B,Saída!A:A,Estoque[[#This Row],[Produto]],Saída!C:C,"RESERVADO")</f>
        <v>0</v>
      </c>
      <c r="E682" s="5">
        <f>SUMIFS('Compras'!C:C,'Compras'!B:B,Estoque[[#This Row],[Produto]],'Compras'!A:A,Estoque[[#This Row],[Código]])-SUMIFS(Saída!B:B,Saída!A:A,Estoque[[#This Row],[Produto]],Saída!C:C,"FINALIZADO")</f>
        <v>0</v>
      </c>
      <c r="F682" s="6">
        <f>_xlfn.XLOOKUP(Estoque[[#This Row],[Produto]],'Compras'!B:B,'Compras'!D:D,,0,-1)</f>
        <v>150.5</v>
      </c>
      <c r="G682" s="1">
        <f>_xlfn.XLOOKUP(Estoque[[#This Row],[Produto]],'Compras'!B:B,'Compras'!E:E,,0,-1)</f>
        <v>44706</v>
      </c>
    </row>
    <row r="683" spans="1:7" x14ac:dyDescent="0.25">
      <c r="A683" s="3" t="s">
        <v>1812</v>
      </c>
      <c r="B683" s="4" t="s">
        <v>1813</v>
      </c>
      <c r="C683" s="4"/>
      <c r="D683" s="5">
        <f>SUMIFS(Saída!B:B,Saída!A:A,Estoque[[#This Row],[Produto]],Saída!C:C,"RESERVADO")</f>
        <v>0</v>
      </c>
      <c r="E683" s="5">
        <f>SUMIFS('Compras'!C:C,'Compras'!B:B,Estoque[[#This Row],[Produto]],'Compras'!A:A,Estoque[[#This Row],[Código]])-SUMIFS(Saída!B:B,Saída!A:A,Estoque[[#This Row],[Produto]],Saída!C:C,"FINALIZADO")</f>
        <v>0</v>
      </c>
      <c r="F683" s="6">
        <f>_xlfn.XLOOKUP(Estoque[[#This Row],[Produto]],'Compras'!B:B,'Compras'!D:D,,0,-1)</f>
        <v>150.5</v>
      </c>
      <c r="G683" s="1">
        <f>_xlfn.XLOOKUP(Estoque[[#This Row],[Produto]],'Compras'!B:B,'Compras'!E:E,,0,-1)</f>
        <v>44706</v>
      </c>
    </row>
    <row r="684" spans="1:7" x14ac:dyDescent="0.25">
      <c r="A684" s="3" t="s">
        <v>1822</v>
      </c>
      <c r="B684" s="4" t="s">
        <v>1823</v>
      </c>
      <c r="C684" s="4"/>
      <c r="D684" s="5">
        <f>SUMIFS(Saída!B:B,Saída!A:A,Estoque[[#This Row],[Produto]],Saída!C:C,"RESERVADO")</f>
        <v>0</v>
      </c>
      <c r="E684" s="5">
        <f>SUMIFS('Compras'!C:C,'Compras'!B:B,Estoque[[#This Row],[Produto]],'Compras'!A:A,Estoque[[#This Row],[Código]])-SUMIFS(Saída!B:B,Saída!A:A,Estoque[[#This Row],[Produto]],Saída!C:C,"FINALIZADO")</f>
        <v>0</v>
      </c>
      <c r="F684" s="6">
        <f>_xlfn.XLOOKUP(Estoque[[#This Row],[Produto]],'Compras'!B:B,'Compras'!D:D,,0,-1)</f>
        <v>138.83000000000001</v>
      </c>
      <c r="G684" s="1">
        <f>_xlfn.XLOOKUP(Estoque[[#This Row],[Produto]],'Compras'!B:B,'Compras'!E:E,,0,-1)</f>
        <v>44706</v>
      </c>
    </row>
    <row r="685" spans="1:7" x14ac:dyDescent="0.25">
      <c r="A685" s="3" t="s">
        <v>1764</v>
      </c>
      <c r="B685" s="4" t="s">
        <v>1765</v>
      </c>
      <c r="C685" s="4"/>
      <c r="D685" s="5">
        <f>SUMIFS(Saída!B:B,Saída!A:A,Estoque[[#This Row],[Produto]],Saída!C:C,"RESERVADO")</f>
        <v>0</v>
      </c>
      <c r="E685" s="5">
        <f>SUMIFS('Compras'!C:C,'Compras'!B:B,Estoque[[#This Row],[Produto]],'Compras'!A:A,Estoque[[#This Row],[Código]])-SUMIFS(Saída!B:B,Saída!A:A,Estoque[[#This Row],[Produto]],Saída!C:C,"FINALIZADO")</f>
        <v>0</v>
      </c>
      <c r="F685" s="6">
        <f>_xlfn.XLOOKUP(Estoque[[#This Row],[Produto]],'Compras'!B:B,'Compras'!D:D,,0,-1)</f>
        <v>182</v>
      </c>
      <c r="G685" s="1">
        <f>_xlfn.XLOOKUP(Estoque[[#This Row],[Produto]],'Compras'!B:B,'Compras'!E:E,,0,-1)</f>
        <v>44706</v>
      </c>
    </row>
    <row r="686" spans="1:7" x14ac:dyDescent="0.25">
      <c r="A686" s="3" t="s">
        <v>1762</v>
      </c>
      <c r="B686" s="4" t="s">
        <v>1763</v>
      </c>
      <c r="C686" s="4"/>
      <c r="D686" s="5">
        <f>SUMIFS(Saída!B:B,Saída!A:A,Estoque[[#This Row],[Produto]],Saída!C:C,"RESERVADO")</f>
        <v>0</v>
      </c>
      <c r="E686" s="5">
        <f>SUMIFS('Compras'!C:C,'Compras'!B:B,Estoque[[#This Row],[Produto]],'Compras'!A:A,Estoque[[#This Row],[Código]])-SUMIFS(Saída!B:B,Saída!A:A,Estoque[[#This Row],[Produto]],Saída!C:C,"FINALIZADO")</f>
        <v>0</v>
      </c>
      <c r="F686" s="6">
        <f>_xlfn.XLOOKUP(Estoque[[#This Row],[Produto]],'Compras'!B:B,'Compras'!D:D,,0,-1)</f>
        <v>126</v>
      </c>
      <c r="G686" s="1">
        <f>_xlfn.XLOOKUP(Estoque[[#This Row],[Produto]],'Compras'!B:B,'Compras'!E:E,,0,-1)</f>
        <v>44706</v>
      </c>
    </row>
    <row r="687" spans="1:7" x14ac:dyDescent="0.25">
      <c r="A687" s="3" t="s">
        <v>1768</v>
      </c>
      <c r="B687" s="4" t="s">
        <v>1769</v>
      </c>
      <c r="C687" s="4"/>
      <c r="D687" s="5">
        <f>SUMIFS(Saída!B:B,Saída!A:A,Estoque[[#This Row],[Produto]],Saída!C:C,"RESERVADO")</f>
        <v>0</v>
      </c>
      <c r="E687" s="5">
        <f>SUMIFS('Compras'!C:C,'Compras'!B:B,Estoque[[#This Row],[Produto]],'Compras'!A:A,Estoque[[#This Row],[Código]])-SUMIFS(Saída!B:B,Saída!A:A,Estoque[[#This Row],[Produto]],Saída!C:C,"FINALIZADO")</f>
        <v>0</v>
      </c>
      <c r="F687" s="6">
        <f>_xlfn.XLOOKUP(Estoque[[#This Row],[Produto]],'Compras'!B:B,'Compras'!D:D,,0,-1)</f>
        <v>213.5</v>
      </c>
      <c r="G687" s="1">
        <f>_xlfn.XLOOKUP(Estoque[[#This Row],[Produto]],'Compras'!B:B,'Compras'!E:E,,0,-1)</f>
        <v>44706</v>
      </c>
    </row>
    <row r="688" spans="1:7" x14ac:dyDescent="0.25">
      <c r="A688" s="3" t="s">
        <v>1802</v>
      </c>
      <c r="B688" s="4" t="s">
        <v>1803</v>
      </c>
      <c r="C688" s="4"/>
      <c r="D688" s="5">
        <f>SUMIFS(Saída!B:B,Saída!A:A,Estoque[[#This Row],[Produto]],Saída!C:C,"RESERVADO")</f>
        <v>0</v>
      </c>
      <c r="E688" s="5">
        <f>SUMIFS('Compras'!C:C,'Compras'!B:B,Estoque[[#This Row],[Produto]],'Compras'!A:A,Estoque[[#This Row],[Código]])-SUMIFS(Saída!B:B,Saída!A:A,Estoque[[#This Row],[Produto]],Saída!C:C,"FINALIZADO")</f>
        <v>0</v>
      </c>
      <c r="F688" s="6">
        <f>_xlfn.XLOOKUP(Estoque[[#This Row],[Produto]],'Compras'!B:B,'Compras'!D:D,,0,-1)</f>
        <v>135.33000000000001</v>
      </c>
      <c r="G688" s="1">
        <f>_xlfn.XLOOKUP(Estoque[[#This Row],[Produto]],'Compras'!B:B,'Compras'!E:E,,0,-1)</f>
        <v>44706</v>
      </c>
    </row>
    <row r="689" spans="1:7" x14ac:dyDescent="0.25">
      <c r="A689" s="3" t="s">
        <v>1798</v>
      </c>
      <c r="B689" s="4" t="s">
        <v>1799</v>
      </c>
      <c r="C689" s="4"/>
      <c r="D689" s="5">
        <f>SUMIFS(Saída!B:B,Saída!A:A,Estoque[[#This Row],[Produto]],Saída!C:C,"RESERVADO")</f>
        <v>0</v>
      </c>
      <c r="E689" s="5">
        <f>SUMIFS('Compras'!C:C,'Compras'!B:B,Estoque[[#This Row],[Produto]],'Compras'!A:A,Estoque[[#This Row],[Código]])-SUMIFS(Saída!B:B,Saída!A:A,Estoque[[#This Row],[Produto]],Saída!C:C,"FINALIZADO")</f>
        <v>0</v>
      </c>
      <c r="F689" s="6">
        <f>_xlfn.XLOOKUP(Estoque[[#This Row],[Produto]],'Compras'!B:B,'Compras'!D:D,,0,-1)</f>
        <v>228.67</v>
      </c>
      <c r="G689" s="1">
        <f>_xlfn.XLOOKUP(Estoque[[#This Row],[Produto]],'Compras'!B:B,'Compras'!E:E,,0,-1)</f>
        <v>44706</v>
      </c>
    </row>
    <row r="690" spans="1:7" x14ac:dyDescent="0.25">
      <c r="A690" s="3" t="s">
        <v>1503</v>
      </c>
      <c r="B690" s="4" t="s">
        <v>1504</v>
      </c>
      <c r="C690" s="4"/>
      <c r="D690" s="5">
        <f>SUMIFS(Saída!B:B,Saída!A:A,Estoque[[#This Row],[Produto]],Saída!C:C,"RESERVADO")</f>
        <v>0</v>
      </c>
      <c r="E690" s="5">
        <f>SUMIFS('Compras'!C:C,'Compras'!B:B,Estoque[[#This Row],[Produto]],'Compras'!A:A,Estoque[[#This Row],[Código]])-SUMIFS(Saída!B:B,Saída!A:A,Estoque[[#This Row],[Produto]],Saída!C:C,"FINALIZADO")</f>
        <v>0</v>
      </c>
      <c r="F690" s="6">
        <f>_xlfn.XLOOKUP(Estoque[[#This Row],[Produto]],'Compras'!B:B,'Compras'!D:D,,0,-1)</f>
        <v>42</v>
      </c>
      <c r="G690" s="1">
        <f>_xlfn.XLOOKUP(Estoque[[#This Row],[Produto]],'Compras'!B:B,'Compras'!E:E,,0,-1)</f>
        <v>44705</v>
      </c>
    </row>
    <row r="691" spans="1:7" x14ac:dyDescent="0.25">
      <c r="A691" s="3">
        <v>9606</v>
      </c>
      <c r="B691" s="4" t="s">
        <v>1205</v>
      </c>
      <c r="C691" s="4"/>
      <c r="D691" s="5">
        <f>SUMIFS(Saída!B:B,Saída!A:A,Estoque[[#This Row],[Produto]],Saída!C:C,"RESERVADO")</f>
        <v>0</v>
      </c>
      <c r="E691" s="5">
        <f>SUMIFS('Compras'!C:C,'Compras'!B:B,Estoque[[#This Row],[Produto]],'Compras'!A:A,Estoque[[#This Row],[Código]])-SUMIFS(Saída!B:B,Saída!A:A,Estoque[[#This Row],[Produto]],Saída!C:C,"FINALIZADO")</f>
        <v>0</v>
      </c>
      <c r="F691" s="6">
        <f>_xlfn.XLOOKUP(Estoque[[#This Row],[Produto]],'Compras'!B:B,'Compras'!D:D,,0,-1)</f>
        <v>1248.33</v>
      </c>
      <c r="G691" s="1">
        <f>_xlfn.XLOOKUP(Estoque[[#This Row],[Produto]],'Compras'!B:B,'Compras'!E:E,,0,-1)</f>
        <v>44641</v>
      </c>
    </row>
    <row r="692" spans="1:7" x14ac:dyDescent="0.25">
      <c r="A692" s="3">
        <v>9778</v>
      </c>
      <c r="B692" s="4" t="s">
        <v>1511</v>
      </c>
      <c r="C692" s="4"/>
      <c r="D692" s="5">
        <f>SUMIFS(Saída!B:B,Saída!A:A,Estoque[[#This Row],[Produto]],Saída!C:C,"RESERVADO")</f>
        <v>0</v>
      </c>
      <c r="E692" s="5">
        <f>SUMIFS('Compras'!C:C,'Compras'!B:B,Estoque[[#This Row],[Produto]],'Compras'!A:A,Estoque[[#This Row],[Código]])-SUMIFS(Saída!B:B,Saída!A:A,Estoque[[#This Row],[Produto]],Saída!C:C,"FINALIZADO")</f>
        <v>0</v>
      </c>
      <c r="F692" s="6">
        <f>_xlfn.XLOOKUP(Estoque[[#This Row],[Produto]],'Compras'!B:B,'Compras'!D:D,,0,-1)</f>
        <v>77</v>
      </c>
      <c r="G692" s="1">
        <f>_xlfn.XLOOKUP(Estoque[[#This Row],[Produto]],'Compras'!B:B,'Compras'!E:E,,0,-1)</f>
        <v>44705</v>
      </c>
    </row>
    <row r="693" spans="1:7" x14ac:dyDescent="0.25">
      <c r="A693" s="3">
        <v>9779</v>
      </c>
      <c r="B693" s="4" t="s">
        <v>1510</v>
      </c>
      <c r="C693" s="4"/>
      <c r="D693" s="5">
        <f>SUMIFS(Saída!B:B,Saída!A:A,Estoque[[#This Row],[Produto]],Saída!C:C,"RESERVADO")</f>
        <v>0</v>
      </c>
      <c r="E693" s="5">
        <f>SUMIFS('Compras'!C:C,'Compras'!B:B,Estoque[[#This Row],[Produto]],'Compras'!A:A,Estoque[[#This Row],[Código]])-SUMIFS(Saída!B:B,Saída!A:A,Estoque[[#This Row],[Produto]],Saída!C:C,"FINALIZADO")</f>
        <v>0</v>
      </c>
      <c r="F693" s="6">
        <f>_xlfn.XLOOKUP(Estoque[[#This Row],[Produto]],'Compras'!B:B,'Compras'!D:D,,0,-1)</f>
        <v>149.33000000000001</v>
      </c>
      <c r="G693" s="1">
        <f>_xlfn.XLOOKUP(Estoque[[#This Row],[Produto]],'Compras'!B:B,'Compras'!E:E,,0,-1)</f>
        <v>44705</v>
      </c>
    </row>
    <row r="694" spans="1:7" x14ac:dyDescent="0.25">
      <c r="A694" s="3" t="s">
        <v>1871</v>
      </c>
      <c r="B694" s="4" t="s">
        <v>1872</v>
      </c>
      <c r="C694" s="4"/>
      <c r="D694" s="5">
        <f>SUMIFS(Saída!B:B,Saída!A:A,Estoque[[#This Row],[Produto]],Saída!C:C,"RESERVADO")</f>
        <v>0</v>
      </c>
      <c r="E694" s="5">
        <f>SUMIFS('Compras'!C:C,'Compras'!B:B,Estoque[[#This Row],[Produto]],'Compras'!A:A,Estoque[[#This Row],[Código]])-SUMIFS(Saída!B:B,Saída!A:A,Estoque[[#This Row],[Produto]],Saída!C:C,"FINALIZADO")</f>
        <v>0</v>
      </c>
      <c r="F694" s="6">
        <f>_xlfn.XLOOKUP(Estoque[[#This Row],[Produto]],'Compras'!B:B,'Compras'!D:D,,0,-1)</f>
        <v>86.33</v>
      </c>
      <c r="G694" s="1">
        <f>_xlfn.XLOOKUP(Estoque[[#This Row],[Produto]],'Compras'!B:B,'Compras'!E:E,,0,-1)</f>
        <v>44769</v>
      </c>
    </row>
    <row r="695" spans="1:7" x14ac:dyDescent="0.25">
      <c r="A695" s="3">
        <v>5133846</v>
      </c>
      <c r="B695" s="4" t="s">
        <v>579</v>
      </c>
      <c r="C695" s="4"/>
      <c r="D695" s="5">
        <f>SUMIFS(Saída!B:B,Saída!A:A,Estoque[[#This Row],[Produto]],Saída!C:C,"RESERVADO")</f>
        <v>0</v>
      </c>
      <c r="E695" s="5">
        <f>SUMIFS('Compras'!C:C,'Compras'!B:B,Estoque[[#This Row],[Produto]],'Compras'!A:A,Estoque[[#This Row],[Código]])-SUMIFS(Saída!B:B,Saída!A:A,Estoque[[#This Row],[Produto]],Saída!C:C,"FINALIZADO")</f>
        <v>0</v>
      </c>
      <c r="F695" s="6">
        <f>_xlfn.XLOOKUP(Estoque[[#This Row],[Produto]],'Compras'!B:B,'Compras'!D:D,,0,-1)</f>
        <v>157.5</v>
      </c>
      <c r="G695" s="1">
        <f>_xlfn.XLOOKUP(Estoque[[#This Row],[Produto]],'Compras'!B:B,'Compras'!E:E,,0,-1)</f>
        <v>44785</v>
      </c>
    </row>
    <row r="696" spans="1:7" x14ac:dyDescent="0.25">
      <c r="A696" s="3" t="s">
        <v>720</v>
      </c>
      <c r="B696" s="4" t="s">
        <v>721</v>
      </c>
      <c r="C696" s="4"/>
      <c r="D696" s="5">
        <f>SUMIFS(Saída!B:B,Saída!A:A,Estoque[[#This Row],[Produto]],Saída!C:C,"RESERVADO")</f>
        <v>0</v>
      </c>
      <c r="E696" s="5">
        <f>SUMIFS('Compras'!C:C,'Compras'!B:B,Estoque[[#This Row],[Produto]],'Compras'!A:A,Estoque[[#This Row],[Código]])-SUMIFS(Saída!B:B,Saída!A:A,Estoque[[#This Row],[Produto]],Saída!C:C,"FINALIZADO")</f>
        <v>0</v>
      </c>
      <c r="F696" s="6">
        <f>_xlfn.XLOOKUP(Estoque[[#This Row],[Produto]],'Compras'!B:B,'Compras'!D:D,,0,-1)</f>
        <v>145.83000000000001</v>
      </c>
      <c r="G696" s="1">
        <f>_xlfn.XLOOKUP(Estoque[[#This Row],[Produto]],'Compras'!B:B,'Compras'!E:E,,0,-1)</f>
        <v>44698</v>
      </c>
    </row>
    <row r="697" spans="1:7" x14ac:dyDescent="0.25">
      <c r="A697" s="3" t="s">
        <v>1508</v>
      </c>
      <c r="B697" s="4" t="s">
        <v>1509</v>
      </c>
      <c r="C697" s="4"/>
      <c r="D697" s="5">
        <f>SUMIFS(Saída!B:B,Saída!A:A,Estoque[[#This Row],[Produto]],Saída!C:C,"RESERVADO")</f>
        <v>0</v>
      </c>
      <c r="E697" s="5">
        <f>SUMIFS('Compras'!C:C,'Compras'!B:B,Estoque[[#This Row],[Produto]],'Compras'!A:A,Estoque[[#This Row],[Código]])-SUMIFS(Saída!B:B,Saída!A:A,Estoque[[#This Row],[Produto]],Saída!C:C,"FINALIZADO")</f>
        <v>0</v>
      </c>
      <c r="F697" s="6">
        <f>_xlfn.XLOOKUP(Estoque[[#This Row],[Produto]],'Compras'!B:B,'Compras'!D:D,,0,-1)</f>
        <v>60.67</v>
      </c>
      <c r="G697" s="1">
        <f>_xlfn.XLOOKUP(Estoque[[#This Row],[Produto]],'Compras'!B:B,'Compras'!E:E,,0,-1)</f>
        <v>44705</v>
      </c>
    </row>
    <row r="698" spans="1:7" x14ac:dyDescent="0.25">
      <c r="A698" s="3" t="s">
        <v>1501</v>
      </c>
      <c r="B698" s="4" t="s">
        <v>1502</v>
      </c>
      <c r="C698" s="4"/>
      <c r="D698" s="5">
        <f>SUMIFS(Saída!B:B,Saída!A:A,Estoque[[#This Row],[Produto]],Saída!C:C,"RESERVADO")</f>
        <v>0</v>
      </c>
      <c r="E698" s="5">
        <f>SUMIFS('Compras'!C:C,'Compras'!B:B,Estoque[[#This Row],[Produto]],'Compras'!A:A,Estoque[[#This Row],[Código]])-SUMIFS(Saída!B:B,Saída!A:A,Estoque[[#This Row],[Produto]],Saída!C:C,"FINALIZADO")</f>
        <v>0</v>
      </c>
      <c r="F698" s="6">
        <f>_xlfn.XLOOKUP(Estoque[[#This Row],[Produto]],'Compras'!B:B,'Compras'!D:D,,0,-1)</f>
        <v>96.83</v>
      </c>
      <c r="G698" s="1">
        <f>_xlfn.XLOOKUP(Estoque[[#This Row],[Produto]],'Compras'!B:B,'Compras'!E:E,,0,-1)</f>
        <v>44705</v>
      </c>
    </row>
    <row r="699" spans="1:7" x14ac:dyDescent="0.25">
      <c r="A699" s="3"/>
      <c r="B699" s="4" t="s">
        <v>331</v>
      </c>
      <c r="C699" s="4" t="s">
        <v>61</v>
      </c>
      <c r="D699" s="5">
        <f>SUMIFS(Saída!B:B,Saída!A:A,Estoque[[#This Row],[Produto]],Saída!C:C,"RESERVADO")</f>
        <v>0</v>
      </c>
      <c r="E699" s="5">
        <f>SUMIFS('Compras'!C:C,'Compras'!B:B,Estoque[[#This Row],[Produto]],'Compras'!A:A,Estoque[[#This Row],[Código]])-SUMIFS(Saída!B:B,Saída!A:A,Estoque[[#This Row],[Produto]],Saída!C:C,"FINALIZADO")</f>
        <v>0</v>
      </c>
      <c r="F699" s="6">
        <f>_xlfn.XLOOKUP(Estoque[[#This Row],[Produto]],'Compras'!B:B,'Compras'!D:D,,0,-1)</f>
        <v>11.55</v>
      </c>
      <c r="G699" s="1">
        <f>_xlfn.XLOOKUP(Estoque[[#This Row],[Produto]],'Compras'!B:B,'Compras'!E:E,,0,-1)</f>
        <v>44537</v>
      </c>
    </row>
    <row r="700" spans="1:7" x14ac:dyDescent="0.25">
      <c r="A700" s="3" t="s">
        <v>2102</v>
      </c>
      <c r="B700" s="4" t="s">
        <v>1495</v>
      </c>
      <c r="C700" s="4"/>
      <c r="D700" s="5">
        <f>SUMIFS(Saída!B:B,Saída!A:A,Estoque[[#This Row],[Produto]],Saída!C:C,"RESERVADO")</f>
        <v>0</v>
      </c>
      <c r="E700" s="5">
        <f>SUMIFS('Compras'!C:C,'Compras'!B:B,Estoque[[#This Row],[Produto]],'Compras'!A:A,Estoque[[#This Row],[Código]])-SUMIFS(Saída!B:B,Saída!A:A,Estoque[[#This Row],[Produto]],Saída!C:C,"FINALIZADO")</f>
        <v>0</v>
      </c>
      <c r="F700" s="6">
        <f>_xlfn.XLOOKUP(Estoque[[#This Row],[Produto]],'Compras'!B:B,'Compras'!D:D,,0,-1)</f>
        <v>64.17</v>
      </c>
      <c r="G700" s="1">
        <f>_xlfn.XLOOKUP(Estoque[[#This Row],[Produto]],'Compras'!B:B,'Compras'!E:E,,0,-1)</f>
        <v>44705</v>
      </c>
    </row>
    <row r="701" spans="1:7" x14ac:dyDescent="0.25">
      <c r="A701" s="3">
        <v>9788</v>
      </c>
      <c r="B701" s="4" t="s">
        <v>1495</v>
      </c>
      <c r="C701" s="4"/>
      <c r="D701" s="5">
        <f>SUMIFS(Saída!B:B,Saída!A:A,Estoque[[#This Row],[Produto]],Saída!C:C,"RESERVADO")</f>
        <v>0</v>
      </c>
      <c r="E701" s="5">
        <f>SUMIFS('Compras'!C:C,'Compras'!B:B,Estoque[[#This Row],[Produto]],'Compras'!A:A,Estoque[[#This Row],[Código]])-SUMIFS(Saída!B:B,Saída!A:A,Estoque[[#This Row],[Produto]],Saída!C:C,"FINALIZADO")</f>
        <v>0</v>
      </c>
      <c r="F701" s="6">
        <f>_xlfn.XLOOKUP(Estoque[[#This Row],[Produto]],'Compras'!B:B,'Compras'!D:D,,0,-1)</f>
        <v>64.17</v>
      </c>
      <c r="G701" s="1">
        <f>_xlfn.XLOOKUP(Estoque[[#This Row],[Produto]],'Compras'!B:B,'Compras'!E:E,,0,-1)</f>
        <v>44705</v>
      </c>
    </row>
    <row r="702" spans="1:7" x14ac:dyDescent="0.25">
      <c r="A702" s="3" t="s">
        <v>768</v>
      </c>
      <c r="B702" s="4" t="s">
        <v>769</v>
      </c>
      <c r="C702" s="4"/>
      <c r="D702" s="5">
        <f>SUMIFS(Saída!B:B,Saída!A:A,Estoque[[#This Row],[Produto]],Saída!C:C,"RESERVADO")</f>
        <v>0</v>
      </c>
      <c r="E702" s="5">
        <f>SUMIFS('Compras'!C:C,'Compras'!B:B,Estoque[[#This Row],[Produto]],'Compras'!A:A,Estoque[[#This Row],[Código]])-SUMIFS(Saída!B:B,Saída!A:A,Estoque[[#This Row],[Produto]],Saída!C:C,"FINALIZADO")</f>
        <v>0</v>
      </c>
      <c r="F702" s="6">
        <f>_xlfn.XLOOKUP(Estoque[[#This Row],[Produto]],'Compras'!B:B,'Compras'!D:D,,0,-1)</f>
        <v>47.83</v>
      </c>
      <c r="G702" s="1">
        <f>_xlfn.XLOOKUP(Estoque[[#This Row],[Produto]],'Compras'!B:B,'Compras'!E:E,,0,-1)</f>
        <v>44638</v>
      </c>
    </row>
    <row r="703" spans="1:7" x14ac:dyDescent="0.25">
      <c r="A703" s="3" t="s">
        <v>119</v>
      </c>
      <c r="B703" s="4" t="s">
        <v>120</v>
      </c>
      <c r="C703" s="4"/>
      <c r="D703" s="5">
        <f>SUMIFS(Saída!B:B,Saída!A:A,Estoque[[#This Row],[Produto]],Saída!C:C,"RESERVADO")</f>
        <v>0</v>
      </c>
      <c r="E703" s="5">
        <f>SUMIFS('Compras'!C:C,'Compras'!B:B,Estoque[[#This Row],[Produto]],'Compras'!A:A,Estoque[[#This Row],[Código]])-SUMIFS(Saída!B:B,Saída!A:A,Estoque[[#This Row],[Produto]],Saída!C:C,"FINALIZADO")</f>
        <v>0</v>
      </c>
      <c r="F703" s="6">
        <f>_xlfn.XLOOKUP(Estoque[[#This Row],[Produto]],'Compras'!B:B,'Compras'!D:D,,0,-1)</f>
        <v>228.67</v>
      </c>
      <c r="G703" s="1">
        <f>_xlfn.XLOOKUP(Estoque[[#This Row],[Produto]],'Compras'!B:B,'Compras'!E:E,,0,-1)</f>
        <v>44685</v>
      </c>
    </row>
    <row r="704" spans="1:7" x14ac:dyDescent="0.25">
      <c r="A704" s="3" t="s">
        <v>62</v>
      </c>
      <c r="B704" s="4" t="s">
        <v>63</v>
      </c>
      <c r="C704" s="4"/>
      <c r="D704" s="5">
        <f>SUMIFS(Saída!B:B,Saída!A:A,Estoque[[#This Row],[Produto]],Saída!C:C,"RESERVADO")</f>
        <v>0</v>
      </c>
      <c r="E704" s="5">
        <f>SUMIFS('Compras'!C:C,'Compras'!B:B,Estoque[[#This Row],[Produto]],'Compras'!A:A,Estoque[[#This Row],[Código]])-SUMIFS(Saída!B:B,Saída!A:A,Estoque[[#This Row],[Produto]],Saída!C:C,"FINALIZADO")</f>
        <v>0</v>
      </c>
      <c r="F704" s="6">
        <f>_xlfn.XLOOKUP(Estoque[[#This Row],[Produto]],'Compras'!B:B,'Compras'!D:D,,0,-1)</f>
        <v>3260.83</v>
      </c>
      <c r="G704" s="1">
        <f>_xlfn.XLOOKUP(Estoque[[#This Row],[Produto]],'Compras'!B:B,'Compras'!E:E,,0,-1)</f>
        <v>44775</v>
      </c>
    </row>
    <row r="705" spans="1:7" x14ac:dyDescent="0.25">
      <c r="A705" s="3" t="s">
        <v>24</v>
      </c>
      <c r="B705" s="4" t="s">
        <v>25</v>
      </c>
      <c r="C705" s="4"/>
      <c r="D705" s="5">
        <f>SUMIFS(Saída!B:B,Saída!A:A,Estoque[[#This Row],[Produto]],Saída!C:C,"RESERVADO")</f>
        <v>0</v>
      </c>
      <c r="E705" s="5">
        <f>SUMIFS('Compras'!C:C,'Compras'!B:B,Estoque[[#This Row],[Produto]],'Compras'!A:A,Estoque[[#This Row],[Código]])-SUMIFS(Saída!B:B,Saída!A:A,Estoque[[#This Row],[Produto]],Saída!C:C,"FINALIZADO")</f>
        <v>0</v>
      </c>
      <c r="F705" s="6">
        <f>_xlfn.XLOOKUP(Estoque[[#This Row],[Produto]],'Compras'!B:B,'Compras'!D:D,,0,-1)</f>
        <v>779.33</v>
      </c>
      <c r="G705" s="1">
        <f>_xlfn.XLOOKUP(Estoque[[#This Row],[Produto]],'Compras'!B:B,'Compras'!E:E,,0,-1)</f>
        <v>44774</v>
      </c>
    </row>
    <row r="706" spans="1:7" x14ac:dyDescent="0.25">
      <c r="A706" s="3">
        <v>9605</v>
      </c>
      <c r="B706" s="4" t="s">
        <v>1993</v>
      </c>
      <c r="C706" s="4"/>
      <c r="D706" s="5">
        <f>SUMIFS(Saída!B:B,Saída!A:A,Estoque[[#This Row],[Produto]],Saída!C:C,"RESERVADO")</f>
        <v>0</v>
      </c>
      <c r="E706" s="5">
        <f>SUMIFS('Compras'!C:C,'Compras'!B:B,Estoque[[#This Row],[Produto]],'Compras'!A:A,Estoque[[#This Row],[Código]])-SUMIFS(Saída!B:B,Saída!A:A,Estoque[[#This Row],[Produto]],Saída!C:C,"FINALIZADO")</f>
        <v>0</v>
      </c>
      <c r="F706" s="6">
        <f>_xlfn.XLOOKUP(Estoque[[#This Row],[Produto]],'Compras'!B:B,'Compras'!D:D,,0,-1)</f>
        <v>1941.33</v>
      </c>
      <c r="G706" s="1">
        <f>_xlfn.XLOOKUP(Estoque[[#This Row],[Produto]],'Compras'!B:B,'Compras'!E:E,,0,-1)</f>
        <v>44649</v>
      </c>
    </row>
    <row r="707" spans="1:7" x14ac:dyDescent="0.25">
      <c r="A707" s="3" t="s">
        <v>1794</v>
      </c>
      <c r="B707" s="4" t="s">
        <v>1795</v>
      </c>
      <c r="C707" s="4"/>
      <c r="D707" s="5">
        <f>SUMIFS(Saída!B:B,Saída!A:A,Estoque[[#This Row],[Produto]],Saída!C:C,"RESERVADO")</f>
        <v>0</v>
      </c>
      <c r="E707" s="5">
        <f>SUMIFS('Compras'!C:C,'Compras'!B:B,Estoque[[#This Row],[Produto]],'Compras'!A:A,Estoque[[#This Row],[Código]])-SUMIFS(Saída!B:B,Saída!A:A,Estoque[[#This Row],[Produto]],Saída!C:C,"FINALIZADO")</f>
        <v>0</v>
      </c>
      <c r="F707" s="6">
        <f>_xlfn.XLOOKUP(Estoque[[#This Row],[Produto]],'Compras'!B:B,'Compras'!D:D,,0,-1)</f>
        <v>483</v>
      </c>
      <c r="G707" s="1">
        <f>_xlfn.XLOOKUP(Estoque[[#This Row],[Produto]],'Compras'!B:B,'Compras'!E:E,,0,-1)</f>
        <v>44706</v>
      </c>
    </row>
    <row r="708" spans="1:7" x14ac:dyDescent="0.25">
      <c r="A708" s="3" t="s">
        <v>1956</v>
      </c>
      <c r="B708" s="4" t="s">
        <v>1957</v>
      </c>
      <c r="C708" s="4"/>
      <c r="D708" s="5">
        <f>SUMIFS(Saída!B:B,Saída!A:A,Estoque[[#This Row],[Produto]],Saída!C:C,"RESERVADO")</f>
        <v>0</v>
      </c>
      <c r="E708" s="5">
        <f>SUMIFS('Compras'!C:C,'Compras'!B:B,Estoque[[#This Row],[Produto]],'Compras'!A:A,Estoque[[#This Row],[Código]])-SUMIFS(Saída!B:B,Saída!A:A,Estoque[[#This Row],[Produto]],Saída!C:C,"FINALIZADO")</f>
        <v>0</v>
      </c>
      <c r="F708" s="6">
        <f>_xlfn.XLOOKUP(Estoque[[#This Row],[Produto]],'Compras'!B:B,'Compras'!D:D,,0,-1)</f>
        <v>1636.83</v>
      </c>
      <c r="G708" s="1">
        <f>_xlfn.XLOOKUP(Estoque[[#This Row],[Produto]],'Compras'!B:B,'Compras'!E:E,,0,-1)</f>
        <v>44770</v>
      </c>
    </row>
    <row r="709" spans="1:7" x14ac:dyDescent="0.25">
      <c r="A709" s="3" t="s">
        <v>1792</v>
      </c>
      <c r="B709" s="4" t="s">
        <v>1793</v>
      </c>
      <c r="C709" s="4"/>
      <c r="D709" s="5">
        <f>SUMIFS(Saída!B:B,Saída!A:A,Estoque[[#This Row],[Produto]],Saída!C:C,"RESERVADO")</f>
        <v>0</v>
      </c>
      <c r="E709" s="5">
        <f>SUMIFS('Compras'!C:C,'Compras'!B:B,Estoque[[#This Row],[Produto]],'Compras'!A:A,Estoque[[#This Row],[Código]])-SUMIFS(Saída!B:B,Saída!A:A,Estoque[[#This Row],[Produto]],Saída!C:C,"FINALIZADO")</f>
        <v>0</v>
      </c>
      <c r="F709" s="6">
        <f>_xlfn.XLOOKUP(Estoque[[#This Row],[Produto]],'Compras'!B:B,'Compras'!D:D,,0,-1)</f>
        <v>324.33</v>
      </c>
      <c r="G709" s="1">
        <f>_xlfn.XLOOKUP(Estoque[[#This Row],[Produto]],'Compras'!B:B,'Compras'!E:E,,0,-1)</f>
        <v>44706</v>
      </c>
    </row>
    <row r="710" spans="1:7" x14ac:dyDescent="0.25">
      <c r="A710" s="3"/>
      <c r="B710" s="4" t="s">
        <v>1983</v>
      </c>
      <c r="C710" s="4"/>
      <c r="D710" s="5">
        <f>SUMIFS(Saída!B:B,Saída!A:A,Estoque[[#This Row],[Produto]],Saída!C:C,"RESERVADO")</f>
        <v>0</v>
      </c>
      <c r="E710" s="5">
        <f>SUMIFS('Compras'!C:C,'Compras'!B:B,Estoque[[#This Row],[Produto]],'Compras'!A:A,Estoque[[#This Row],[Código]])-SUMIFS(Saída!B:B,Saída!A:A,Estoque[[#This Row],[Produto]],Saída!C:C,"FINALIZADO")</f>
        <v>0</v>
      </c>
      <c r="F710" s="6">
        <f>_xlfn.XLOOKUP(Estoque[[#This Row],[Produto]],'Compras'!B:B,'Compras'!D:D,,0,-1)</f>
        <v>278.83</v>
      </c>
      <c r="G710" s="1">
        <f>_xlfn.XLOOKUP(Estoque[[#This Row],[Produto]],'Compras'!B:B,'Compras'!E:E,,0,-1)</f>
        <v>44558</v>
      </c>
    </row>
    <row r="711" spans="1:7" x14ac:dyDescent="0.25">
      <c r="A711" s="3" t="s">
        <v>1788</v>
      </c>
      <c r="B711" s="4" t="s">
        <v>1789</v>
      </c>
      <c r="C711" s="4"/>
      <c r="D711" s="5">
        <f>SUMIFS(Saída!B:B,Saída!A:A,Estoque[[#This Row],[Produto]],Saída!C:C,"RESERVADO")</f>
        <v>0</v>
      </c>
      <c r="E711" s="5">
        <f>SUMIFS('Compras'!C:C,'Compras'!B:B,Estoque[[#This Row],[Produto]],'Compras'!A:A,Estoque[[#This Row],[Código]])-SUMIFS(Saída!B:B,Saída!A:A,Estoque[[#This Row],[Produto]],Saída!C:C,"FINALIZADO")</f>
        <v>0</v>
      </c>
      <c r="F711" s="6">
        <f>_xlfn.XLOOKUP(Estoque[[#This Row],[Produto]],'Compras'!B:B,'Compras'!D:D,,0,-1)</f>
        <v>297.5</v>
      </c>
      <c r="G711" s="1">
        <f>_xlfn.XLOOKUP(Estoque[[#This Row],[Produto]],'Compras'!B:B,'Compras'!E:E,,0,-1)</f>
        <v>44706</v>
      </c>
    </row>
    <row r="712" spans="1:7" x14ac:dyDescent="0.25">
      <c r="A712" s="3">
        <v>9776</v>
      </c>
      <c r="B712" s="4" t="s">
        <v>1520</v>
      </c>
      <c r="C712" s="4"/>
      <c r="D712" s="5">
        <f>SUMIFS(Saída!B:B,Saída!A:A,Estoque[[#This Row],[Produto]],Saída!C:C,"RESERVADO")</f>
        <v>0</v>
      </c>
      <c r="E712" s="5">
        <f>SUMIFS('Compras'!C:C,'Compras'!B:B,Estoque[[#This Row],[Produto]],'Compras'!A:A,Estoque[[#This Row],[Código]])-SUMIFS(Saída!B:B,Saída!A:A,Estoque[[#This Row],[Produto]],Saída!C:C,"FINALIZADO")</f>
        <v>0</v>
      </c>
      <c r="F712" s="6">
        <f>_xlfn.XLOOKUP(Estoque[[#This Row],[Produto]],'Compras'!B:B,'Compras'!D:D,,0,-1)</f>
        <v>68.83</v>
      </c>
      <c r="G712" s="1">
        <f>_xlfn.XLOOKUP(Estoque[[#This Row],[Produto]],'Compras'!B:B,'Compras'!E:E,,0,-1)</f>
        <v>44705</v>
      </c>
    </row>
    <row r="713" spans="1:7" x14ac:dyDescent="0.25">
      <c r="A713" s="3">
        <v>9777</v>
      </c>
      <c r="B713" s="4" t="s">
        <v>1880</v>
      </c>
      <c r="C713" s="4"/>
      <c r="D713" s="5">
        <f>SUMIFS(Saída!B:B,Saída!A:A,Estoque[[#This Row],[Produto]],Saída!C:C,"RESERVADO")</f>
        <v>0</v>
      </c>
      <c r="E713" s="5">
        <f>SUMIFS('Compras'!C:C,'Compras'!B:B,Estoque[[#This Row],[Produto]],'Compras'!A:A,Estoque[[#This Row],[Código]])-SUMIFS(Saída!B:B,Saída!A:A,Estoque[[#This Row],[Produto]],Saída!C:C,"FINALIZADO")</f>
        <v>0</v>
      </c>
      <c r="F713" s="6">
        <f>_xlfn.XLOOKUP(Estoque[[#This Row],[Produto]],'Compras'!B:B,'Compras'!D:D,,0,-1)</f>
        <v>154</v>
      </c>
      <c r="G713" s="1">
        <f>_xlfn.XLOOKUP(Estoque[[#This Row],[Produto]],'Compras'!B:B,'Compras'!E:E,,0,-1)</f>
        <v>44769</v>
      </c>
    </row>
    <row r="714" spans="1:7" x14ac:dyDescent="0.25">
      <c r="A714" s="3">
        <v>1052</v>
      </c>
      <c r="B714" s="4" t="s">
        <v>945</v>
      </c>
      <c r="C714" s="4"/>
      <c r="D714" s="5">
        <f>SUMIFS(Saída!B:B,Saída!A:A,Estoque[[#This Row],[Produto]],Saída!C:C,"RESERVADO")</f>
        <v>0</v>
      </c>
      <c r="E714" s="5">
        <f>SUMIFS('Compras'!C:C,'Compras'!B:B,Estoque[[#This Row],[Produto]],'Compras'!A:A,Estoque[[#This Row],[Código]])-SUMIFS(Saída!B:B,Saída!A:A,Estoque[[#This Row],[Produto]],Saída!C:C,"FINALIZADO")</f>
        <v>0</v>
      </c>
      <c r="F714" s="6">
        <f>_xlfn.XLOOKUP(Estoque[[#This Row],[Produto]],'Compras'!B:B,'Compras'!D:D,,0,-1)</f>
        <v>266</v>
      </c>
      <c r="G714" s="1">
        <f>_xlfn.XLOOKUP(Estoque[[#This Row],[Produto]],'Compras'!B:B,'Compras'!E:E,,0,-1)</f>
        <v>44671</v>
      </c>
    </row>
    <row r="715" spans="1:7" x14ac:dyDescent="0.25">
      <c r="A715" s="3">
        <v>25722</v>
      </c>
      <c r="B715" s="4" t="s">
        <v>1994</v>
      </c>
      <c r="C715" s="4"/>
      <c r="D715" s="5">
        <f>SUMIFS(Saída!B:B,Saída!A:A,Estoque[[#This Row],[Produto]],Saída!C:C,"RESERVADO")</f>
        <v>0</v>
      </c>
      <c r="E715" s="5">
        <f>SUMIFS('Compras'!C:C,'Compras'!B:B,Estoque[[#This Row],[Produto]],'Compras'!A:A,Estoque[[#This Row],[Código]])-SUMIFS(Saída!B:B,Saída!A:A,Estoque[[#This Row],[Produto]],Saída!C:C,"FINALIZADO")</f>
        <v>0</v>
      </c>
      <c r="F715" s="6">
        <f>_xlfn.XLOOKUP(Estoque[[#This Row],[Produto]],'Compras'!B:B,'Compras'!D:D,,0,-1)</f>
        <v>53.67</v>
      </c>
      <c r="G715" s="1">
        <f>_xlfn.XLOOKUP(Estoque[[#This Row],[Produto]],'Compras'!B:B,'Compras'!E:E,,0,-1)</f>
        <v>44649</v>
      </c>
    </row>
    <row r="716" spans="1:7" x14ac:dyDescent="0.25">
      <c r="A716" s="3" t="s">
        <v>1526</v>
      </c>
      <c r="B716" s="4" t="s">
        <v>1527</v>
      </c>
      <c r="C716" s="4"/>
      <c r="D716" s="5">
        <f>SUMIFS(Saída!B:B,Saída!A:A,Estoque[[#This Row],[Produto]],Saída!C:C,"RESERVADO")</f>
        <v>0</v>
      </c>
      <c r="E716" s="5">
        <f>SUMIFS('Compras'!C:C,'Compras'!B:B,Estoque[[#This Row],[Produto]],'Compras'!A:A,Estoque[[#This Row],[Código]])-SUMIFS(Saída!B:B,Saída!A:A,Estoque[[#This Row],[Produto]],Saída!C:C,"FINALIZADO")</f>
        <v>0</v>
      </c>
      <c r="F716" s="6">
        <f>_xlfn.XLOOKUP(Estoque[[#This Row],[Produto]],'Compras'!B:B,'Compras'!D:D,,0,-1)</f>
        <v>80.5</v>
      </c>
      <c r="G716" s="1">
        <f>_xlfn.XLOOKUP(Estoque[[#This Row],[Produto]],'Compras'!B:B,'Compras'!E:E,,0,-1)</f>
        <v>44705</v>
      </c>
    </row>
    <row r="717" spans="1:7" x14ac:dyDescent="0.25">
      <c r="A717" s="3" t="s">
        <v>1444</v>
      </c>
      <c r="B717" s="4" t="s">
        <v>1445</v>
      </c>
      <c r="C717" s="4"/>
      <c r="D717" s="5">
        <f>SUMIFS(Saída!B:B,Saída!A:A,Estoque[[#This Row],[Produto]],Saída!C:C,"RESERVADO")</f>
        <v>0</v>
      </c>
      <c r="E717" s="5">
        <f>SUMIFS('Compras'!C:C,'Compras'!B:B,Estoque[[#This Row],[Produto]],'Compras'!A:A,Estoque[[#This Row],[Código]])-SUMIFS(Saída!B:B,Saída!A:A,Estoque[[#This Row],[Produto]],Saída!C:C,"FINALIZADO")</f>
        <v>0</v>
      </c>
      <c r="F717" s="6">
        <f>_xlfn.XLOOKUP(Estoque[[#This Row],[Produto]],'Compras'!B:B,'Compras'!D:D,,0,-1)</f>
        <v>70</v>
      </c>
      <c r="G717" s="1">
        <f>_xlfn.XLOOKUP(Estoque[[#This Row],[Produto]],'Compras'!B:B,'Compras'!E:E,,0,-1)</f>
        <v>44705</v>
      </c>
    </row>
    <row r="718" spans="1:7" x14ac:dyDescent="0.25">
      <c r="A718" s="3" t="s">
        <v>1800</v>
      </c>
      <c r="B718" s="4" t="s">
        <v>1801</v>
      </c>
      <c r="C718" s="4"/>
      <c r="D718" s="5">
        <f>SUMIFS(Saída!B:B,Saída!A:A,Estoque[[#This Row],[Produto]],Saída!C:C,"RESERVADO")</f>
        <v>0</v>
      </c>
      <c r="E718" s="5">
        <f>SUMIFS('Compras'!C:C,'Compras'!B:B,Estoque[[#This Row],[Produto]],'Compras'!A:A,Estoque[[#This Row],[Código]])-SUMIFS(Saída!B:B,Saída!A:A,Estoque[[#This Row],[Produto]],Saída!C:C,"FINALIZADO")</f>
        <v>0</v>
      </c>
      <c r="F718" s="6">
        <f>_xlfn.XLOOKUP(Estoque[[#This Row],[Produto]],'Compras'!B:B,'Compras'!D:D,,0,-1)</f>
        <v>278.83</v>
      </c>
      <c r="G718" s="1">
        <f>_xlfn.XLOOKUP(Estoque[[#This Row],[Produto]],'Compras'!B:B,'Compras'!E:E,,0,-1)</f>
        <v>44706</v>
      </c>
    </row>
    <row r="719" spans="1:7" x14ac:dyDescent="0.25">
      <c r="A719" s="3" t="s">
        <v>1770</v>
      </c>
      <c r="B719" s="4" t="s">
        <v>1771</v>
      </c>
      <c r="C719" s="4"/>
      <c r="D719" s="5">
        <f>SUMIFS(Saída!B:B,Saída!A:A,Estoque[[#This Row],[Produto]],Saída!C:C,"RESERVADO")</f>
        <v>0</v>
      </c>
      <c r="E719" s="5">
        <f>SUMIFS('Compras'!C:C,'Compras'!B:B,Estoque[[#This Row],[Produto]],'Compras'!A:A,Estoque[[#This Row],[Código]])-SUMIFS(Saída!B:B,Saída!A:A,Estoque[[#This Row],[Produto]],Saída!C:C,"FINALIZADO")</f>
        <v>0</v>
      </c>
      <c r="F719" s="6">
        <f>_xlfn.XLOOKUP(Estoque[[#This Row],[Produto]],'Compras'!B:B,'Compras'!D:D,,0,-1)</f>
        <v>114.33</v>
      </c>
      <c r="G719" s="1">
        <f>_xlfn.XLOOKUP(Estoque[[#This Row],[Produto]],'Compras'!B:B,'Compras'!E:E,,0,-1)</f>
        <v>44706</v>
      </c>
    </row>
    <row r="720" spans="1:7" x14ac:dyDescent="0.25">
      <c r="A720" s="3" t="s">
        <v>763</v>
      </c>
      <c r="B720" s="4" t="s">
        <v>764</v>
      </c>
      <c r="C720" s="4"/>
      <c r="D720" s="5">
        <f>SUMIFS(Saída!B:B,Saída!A:A,Estoque[[#This Row],[Produto]],Saída!C:C,"RESERVADO")</f>
        <v>0</v>
      </c>
      <c r="E720" s="5">
        <f>SUMIFS('Compras'!C:C,'Compras'!B:B,Estoque[[#This Row],[Produto]],'Compras'!A:A,Estoque[[#This Row],[Código]])-SUMIFS(Saída!B:B,Saída!A:A,Estoque[[#This Row],[Produto]],Saída!C:C,"FINALIZADO")</f>
        <v>0</v>
      </c>
      <c r="F720" s="6">
        <f>_xlfn.XLOOKUP(Estoque[[#This Row],[Produto]],'Compras'!B:B,'Compras'!D:D,,0,-1)</f>
        <v>57.17</v>
      </c>
      <c r="G720" s="1">
        <f>_xlfn.XLOOKUP(Estoque[[#This Row],[Produto]],'Compras'!B:B,'Compras'!E:E,,0,-1)</f>
        <v>44638</v>
      </c>
    </row>
    <row r="721" spans="1:7" x14ac:dyDescent="0.25">
      <c r="A721" s="3" t="s">
        <v>1772</v>
      </c>
      <c r="B721" s="4" t="s">
        <v>1773</v>
      </c>
      <c r="C721" s="4" t="s">
        <v>61</v>
      </c>
      <c r="D721" s="5">
        <f>SUMIFS(Saída!B:B,Saída!A:A,Estoque[[#This Row],[Produto]],Saída!C:C,"RESERVADO")</f>
        <v>0</v>
      </c>
      <c r="E721" s="5">
        <f>SUMIFS('Compras'!C:C,'Compras'!B:B,Estoque[[#This Row],[Produto]],'Compras'!A:A,Estoque[[#This Row],[Código]])-SUMIFS(Saída!B:B,Saída!A:A,Estoque[[#This Row],[Produto]],Saída!C:C,"FINALIZADO")</f>
        <v>0</v>
      </c>
      <c r="F721" s="6">
        <f>_xlfn.XLOOKUP(Estoque[[#This Row],[Produto]],'Compras'!B:B,'Compras'!D:D,,0,-1)</f>
        <v>6548.5</v>
      </c>
      <c r="G721" s="1">
        <f>_xlfn.XLOOKUP(Estoque[[#This Row],[Produto]],'Compras'!B:B,'Compras'!E:E,,0,-1)</f>
        <v>44706</v>
      </c>
    </row>
    <row r="722" spans="1:7" x14ac:dyDescent="0.25">
      <c r="A722" s="3" t="s">
        <v>1832</v>
      </c>
      <c r="B722" s="4" t="s">
        <v>1833</v>
      </c>
      <c r="C722" s="4" t="s">
        <v>61</v>
      </c>
      <c r="D722" s="5">
        <f>SUMIFS(Saída!B:B,Saída!A:A,Estoque[[#This Row],[Produto]],Saída!C:C,"RESERVADO")</f>
        <v>0</v>
      </c>
      <c r="E722" s="5">
        <f>SUMIFS('Compras'!C:C,'Compras'!B:B,Estoque[[#This Row],[Produto]],'Compras'!A:A,Estoque[[#This Row],[Código]])-SUMIFS(Saída!B:B,Saída!A:A,Estoque[[#This Row],[Produto]],Saída!C:C,"FINALIZADO")</f>
        <v>0</v>
      </c>
      <c r="F722" s="6">
        <f>_xlfn.XLOOKUP(Estoque[[#This Row],[Produto]],'Compras'!B:B,'Compras'!D:D,,0,-1)</f>
        <v>9389.33</v>
      </c>
      <c r="G722" s="1">
        <f>_xlfn.XLOOKUP(Estoque[[#This Row],[Produto]],'Compras'!B:B,'Compras'!E:E,,0,-1)</f>
        <v>44706</v>
      </c>
    </row>
    <row r="723" spans="1:7" x14ac:dyDescent="0.25">
      <c r="A723" s="3" t="s">
        <v>1776</v>
      </c>
      <c r="B723" s="4" t="s">
        <v>1777</v>
      </c>
      <c r="C723" s="4" t="s">
        <v>61</v>
      </c>
      <c r="D723" s="5">
        <f>SUMIFS(Saída!B:B,Saída!A:A,Estoque[[#This Row],[Produto]],Saída!C:C,"RESERVADO")</f>
        <v>0</v>
      </c>
      <c r="E723" s="5">
        <f>SUMIFS('Compras'!C:C,'Compras'!B:B,Estoque[[#This Row],[Produto]],'Compras'!A:A,Estoque[[#This Row],[Código]])-SUMIFS(Saída!B:B,Saída!A:A,Estoque[[#This Row],[Produto]],Saída!C:C,"FINALIZADO")</f>
        <v>0</v>
      </c>
      <c r="F723" s="6">
        <f>_xlfn.XLOOKUP(Estoque[[#This Row],[Produto]],'Compras'!B:B,'Compras'!D:D,,0,-1)</f>
        <v>11799.67</v>
      </c>
      <c r="G723" s="1">
        <f>_xlfn.XLOOKUP(Estoque[[#This Row],[Produto]],'Compras'!B:B,'Compras'!E:E,,0,-1)</f>
        <v>44706</v>
      </c>
    </row>
    <row r="724" spans="1:7" x14ac:dyDescent="0.25">
      <c r="A724" s="3" t="s">
        <v>1830</v>
      </c>
      <c r="B724" s="4" t="s">
        <v>1831</v>
      </c>
      <c r="C724" s="4" t="s">
        <v>61</v>
      </c>
      <c r="D724" s="5">
        <f>SUMIFS(Saída!B:B,Saída!A:A,Estoque[[#This Row],[Produto]],Saída!C:C,"RESERVADO")</f>
        <v>0</v>
      </c>
      <c r="E724" s="5">
        <f>SUMIFS('Compras'!C:C,'Compras'!B:B,Estoque[[#This Row],[Produto]],'Compras'!A:A,Estoque[[#This Row],[Código]])-SUMIFS(Saída!B:B,Saída!A:A,Estoque[[#This Row],[Produto]],Saída!C:C,"FINALIZADO")</f>
        <v>0</v>
      </c>
      <c r="F724" s="6">
        <f>_xlfn.XLOOKUP(Estoque[[#This Row],[Produto]],'Compras'!B:B,'Compras'!D:D,,0,-1)</f>
        <v>10018.17</v>
      </c>
      <c r="G724" s="1">
        <f>_xlfn.XLOOKUP(Estoque[[#This Row],[Produto]],'Compras'!B:B,'Compras'!E:E,,0,-1)</f>
        <v>44706</v>
      </c>
    </row>
    <row r="725" spans="1:7" x14ac:dyDescent="0.25">
      <c r="A725" s="3" t="s">
        <v>1826</v>
      </c>
      <c r="B725" s="4" t="s">
        <v>1827</v>
      </c>
      <c r="C725" s="4" t="s">
        <v>61</v>
      </c>
      <c r="D725" s="5">
        <f>SUMIFS(Saída!B:B,Saída!A:A,Estoque[[#This Row],[Produto]],Saída!C:C,"RESERVADO")</f>
        <v>0</v>
      </c>
      <c r="E725" s="5">
        <f>SUMIFS('Compras'!C:C,'Compras'!B:B,Estoque[[#This Row],[Produto]],'Compras'!A:A,Estoque[[#This Row],[Código]])-SUMIFS(Saída!B:B,Saída!A:A,Estoque[[#This Row],[Produto]],Saída!C:C,"FINALIZADO")</f>
        <v>0</v>
      </c>
      <c r="F725" s="6">
        <f>_xlfn.XLOOKUP(Estoque[[#This Row],[Produto]],'Compras'!B:B,'Compras'!D:D,,0,-1)</f>
        <v>14340.67</v>
      </c>
      <c r="G725" s="1">
        <f>_xlfn.XLOOKUP(Estoque[[#This Row],[Produto]],'Compras'!B:B,'Compras'!E:E,,0,-1)</f>
        <v>44706</v>
      </c>
    </row>
    <row r="726" spans="1:7" x14ac:dyDescent="0.25">
      <c r="A726" s="3" t="s">
        <v>1824</v>
      </c>
      <c r="B726" s="4" t="s">
        <v>1825</v>
      </c>
      <c r="C726" s="4" t="s">
        <v>61</v>
      </c>
      <c r="D726" s="5">
        <f>SUMIFS(Saída!B:B,Saída!A:A,Estoque[[#This Row],[Produto]],Saída!C:C,"RESERVADO")</f>
        <v>0</v>
      </c>
      <c r="E726" s="5">
        <f>SUMIFS('Compras'!C:C,'Compras'!B:B,Estoque[[#This Row],[Produto]],'Compras'!A:A,Estoque[[#This Row],[Código]])-SUMIFS(Saída!B:B,Saída!A:A,Estoque[[#This Row],[Produto]],Saída!C:C,"FINALIZADO")</f>
        <v>0</v>
      </c>
      <c r="F726" s="6">
        <f>_xlfn.XLOOKUP(Estoque[[#This Row],[Produto]],'Compras'!B:B,'Compras'!D:D,,0,-1)</f>
        <v>18242</v>
      </c>
      <c r="G726" s="1">
        <f>_xlfn.XLOOKUP(Estoque[[#This Row],[Produto]],'Compras'!B:B,'Compras'!E:E,,0,-1)</f>
        <v>44706</v>
      </c>
    </row>
    <row r="727" spans="1:7" x14ac:dyDescent="0.25">
      <c r="A727" s="3" t="s">
        <v>1810</v>
      </c>
      <c r="B727" s="4" t="s">
        <v>1811</v>
      </c>
      <c r="C727" s="4" t="s">
        <v>61</v>
      </c>
      <c r="D727" s="5">
        <f>SUMIFS(Saída!B:B,Saída!A:A,Estoque[[#This Row],[Produto]],Saída!C:C,"RESERVADO")</f>
        <v>0</v>
      </c>
      <c r="E727" s="5">
        <f>SUMIFS('Compras'!C:C,'Compras'!B:B,Estoque[[#This Row],[Produto]],'Compras'!A:A,Estoque[[#This Row],[Código]])-SUMIFS(Saída!B:B,Saída!A:A,Estoque[[#This Row],[Produto]],Saída!C:C,"FINALIZADO")</f>
        <v>0</v>
      </c>
      <c r="F727" s="6">
        <f>_xlfn.XLOOKUP(Estoque[[#This Row],[Produto]],'Compras'!B:B,'Compras'!D:D,,0,-1)</f>
        <v>10154.67</v>
      </c>
      <c r="G727" s="1">
        <f>_xlfn.XLOOKUP(Estoque[[#This Row],[Produto]],'Compras'!B:B,'Compras'!E:E,,0,-1)</f>
        <v>44706</v>
      </c>
    </row>
    <row r="728" spans="1:7" x14ac:dyDescent="0.25">
      <c r="A728" s="3" t="s">
        <v>1816</v>
      </c>
      <c r="B728" s="4" t="s">
        <v>1817</v>
      </c>
      <c r="C728" s="4" t="s">
        <v>61</v>
      </c>
      <c r="D728" s="5">
        <f>SUMIFS(Saída!B:B,Saída!A:A,Estoque[[#This Row],[Produto]],Saída!C:C,"RESERVADO")</f>
        <v>0</v>
      </c>
      <c r="E728" s="5">
        <f>SUMIFS('Compras'!C:C,'Compras'!B:B,Estoque[[#This Row],[Produto]],'Compras'!A:A,Estoque[[#This Row],[Código]])-SUMIFS(Saída!B:B,Saída!A:A,Estoque[[#This Row],[Produto]],Saída!C:C,"FINALIZADO")</f>
        <v>0</v>
      </c>
      <c r="F728" s="6">
        <f>_xlfn.XLOOKUP(Estoque[[#This Row],[Produto]],'Compras'!B:B,'Compras'!D:D,,0,-1)</f>
        <v>14341.83</v>
      </c>
      <c r="G728" s="1">
        <f>_xlfn.XLOOKUP(Estoque[[#This Row],[Produto]],'Compras'!B:B,'Compras'!E:E,,0,-1)</f>
        <v>44706</v>
      </c>
    </row>
    <row r="729" spans="1:7" x14ac:dyDescent="0.25">
      <c r="A729" s="3" t="s">
        <v>1834</v>
      </c>
      <c r="B729" s="4" t="s">
        <v>1835</v>
      </c>
      <c r="C729" s="4" t="s">
        <v>61</v>
      </c>
      <c r="D729" s="5">
        <f>SUMIFS(Saída!B:B,Saída!A:A,Estoque[[#This Row],[Produto]],Saída!C:C,"RESERVADO")</f>
        <v>0</v>
      </c>
      <c r="E729" s="5">
        <f>SUMIFS('Compras'!C:C,'Compras'!B:B,Estoque[[#This Row],[Produto]],'Compras'!A:A,Estoque[[#This Row],[Código]])-SUMIFS(Saída!B:B,Saída!A:A,Estoque[[#This Row],[Produto]],Saída!C:C,"FINALIZADO")</f>
        <v>0</v>
      </c>
      <c r="F729" s="6">
        <f>_xlfn.XLOOKUP(Estoque[[#This Row],[Produto]],'Compras'!B:B,'Compras'!D:D,,0,-1)</f>
        <v>17766</v>
      </c>
      <c r="G729" s="1">
        <f>_xlfn.XLOOKUP(Estoque[[#This Row],[Produto]],'Compras'!B:B,'Compras'!E:E,,0,-1)</f>
        <v>44706</v>
      </c>
    </row>
    <row r="730" spans="1:7" x14ac:dyDescent="0.25">
      <c r="A730" s="3" t="s">
        <v>1697</v>
      </c>
      <c r="B730" s="4" t="s">
        <v>1698</v>
      </c>
      <c r="C730" s="4" t="s">
        <v>61</v>
      </c>
      <c r="D730" s="5">
        <f>SUMIFS(Saída!B:B,Saída!A:A,Estoque[[#This Row],[Produto]],Saída!C:C,"RESERVADO")</f>
        <v>0</v>
      </c>
      <c r="E730" s="5">
        <f>SUMIFS('Compras'!C:C,'Compras'!B:B,Estoque[[#This Row],[Produto]],'Compras'!A:A,Estoque[[#This Row],[Código]])-SUMIFS(Saída!B:B,Saída!A:A,Estoque[[#This Row],[Produto]],Saída!C:C,"FINALIZADO")</f>
        <v>0</v>
      </c>
      <c r="F730" s="6">
        <f>_xlfn.XLOOKUP(Estoque[[#This Row],[Produto]],'Compras'!B:B,'Compras'!D:D,,0,-1)</f>
        <v>13240.5</v>
      </c>
      <c r="G730" s="1">
        <f>_xlfn.XLOOKUP(Estoque[[#This Row],[Produto]],'Compras'!B:B,'Compras'!E:E,,0,-1)</f>
        <v>44706</v>
      </c>
    </row>
    <row r="731" spans="1:7" x14ac:dyDescent="0.25">
      <c r="A731" s="3" t="s">
        <v>1699</v>
      </c>
      <c r="B731" s="4" t="s">
        <v>1700</v>
      </c>
      <c r="C731" s="4" t="s">
        <v>61</v>
      </c>
      <c r="D731" s="5">
        <f>SUMIFS(Saída!B:B,Saída!A:A,Estoque[[#This Row],[Produto]],Saída!C:C,"RESERVADO")</f>
        <v>0</v>
      </c>
      <c r="E731" s="5">
        <f>SUMIFS('Compras'!C:C,'Compras'!B:B,Estoque[[#This Row],[Produto]],'Compras'!A:A,Estoque[[#This Row],[Código]])-SUMIFS(Saída!B:B,Saída!A:A,Estoque[[#This Row],[Produto]],Saída!C:C,"FINALIZADO")</f>
        <v>0</v>
      </c>
      <c r="F731" s="6">
        <f>_xlfn.XLOOKUP(Estoque[[#This Row],[Produto]],'Compras'!B:B,'Compras'!D:D,,0,-1)</f>
        <v>16542.169999999998</v>
      </c>
      <c r="G731" s="1">
        <f>_xlfn.XLOOKUP(Estoque[[#This Row],[Produto]],'Compras'!B:B,'Compras'!E:E,,0,-1)</f>
        <v>44706</v>
      </c>
    </row>
    <row r="732" spans="1:7" x14ac:dyDescent="0.25">
      <c r="A732" s="3" t="s">
        <v>1701</v>
      </c>
      <c r="B732" s="4" t="s">
        <v>1702</v>
      </c>
      <c r="C732" s="4" t="s">
        <v>61</v>
      </c>
      <c r="D732" s="5">
        <f>SUMIFS(Saída!B:B,Saída!A:A,Estoque[[#This Row],[Produto]],Saída!C:C,"RESERVADO")</f>
        <v>0</v>
      </c>
      <c r="E732" s="5">
        <f>SUMIFS('Compras'!C:C,'Compras'!B:B,Estoque[[#This Row],[Produto]],'Compras'!A:A,Estoque[[#This Row],[Código]])-SUMIFS(Saída!B:B,Saída!A:A,Estoque[[#This Row],[Produto]],Saída!C:C,"FINALIZADO")</f>
        <v>0</v>
      </c>
      <c r="F732" s="6">
        <f>_xlfn.XLOOKUP(Estoque[[#This Row],[Produto]],'Compras'!B:B,'Compras'!D:D,,0,-1)</f>
        <v>9493.17</v>
      </c>
      <c r="G732" s="1">
        <f>_xlfn.XLOOKUP(Estoque[[#This Row],[Produto]],'Compras'!B:B,'Compras'!E:E,,0,-1)</f>
        <v>44706</v>
      </c>
    </row>
    <row r="733" spans="1:7" x14ac:dyDescent="0.25">
      <c r="A733" s="3" t="s">
        <v>18</v>
      </c>
      <c r="B733" s="4" t="s">
        <v>19</v>
      </c>
      <c r="C733" s="4"/>
      <c r="D733" s="5">
        <f>SUMIFS(Saída!B:B,Saída!A:A,Estoque[[#This Row],[Produto]],Saída!C:C,"RESERVADO")</f>
        <v>0</v>
      </c>
      <c r="E733" s="5">
        <f>SUMIFS('Compras'!C:C,'Compras'!B:B,Estoque[[#This Row],[Produto]],'Compras'!A:A,Estoque[[#This Row],[Código]])-SUMIFS(Saída!B:B,Saída!A:A,Estoque[[#This Row],[Produto]],Saída!C:C,"FINALIZADO")</f>
        <v>0</v>
      </c>
      <c r="F733" s="6">
        <f>_xlfn.XLOOKUP(Estoque[[#This Row],[Produto]],'Compras'!B:B,'Compras'!D:D,,0,-1)</f>
        <v>3260.83</v>
      </c>
      <c r="G733" s="1">
        <f>_xlfn.XLOOKUP(Estoque[[#This Row],[Produto]],'Compras'!B:B,'Compras'!E:E,,0,-1)</f>
        <v>44774</v>
      </c>
    </row>
    <row r="734" spans="1:7" x14ac:dyDescent="0.25">
      <c r="A734" s="3" t="s">
        <v>1857</v>
      </c>
      <c r="B734" s="4" t="s">
        <v>1858</v>
      </c>
      <c r="C734" s="4" t="s">
        <v>61</v>
      </c>
      <c r="D734" s="5">
        <f>SUMIFS(Saída!B:B,Saída!A:A,Estoque[[#This Row],[Produto]],Saída!C:C,"RESERVADO")</f>
        <v>0</v>
      </c>
      <c r="E734" s="5">
        <f>SUMIFS('Compras'!C:C,'Compras'!B:B,Estoque[[#This Row],[Produto]],'Compras'!A:A,Estoque[[#This Row],[Código]])-SUMIFS(Saída!B:B,Saída!A:A,Estoque[[#This Row],[Produto]],Saída!C:C,"FINALIZADO")</f>
        <v>0</v>
      </c>
      <c r="F734" s="6">
        <f>_xlfn.XLOOKUP(Estoque[[#This Row],[Produto]],'Compras'!B:B,'Compras'!D:D,,0,-1)</f>
        <v>6799.33</v>
      </c>
      <c r="G734" s="1">
        <f>_xlfn.XLOOKUP(Estoque[[#This Row],[Produto]],'Compras'!B:B,'Compras'!E:E,,0,-1)</f>
        <v>44769</v>
      </c>
    </row>
    <row r="735" spans="1:7" x14ac:dyDescent="0.25">
      <c r="A735" s="3" t="s">
        <v>59</v>
      </c>
      <c r="B735" s="4" t="s">
        <v>60</v>
      </c>
      <c r="C735" s="4" t="s">
        <v>61</v>
      </c>
      <c r="D735" s="5">
        <f>SUMIFS(Saída!B:B,Saída!A:A,Estoque[[#This Row],[Produto]],Saída!C:C,"RESERVADO")</f>
        <v>0</v>
      </c>
      <c r="E735" s="5">
        <f>SUMIFS('Compras'!C:C,'Compras'!B:B,Estoque[[#This Row],[Produto]],'Compras'!A:A,Estoque[[#This Row],[Código]])-SUMIFS(Saída!B:B,Saída!A:A,Estoque[[#This Row],[Produto]],Saída!C:C,"FINALIZADO")</f>
        <v>0</v>
      </c>
      <c r="F735" s="6">
        <f>_xlfn.XLOOKUP(Estoque[[#This Row],[Produto]],'Compras'!B:B,'Compras'!D:D,,0,-1)</f>
        <v>9403.33</v>
      </c>
      <c r="G735" s="1">
        <f>_xlfn.XLOOKUP(Estoque[[#This Row],[Produto]],'Compras'!B:B,'Compras'!E:E,,0,-1)</f>
        <v>44775</v>
      </c>
    </row>
    <row r="736" spans="1:7" x14ac:dyDescent="0.25">
      <c r="A736" s="3">
        <v>7089</v>
      </c>
      <c r="B736" s="4" t="s">
        <v>80</v>
      </c>
      <c r="C736" s="4" t="s">
        <v>61</v>
      </c>
      <c r="D736" s="5">
        <f>SUMIFS(Saída!B:B,Saída!A:A,Estoque[[#This Row],[Produto]],Saída!C:C,"RESERVADO")</f>
        <v>0</v>
      </c>
      <c r="E736" s="5">
        <f>SUMIFS('Compras'!C:C,'Compras'!B:B,Estoque[[#This Row],[Produto]],'Compras'!A:A,Estoque[[#This Row],[Código]])-SUMIFS(Saída!B:B,Saída!A:A,Estoque[[#This Row],[Produto]],Saída!C:C,"FINALIZADO")</f>
        <v>0</v>
      </c>
      <c r="F736" s="6">
        <f>_xlfn.XLOOKUP(Estoque[[#This Row],[Produto]],'Compras'!B:B,'Compras'!D:D,,0,-1)</f>
        <v>9403.33</v>
      </c>
      <c r="G736" s="1">
        <f>_xlfn.XLOOKUP(Estoque[[#This Row],[Produto]],'Compras'!B:B,'Compras'!E:E,,0,-1)</f>
        <v>44775</v>
      </c>
    </row>
    <row r="737" spans="1:7" x14ac:dyDescent="0.25">
      <c r="A737" s="3">
        <v>24</v>
      </c>
      <c r="B737" s="4" t="s">
        <v>464</v>
      </c>
      <c r="C737" s="4" t="s">
        <v>465</v>
      </c>
      <c r="D737" s="5">
        <f>SUMIFS(Saída!B:B,Saída!A:A,Estoque[[#This Row],[Produto]],Saída!C:C,"RESERVADO")</f>
        <v>0</v>
      </c>
      <c r="E737" s="5">
        <f>SUMIFS('Compras'!C:C,'Compras'!B:B,Estoque[[#This Row],[Produto]],'Compras'!A:A,Estoque[[#This Row],[Código]])-SUMIFS(Saída!B:B,Saída!A:A,Estoque[[#This Row],[Produto]],Saída!C:C,"FINALIZADO")</f>
        <v>0</v>
      </c>
      <c r="F737" s="6">
        <f>_xlfn.XLOOKUP(Estoque[[#This Row],[Produto]],'Compras'!B:B,'Compras'!D:D,,0,-1)</f>
        <v>10783.5</v>
      </c>
      <c r="G737" s="1">
        <f>_xlfn.XLOOKUP(Estoque[[#This Row],[Produto]],'Compras'!B:B,'Compras'!E:E,,0,-1)</f>
        <v>44572</v>
      </c>
    </row>
    <row r="738" spans="1:7" x14ac:dyDescent="0.25">
      <c r="A738" s="3" t="s">
        <v>14</v>
      </c>
      <c r="B738" s="4" t="s">
        <v>15</v>
      </c>
      <c r="C738" s="4"/>
      <c r="D738" s="5">
        <f>SUMIFS(Saída!B:B,Saída!A:A,Estoque[[#This Row],[Produto]],Saída!C:C,"RESERVADO")</f>
        <v>1</v>
      </c>
      <c r="E738" s="5">
        <f>SUMIFS('Compras'!C:C,'Compras'!B:B,Estoque[[#This Row],[Produto]],'Compras'!A:A,Estoque[[#This Row],[Código]])-SUMIFS(Saída!B:B,Saída!A:A,Estoque[[#This Row],[Produto]],Saída!C:C,"FINALIZADO")</f>
        <v>0</v>
      </c>
      <c r="F738" s="6">
        <f>_xlfn.XLOOKUP(Estoque[[#This Row],[Produto]],'Compras'!B:B,'Compras'!D:D,,0,-1)</f>
        <v>4083.33</v>
      </c>
      <c r="G738" s="1">
        <f>_xlfn.XLOOKUP(Estoque[[#This Row],[Produto]],'Compras'!B:B,'Compras'!E:E,,0,-1)</f>
        <v>44774</v>
      </c>
    </row>
    <row r="739" spans="1:7" x14ac:dyDescent="0.25">
      <c r="A739" s="3" t="s">
        <v>1859</v>
      </c>
      <c r="B739" s="4" t="s">
        <v>1860</v>
      </c>
      <c r="C739" s="4" t="s">
        <v>61</v>
      </c>
      <c r="D739" s="5">
        <f>SUMIFS(Saída!B:B,Saída!A:A,Estoque[[#This Row],[Produto]],Saída!C:C,"RESERVADO")</f>
        <v>0</v>
      </c>
      <c r="E739" s="5">
        <f>SUMIFS('Compras'!C:C,'Compras'!B:B,Estoque[[#This Row],[Produto]],'Compras'!A:A,Estoque[[#This Row],[Código]])-SUMIFS(Saída!B:B,Saída!A:A,Estoque[[#This Row],[Produto]],Saída!C:C,"FINALIZADO")</f>
        <v>0</v>
      </c>
      <c r="F739" s="6">
        <f>_xlfn.XLOOKUP(Estoque[[#This Row],[Produto]],'Compras'!B:B,'Compras'!D:D,,0,-1)</f>
        <v>8645</v>
      </c>
      <c r="G739" s="1">
        <f>_xlfn.XLOOKUP(Estoque[[#This Row],[Produto]],'Compras'!B:B,'Compras'!E:E,,0,-1)</f>
        <v>44769</v>
      </c>
    </row>
    <row r="740" spans="1:7" x14ac:dyDescent="0.25">
      <c r="A740" s="3">
        <v>6081</v>
      </c>
      <c r="B740" s="4" t="s">
        <v>672</v>
      </c>
      <c r="C740" s="4" t="s">
        <v>61</v>
      </c>
      <c r="D740" s="5">
        <f>SUMIFS(Saída!B:B,Saída!A:A,Estoque[[#This Row],[Produto]],Saída!C:C,"RESERVADO")</f>
        <v>0</v>
      </c>
      <c r="E740" s="5">
        <f>SUMIFS('Compras'!C:C,'Compras'!B:B,Estoque[[#This Row],[Produto]],'Compras'!A:A,Estoque[[#This Row],[Código]])-SUMIFS(Saída!B:B,Saída!A:A,Estoque[[#This Row],[Produto]],Saída!C:C,"FINALIZADO")</f>
        <v>0</v>
      </c>
      <c r="F740" s="6">
        <f>_xlfn.XLOOKUP(Estoque[[#This Row],[Produto]],'Compras'!B:B,'Compras'!D:D,,0,-1)</f>
        <v>472.5</v>
      </c>
      <c r="G740" s="1">
        <f>_xlfn.XLOOKUP(Estoque[[#This Row],[Produto]],'Compras'!B:B,'Compras'!E:E,,0,-1)</f>
        <v>44545</v>
      </c>
    </row>
    <row r="741" spans="1:7" x14ac:dyDescent="0.25">
      <c r="A741" s="3">
        <v>9791</v>
      </c>
      <c r="B741" s="4" t="s">
        <v>1458</v>
      </c>
      <c r="C741" s="4"/>
      <c r="D741" s="5">
        <f>SUMIFS(Saída!B:B,Saída!A:A,Estoque[[#This Row],[Produto]],Saída!C:C,"RESERVADO")</f>
        <v>0</v>
      </c>
      <c r="E741" s="5">
        <f>SUMIFS('Compras'!C:C,'Compras'!B:B,Estoque[[#This Row],[Produto]],'Compras'!A:A,Estoque[[#This Row],[Código]])-SUMIFS(Saída!B:B,Saída!A:A,Estoque[[#This Row],[Produto]],Saída!C:C,"FINALIZADO")</f>
        <v>0</v>
      </c>
      <c r="F741" s="6">
        <f>_xlfn.XLOOKUP(Estoque[[#This Row],[Produto]],'Compras'!B:B,'Compras'!D:D,,0,-1)</f>
        <v>80.5</v>
      </c>
      <c r="G741" s="1">
        <f>_xlfn.XLOOKUP(Estoque[[#This Row],[Produto]],'Compras'!B:B,'Compras'!E:E,,0,-1)</f>
        <v>44705</v>
      </c>
    </row>
    <row r="742" spans="1:7" x14ac:dyDescent="0.25">
      <c r="A742" s="3" t="s">
        <v>1691</v>
      </c>
      <c r="B742" s="4" t="s">
        <v>1692</v>
      </c>
      <c r="C742" s="4"/>
      <c r="D742" s="5">
        <f>SUMIFS(Saída!B:B,Saída!A:A,Estoque[[#This Row],[Produto]],Saída!C:C,"RESERVADO")</f>
        <v>0</v>
      </c>
      <c r="E742" s="5">
        <f>SUMIFS('Compras'!C:C,'Compras'!B:B,Estoque[[#This Row],[Produto]],'Compras'!A:A,Estoque[[#This Row],[Código]])-SUMIFS(Saída!B:B,Saída!A:A,Estoque[[#This Row],[Produto]],Saída!C:C,"FINALIZADO")</f>
        <v>0</v>
      </c>
      <c r="F742" s="6">
        <f>_xlfn.XLOOKUP(Estoque[[#This Row],[Produto]],'Compras'!B:B,'Compras'!D:D,,0,-1)</f>
        <v>88.67</v>
      </c>
      <c r="G742" s="1">
        <f>_xlfn.XLOOKUP(Estoque[[#This Row],[Produto]],'Compras'!B:B,'Compras'!E:E,,0,-1)</f>
        <v>44706</v>
      </c>
    </row>
    <row r="743" spans="1:7" x14ac:dyDescent="0.25">
      <c r="A743" s="3" t="s">
        <v>1693</v>
      </c>
      <c r="B743" s="4" t="s">
        <v>1694</v>
      </c>
      <c r="C743" s="4"/>
      <c r="D743" s="5">
        <f>SUMIFS(Saída!B:B,Saída!A:A,Estoque[[#This Row],[Produto]],Saída!C:C,"RESERVADO")</f>
        <v>0</v>
      </c>
      <c r="E743" s="5">
        <f>SUMIFS('Compras'!C:C,'Compras'!B:B,Estoque[[#This Row],[Produto]],'Compras'!A:A,Estoque[[#This Row],[Código]])-SUMIFS(Saída!B:B,Saída!A:A,Estoque[[#This Row],[Produto]],Saída!C:C,"FINALIZADO")</f>
        <v>0</v>
      </c>
      <c r="F743" s="6">
        <f>_xlfn.XLOOKUP(Estoque[[#This Row],[Produto]],'Compras'!B:B,'Compras'!D:D,,0,-1)</f>
        <v>130.66999999999999</v>
      </c>
      <c r="G743" s="1">
        <f>_xlfn.XLOOKUP(Estoque[[#This Row],[Produto]],'Compras'!B:B,'Compras'!E:E,,0,-1)</f>
        <v>44706</v>
      </c>
    </row>
    <row r="744" spans="1:7" x14ac:dyDescent="0.25">
      <c r="A744" s="3" t="s">
        <v>1695</v>
      </c>
      <c r="B744" s="4" t="s">
        <v>1696</v>
      </c>
      <c r="C744" s="4"/>
      <c r="D744" s="5">
        <f>SUMIFS(Saída!B:B,Saída!A:A,Estoque[[#This Row],[Produto]],Saída!C:C,"RESERVADO")</f>
        <v>0</v>
      </c>
      <c r="E744" s="5">
        <f>SUMIFS('Compras'!C:C,'Compras'!B:B,Estoque[[#This Row],[Produto]],'Compras'!A:A,Estoque[[#This Row],[Código]])-SUMIFS(Saída!B:B,Saída!A:A,Estoque[[#This Row],[Produto]],Saída!C:C,"FINALIZADO")</f>
        <v>0</v>
      </c>
      <c r="F744" s="6">
        <f>_xlfn.XLOOKUP(Estoque[[#This Row],[Produto]],'Compras'!B:B,'Compras'!D:D,,0,-1)</f>
        <v>65.12</v>
      </c>
      <c r="G744" s="1">
        <f>_xlfn.XLOOKUP(Estoque[[#This Row],[Produto]],'Compras'!B:B,'Compras'!E:E,,0,-1)</f>
        <v>44706</v>
      </c>
    </row>
    <row r="745" spans="1:7" x14ac:dyDescent="0.25">
      <c r="A745" s="3">
        <v>9792</v>
      </c>
      <c r="B745" s="4" t="s">
        <v>1483</v>
      </c>
      <c r="C745" s="4"/>
      <c r="D745" s="5">
        <f>SUMIFS(Saída!B:B,Saída!A:A,Estoque[[#This Row],[Produto]],Saída!C:C,"RESERVADO")</f>
        <v>0</v>
      </c>
      <c r="E745" s="5">
        <f>SUMIFS('Compras'!C:C,'Compras'!B:B,Estoque[[#This Row],[Produto]],'Compras'!A:A,Estoque[[#This Row],[Código]])-SUMIFS(Saída!B:B,Saída!A:A,Estoque[[#This Row],[Produto]],Saída!C:C,"FINALIZADO")</f>
        <v>0</v>
      </c>
      <c r="F745" s="6">
        <f>_xlfn.XLOOKUP(Estoque[[#This Row],[Produto]],'Compras'!B:B,'Compras'!D:D,,0,-1)</f>
        <v>221.67</v>
      </c>
      <c r="G745" s="1">
        <f>_xlfn.XLOOKUP(Estoque[[#This Row],[Produto]],'Compras'!B:B,'Compras'!E:E,,0,-1)</f>
        <v>44705</v>
      </c>
    </row>
    <row r="746" spans="1:7" x14ac:dyDescent="0.25">
      <c r="A746" s="3" t="s">
        <v>1709</v>
      </c>
      <c r="B746" s="4" t="s">
        <v>1710</v>
      </c>
      <c r="C746" s="4"/>
      <c r="D746" s="5">
        <f>SUMIFS(Saída!B:B,Saída!A:A,Estoque[[#This Row],[Produto]],Saída!C:C,"RESERVADO")</f>
        <v>0</v>
      </c>
      <c r="E746" s="5">
        <f>SUMIFS('Compras'!C:C,'Compras'!B:B,Estoque[[#This Row],[Produto]],'Compras'!A:A,Estoque[[#This Row],[Código]])-SUMIFS(Saída!B:B,Saída!A:A,Estoque[[#This Row],[Produto]],Saída!C:C,"FINALIZADO")</f>
        <v>0</v>
      </c>
      <c r="F746" s="6">
        <f>_xlfn.XLOOKUP(Estoque[[#This Row],[Produto]],'Compras'!B:B,'Compras'!D:D,,0,-1)</f>
        <v>77</v>
      </c>
      <c r="G746" s="1">
        <f>_xlfn.XLOOKUP(Estoque[[#This Row],[Produto]],'Compras'!B:B,'Compras'!E:E,,0,-1)</f>
        <v>44706</v>
      </c>
    </row>
    <row r="747" spans="1:7" x14ac:dyDescent="0.25">
      <c r="A747" s="3"/>
      <c r="B747" s="4" t="s">
        <v>239</v>
      </c>
      <c r="C747" s="4" t="s">
        <v>61</v>
      </c>
      <c r="D747" s="5">
        <f>SUMIFS(Saída!B:B,Saída!A:A,Estoque[[#This Row],[Produto]],Saída!C:C,"RESERVADO")</f>
        <v>0</v>
      </c>
      <c r="E747" s="5">
        <f>SUMIFS('Compras'!C:C,'Compras'!B:B,Estoque[[#This Row],[Produto]],'Compras'!A:A,Estoque[[#This Row],[Código]])-SUMIFS(Saída!B:B,Saída!A:A,Estoque[[#This Row],[Produto]],Saída!C:C,"FINALIZADO")</f>
        <v>0</v>
      </c>
      <c r="F747" s="6">
        <f>_xlfn.XLOOKUP(Estoque[[#This Row],[Produto]],'Compras'!B:B,'Compras'!D:D,,0,-1)</f>
        <v>780.5</v>
      </c>
      <c r="G747" s="1">
        <f>_xlfn.XLOOKUP(Estoque[[#This Row],[Produto]],'Compras'!B:B,'Compras'!E:E,,0,-1)</f>
        <v>44566</v>
      </c>
    </row>
    <row r="748" spans="1:7" x14ac:dyDescent="0.25">
      <c r="A748" s="3" t="s">
        <v>1711</v>
      </c>
      <c r="B748" s="4" t="s">
        <v>1712</v>
      </c>
      <c r="C748" s="4"/>
      <c r="D748" s="5">
        <f>SUMIFS(Saída!B:B,Saída!A:A,Estoque[[#This Row],[Produto]],Saída!C:C,"RESERVADO")</f>
        <v>0</v>
      </c>
      <c r="E748" s="5">
        <f>SUMIFS('Compras'!C:C,'Compras'!B:B,Estoque[[#This Row],[Produto]],'Compras'!A:A,Estoque[[#This Row],[Código]])-SUMIFS(Saída!B:B,Saída!A:A,Estoque[[#This Row],[Produto]],Saída!C:C,"FINALIZADO")</f>
        <v>0</v>
      </c>
      <c r="F748" s="6">
        <f>_xlfn.XLOOKUP(Estoque[[#This Row],[Produto]],'Compras'!B:B,'Compras'!D:D,,0,-1)</f>
        <v>66.5</v>
      </c>
      <c r="G748" s="1">
        <f>_xlfn.XLOOKUP(Estoque[[#This Row],[Produto]],'Compras'!B:B,'Compras'!E:E,,0,-1)</f>
        <v>44706</v>
      </c>
    </row>
    <row r="749" spans="1:7" x14ac:dyDescent="0.25">
      <c r="A749" s="3" t="s">
        <v>1713</v>
      </c>
      <c r="B749" s="4" t="s">
        <v>1714</v>
      </c>
      <c r="C749" s="4"/>
      <c r="D749" s="5">
        <f>SUMIFS(Saída!B:B,Saída!A:A,Estoque[[#This Row],[Produto]],Saída!C:C,"RESERVADO")</f>
        <v>0</v>
      </c>
      <c r="E749" s="5">
        <f>SUMIFS('Compras'!C:C,'Compras'!B:B,Estoque[[#This Row],[Produto]],'Compras'!A:A,Estoque[[#This Row],[Código]])-SUMIFS(Saída!B:B,Saída!A:A,Estoque[[#This Row],[Produto]],Saída!C:C,"FINALIZADO")</f>
        <v>0</v>
      </c>
      <c r="F749" s="6">
        <f>_xlfn.XLOOKUP(Estoque[[#This Row],[Produto]],'Compras'!B:B,'Compras'!D:D,,0,-1)</f>
        <v>44.33</v>
      </c>
      <c r="G749" s="1">
        <f>_xlfn.XLOOKUP(Estoque[[#This Row],[Produto]],'Compras'!B:B,'Compras'!E:E,,0,-1)</f>
        <v>44706</v>
      </c>
    </row>
    <row r="750" spans="1:7" x14ac:dyDescent="0.25">
      <c r="A750" s="3" t="s">
        <v>1703</v>
      </c>
      <c r="B750" s="4" t="s">
        <v>1704</v>
      </c>
      <c r="C750" s="4"/>
      <c r="D750" s="5">
        <f>SUMIFS(Saída!B:B,Saída!A:A,Estoque[[#This Row],[Produto]],Saída!C:C,"RESERVADO")</f>
        <v>0</v>
      </c>
      <c r="E750" s="5">
        <f>SUMIFS('Compras'!C:C,'Compras'!B:B,Estoque[[#This Row],[Produto]],'Compras'!A:A,Estoque[[#This Row],[Código]])-SUMIFS(Saída!B:B,Saída!A:A,Estoque[[#This Row],[Produto]],Saída!C:C,"FINALIZADO")</f>
        <v>0</v>
      </c>
      <c r="F750" s="6">
        <f>_xlfn.XLOOKUP(Estoque[[#This Row],[Produto]],'Compras'!B:B,'Compras'!D:D,,0,-1)</f>
        <v>79.33</v>
      </c>
      <c r="G750" s="1">
        <f>_xlfn.XLOOKUP(Estoque[[#This Row],[Produto]],'Compras'!B:B,'Compras'!E:E,,0,-1)</f>
        <v>44706</v>
      </c>
    </row>
    <row r="751" spans="1:7" x14ac:dyDescent="0.25">
      <c r="A751" s="3" t="s">
        <v>1705</v>
      </c>
      <c r="B751" s="4" t="s">
        <v>1706</v>
      </c>
      <c r="C751" s="4"/>
      <c r="D751" s="5">
        <f>SUMIFS(Saída!B:B,Saída!A:A,Estoque[[#This Row],[Produto]],Saída!C:C,"RESERVADO")</f>
        <v>0</v>
      </c>
      <c r="E751" s="5">
        <f>SUMIFS('Compras'!C:C,'Compras'!B:B,Estoque[[#This Row],[Produto]],'Compras'!A:A,Estoque[[#This Row],[Código]])-SUMIFS(Saída!B:B,Saída!A:A,Estoque[[#This Row],[Produto]],Saída!C:C,"FINALIZADO")</f>
        <v>0</v>
      </c>
      <c r="F751" s="6">
        <f>_xlfn.XLOOKUP(Estoque[[#This Row],[Produto]],'Compras'!B:B,'Compras'!D:D,,0,-1)</f>
        <v>82.83</v>
      </c>
      <c r="G751" s="1">
        <f>_xlfn.XLOOKUP(Estoque[[#This Row],[Produto]],'Compras'!B:B,'Compras'!E:E,,0,-1)</f>
        <v>44706</v>
      </c>
    </row>
    <row r="752" spans="1:7" x14ac:dyDescent="0.25">
      <c r="A752" s="3" t="s">
        <v>1707</v>
      </c>
      <c r="B752" s="4" t="s">
        <v>1708</v>
      </c>
      <c r="C752" s="4"/>
      <c r="D752" s="5">
        <f>SUMIFS(Saída!B:B,Saída!A:A,Estoque[[#This Row],[Produto]],Saída!C:C,"RESERVADO")</f>
        <v>0</v>
      </c>
      <c r="E752" s="5">
        <f>SUMIFS('Compras'!C:C,'Compras'!B:B,Estoque[[#This Row],[Produto]],'Compras'!A:A,Estoque[[#This Row],[Código]])-SUMIFS(Saída!B:B,Saída!A:A,Estoque[[#This Row],[Produto]],Saída!C:C,"FINALIZADO")</f>
        <v>0</v>
      </c>
      <c r="F752" s="6">
        <f>_xlfn.XLOOKUP(Estoque[[#This Row],[Produto]],'Compras'!B:B,'Compras'!D:D,,0,-1)</f>
        <v>56</v>
      </c>
      <c r="G752" s="1">
        <f>_xlfn.XLOOKUP(Estoque[[#This Row],[Produto]],'Compras'!B:B,'Compras'!E:E,,0,-1)</f>
        <v>44706</v>
      </c>
    </row>
    <row r="753" spans="1:7" x14ac:dyDescent="0.25">
      <c r="A753" s="3" t="s">
        <v>1673</v>
      </c>
      <c r="B753" s="4" t="s">
        <v>1674</v>
      </c>
      <c r="C753" s="4"/>
      <c r="D753" s="5">
        <f>SUMIFS(Saída!B:B,Saída!A:A,Estoque[[#This Row],[Produto]],Saída!C:C,"RESERVADO")</f>
        <v>0</v>
      </c>
      <c r="E753" s="5">
        <f>SUMIFS('Compras'!C:C,'Compras'!B:B,Estoque[[#This Row],[Produto]],'Compras'!A:A,Estoque[[#This Row],[Código]])-SUMIFS(Saída!B:B,Saída!A:A,Estoque[[#This Row],[Produto]],Saída!C:C,"FINALIZADO")</f>
        <v>0</v>
      </c>
      <c r="F753" s="6">
        <f>_xlfn.XLOOKUP(Estoque[[#This Row],[Produto]],'Compras'!B:B,'Compras'!D:D,,0,-1)</f>
        <v>122.5</v>
      </c>
      <c r="G753" s="1">
        <f>_xlfn.XLOOKUP(Estoque[[#This Row],[Produto]],'Compras'!B:B,'Compras'!E:E,,0,-1)</f>
        <v>44706</v>
      </c>
    </row>
    <row r="754" spans="1:7" x14ac:dyDescent="0.25">
      <c r="A754" s="3" t="s">
        <v>1675</v>
      </c>
      <c r="B754" s="4" t="s">
        <v>1676</v>
      </c>
      <c r="C754" s="4"/>
      <c r="D754" s="5">
        <f>SUMIFS(Saída!B:B,Saída!A:A,Estoque[[#This Row],[Produto]],Saída!C:C,"RESERVADO")</f>
        <v>0</v>
      </c>
      <c r="E754" s="5">
        <f>SUMIFS('Compras'!C:C,'Compras'!B:B,Estoque[[#This Row],[Produto]],'Compras'!A:A,Estoque[[#This Row],[Código]])-SUMIFS(Saída!B:B,Saída!A:A,Estoque[[#This Row],[Produto]],Saída!C:C,"FINALIZADO")</f>
        <v>0</v>
      </c>
      <c r="F754" s="6">
        <f>_xlfn.XLOOKUP(Estoque[[#This Row],[Produto]],'Compras'!B:B,'Compras'!D:D,,0,-1)</f>
        <v>515.66999999999996</v>
      </c>
      <c r="G754" s="1">
        <f>_xlfn.XLOOKUP(Estoque[[#This Row],[Produto]],'Compras'!B:B,'Compras'!E:E,,0,-1)</f>
        <v>44706</v>
      </c>
    </row>
    <row r="755" spans="1:7" x14ac:dyDescent="0.25">
      <c r="A755" s="3">
        <v>18955</v>
      </c>
      <c r="B755" s="4" t="s">
        <v>363</v>
      </c>
      <c r="C755" s="4"/>
      <c r="D755" s="5">
        <f>SUMIFS(Saída!B:B,Saída!A:A,Estoque[[#This Row],[Produto]],Saída!C:C,"RESERVADO")</f>
        <v>0</v>
      </c>
      <c r="E755" s="5">
        <f>SUMIFS('Compras'!C:C,'Compras'!B:B,Estoque[[#This Row],[Produto]],'Compras'!A:A,Estoque[[#This Row],[Código]])-SUMIFS(Saída!B:B,Saída!A:A,Estoque[[#This Row],[Produto]],Saída!C:C,"FINALIZADO")</f>
        <v>0</v>
      </c>
      <c r="F755" s="6">
        <f>_xlfn.XLOOKUP(Estoque[[#This Row],[Produto]],'Compras'!B:B,'Compras'!D:D,,0,-1)</f>
        <v>37.33</v>
      </c>
      <c r="G755" s="1">
        <f>_xlfn.XLOOKUP(Estoque[[#This Row],[Produto]],'Compras'!B:B,'Compras'!E:E,,0,-1)</f>
        <v>44538</v>
      </c>
    </row>
    <row r="756" spans="1:7" x14ac:dyDescent="0.25">
      <c r="A756" s="3" t="s">
        <v>1239</v>
      </c>
      <c r="B756" s="4" t="s">
        <v>1240</v>
      </c>
      <c r="C756" s="4"/>
      <c r="D756" s="5">
        <f>SUMIFS(Saída!B:B,Saída!A:A,Estoque[[#This Row],[Produto]],Saída!C:C,"RESERVADO")</f>
        <v>0</v>
      </c>
      <c r="E756" s="5">
        <f>SUMIFS('Compras'!C:C,'Compras'!B:B,Estoque[[#This Row],[Produto]],'Compras'!A:A,Estoque[[#This Row],[Código]])-SUMIFS(Saída!B:B,Saída!A:A,Estoque[[#This Row],[Produto]],Saída!C:C,"FINALIZADO")</f>
        <v>0</v>
      </c>
      <c r="F756" s="6">
        <f>_xlfn.XLOOKUP(Estoque[[#This Row],[Produto]],'Compras'!B:B,'Compras'!D:D,,0,-1)</f>
        <v>2305.33</v>
      </c>
      <c r="G756" s="1">
        <f>_xlfn.XLOOKUP(Estoque[[#This Row],[Produto]],'Compras'!B:B,'Compras'!E:E,,0,-1)</f>
        <v>44733</v>
      </c>
    </row>
    <row r="757" spans="1:7" x14ac:dyDescent="0.25">
      <c r="A757" s="3">
        <v>7241</v>
      </c>
      <c r="B757" s="4" t="s">
        <v>1991</v>
      </c>
      <c r="C757" s="4"/>
      <c r="D757" s="5">
        <f>SUMIFS(Saída!B:B,Saída!A:A,Estoque[[#This Row],[Produto]],Saída!C:C,"RESERVADO")</f>
        <v>0</v>
      </c>
      <c r="E757" s="5">
        <f>SUMIFS('Compras'!C:C,'Compras'!B:B,Estoque[[#This Row],[Produto]],'Compras'!A:A,Estoque[[#This Row],[Código]])-SUMIFS(Saída!B:B,Saída!A:A,Estoque[[#This Row],[Produto]],Saída!C:C,"FINALIZADO")</f>
        <v>0</v>
      </c>
      <c r="F757" s="6">
        <f>_xlfn.XLOOKUP(Estoque[[#This Row],[Produto]],'Compras'!B:B,'Compras'!D:D,,0,-1)</f>
        <v>2321.67</v>
      </c>
      <c r="G757" s="1">
        <f>_xlfn.XLOOKUP(Estoque[[#This Row],[Produto]],'Compras'!B:B,'Compras'!E:E,,0,-1)</f>
        <v>44649</v>
      </c>
    </row>
    <row r="758" spans="1:7" x14ac:dyDescent="0.25">
      <c r="A758" s="3" t="s">
        <v>1667</v>
      </c>
      <c r="B758" s="4" t="s">
        <v>1668</v>
      </c>
      <c r="C758" s="4"/>
      <c r="D758" s="5">
        <f>SUMIFS(Saída!B:B,Saída!A:A,Estoque[[#This Row],[Produto]],Saída!C:C,"RESERVADO")</f>
        <v>0</v>
      </c>
      <c r="E758" s="5">
        <f>SUMIFS('Compras'!C:C,'Compras'!B:B,Estoque[[#This Row],[Produto]],'Compras'!A:A,Estoque[[#This Row],[Código]])-SUMIFS(Saída!B:B,Saída!A:A,Estoque[[#This Row],[Produto]],Saída!C:C,"FINALIZADO")</f>
        <v>0</v>
      </c>
      <c r="F758" s="6">
        <f>_xlfn.XLOOKUP(Estoque[[#This Row],[Produto]],'Compras'!B:B,'Compras'!D:D,,0,-1)</f>
        <v>116.67</v>
      </c>
      <c r="G758" s="1">
        <f>_xlfn.XLOOKUP(Estoque[[#This Row],[Produto]],'Compras'!B:B,'Compras'!E:E,,0,-1)</f>
        <v>44706</v>
      </c>
    </row>
    <row r="759" spans="1:7" x14ac:dyDescent="0.25">
      <c r="A759" s="3" t="s">
        <v>1669</v>
      </c>
      <c r="B759" s="4" t="s">
        <v>1670</v>
      </c>
      <c r="C759" s="4"/>
      <c r="D759" s="5">
        <f>SUMIFS(Saída!B:B,Saída!A:A,Estoque[[#This Row],[Produto]],Saída!C:C,"RESERVADO")</f>
        <v>0</v>
      </c>
      <c r="E759" s="5">
        <f>SUMIFS('Compras'!C:C,'Compras'!B:B,Estoque[[#This Row],[Produto]],'Compras'!A:A,Estoque[[#This Row],[Código]])-SUMIFS(Saída!B:B,Saída!A:A,Estoque[[#This Row],[Produto]],Saída!C:C,"FINALIZADO")</f>
        <v>0</v>
      </c>
      <c r="F759" s="6">
        <f>_xlfn.XLOOKUP(Estoque[[#This Row],[Produto]],'Compras'!B:B,'Compras'!D:D,,0,-1)</f>
        <v>330.17</v>
      </c>
      <c r="G759" s="1">
        <f>_xlfn.XLOOKUP(Estoque[[#This Row],[Produto]],'Compras'!B:B,'Compras'!E:E,,0,-1)</f>
        <v>44706</v>
      </c>
    </row>
    <row r="760" spans="1:7" x14ac:dyDescent="0.25">
      <c r="A760" s="3" t="s">
        <v>1671</v>
      </c>
      <c r="B760" s="4" t="s">
        <v>1672</v>
      </c>
      <c r="C760" s="4"/>
      <c r="D760" s="5">
        <f>SUMIFS(Saída!B:B,Saída!A:A,Estoque[[#This Row],[Produto]],Saída!C:C,"RESERVADO")</f>
        <v>0</v>
      </c>
      <c r="E760" s="5">
        <f>SUMIFS('Compras'!C:C,'Compras'!B:B,Estoque[[#This Row],[Produto]],'Compras'!A:A,Estoque[[#This Row],[Código]])-SUMIFS(Saída!B:B,Saída!A:A,Estoque[[#This Row],[Produto]],Saída!C:C,"FINALIZADO")</f>
        <v>0</v>
      </c>
      <c r="F760" s="6">
        <f>_xlfn.XLOOKUP(Estoque[[#This Row],[Produto]],'Compras'!B:B,'Compras'!D:D,,0,-1)</f>
        <v>1053.5</v>
      </c>
      <c r="G760" s="1">
        <f>_xlfn.XLOOKUP(Estoque[[#This Row],[Produto]],'Compras'!B:B,'Compras'!E:E,,0,-1)</f>
        <v>44706</v>
      </c>
    </row>
    <row r="761" spans="1:7" x14ac:dyDescent="0.25">
      <c r="A761" s="3" t="s">
        <v>1685</v>
      </c>
      <c r="B761" s="4" t="s">
        <v>1686</v>
      </c>
      <c r="C761" s="4"/>
      <c r="D761" s="5">
        <f>SUMIFS(Saída!B:B,Saída!A:A,Estoque[[#This Row],[Produto]],Saída!C:C,"RESERVADO")</f>
        <v>0</v>
      </c>
      <c r="E761" s="5">
        <f>SUMIFS('Compras'!C:C,'Compras'!B:B,Estoque[[#This Row],[Produto]],'Compras'!A:A,Estoque[[#This Row],[Código]])-SUMIFS(Saída!B:B,Saída!A:A,Estoque[[#This Row],[Produto]],Saída!C:C,"FINALIZADO")</f>
        <v>0</v>
      </c>
      <c r="F761" s="6">
        <f>_xlfn.XLOOKUP(Estoque[[#This Row],[Produto]],'Compras'!B:B,'Compras'!D:D,,0,-1)</f>
        <v>2086</v>
      </c>
      <c r="G761" s="1">
        <f>_xlfn.XLOOKUP(Estoque[[#This Row],[Produto]],'Compras'!B:B,'Compras'!E:E,,0,-1)</f>
        <v>44706</v>
      </c>
    </row>
    <row r="762" spans="1:7" x14ac:dyDescent="0.25">
      <c r="A762" s="3" t="s">
        <v>1894</v>
      </c>
      <c r="B762" s="4" t="s">
        <v>1895</v>
      </c>
      <c r="C762" s="4"/>
      <c r="D762" s="5">
        <f>SUMIFS(Saída!B:B,Saída!A:A,Estoque[[#This Row],[Produto]],Saída!C:C,"RESERVADO")</f>
        <v>0</v>
      </c>
      <c r="E762" s="5">
        <f>SUMIFS('Compras'!C:C,'Compras'!B:B,Estoque[[#This Row],[Produto]],'Compras'!A:A,Estoque[[#This Row],[Código]])-SUMIFS(Saída!B:B,Saída!A:A,Estoque[[#This Row],[Produto]],Saída!C:C,"FINALIZADO")</f>
        <v>0</v>
      </c>
      <c r="F762" s="6">
        <f>_xlfn.XLOOKUP(Estoque[[#This Row],[Produto]],'Compras'!B:B,'Compras'!D:D,,0,-1)</f>
        <v>480.67</v>
      </c>
      <c r="G762" s="1">
        <f>_xlfn.XLOOKUP(Estoque[[#This Row],[Produto]],'Compras'!B:B,'Compras'!E:E,,0,-1)</f>
        <v>44769</v>
      </c>
    </row>
    <row r="763" spans="1:7" x14ac:dyDescent="0.25">
      <c r="A763" s="3">
        <v>25</v>
      </c>
      <c r="B763" s="4" t="s">
        <v>453</v>
      </c>
      <c r="C763" s="4"/>
      <c r="D763" s="5">
        <f>SUMIFS(Saída!B:B,Saída!A:A,Estoque[[#This Row],[Produto]],Saída!C:C,"RESERVADO")</f>
        <v>0</v>
      </c>
      <c r="E763" s="5">
        <f>SUMIFS('Compras'!C:C,'Compras'!B:B,Estoque[[#This Row],[Produto]],'Compras'!A:A,Estoque[[#This Row],[Código]])-SUMIFS(Saída!B:B,Saída!A:A,Estoque[[#This Row],[Produto]],Saída!C:C,"FINALIZADO")</f>
        <v>0</v>
      </c>
      <c r="F763" s="6">
        <f>_xlfn.XLOOKUP(Estoque[[#This Row],[Produto]],'Compras'!B:B,'Compras'!D:D,,0,-1)</f>
        <v>379.17</v>
      </c>
      <c r="G763" s="1">
        <f>_xlfn.XLOOKUP(Estoque[[#This Row],[Produto]],'Compras'!B:B,'Compras'!E:E,,0,-1)</f>
        <v>44572</v>
      </c>
    </row>
    <row r="764" spans="1:7" x14ac:dyDescent="0.25">
      <c r="A764" s="3" t="s">
        <v>183</v>
      </c>
      <c r="B764" s="4" t="s">
        <v>184</v>
      </c>
      <c r="C764" s="4"/>
      <c r="D764" s="5">
        <f>SUMIFS(Saída!B:B,Saída!A:A,Estoque[[#This Row],[Produto]],Saída!C:C,"RESERVADO")</f>
        <v>0</v>
      </c>
      <c r="E764" s="5">
        <f>SUMIFS('Compras'!C:C,'Compras'!B:B,Estoque[[#This Row],[Produto]],'Compras'!A:A,Estoque[[#This Row],[Código]])-SUMIFS(Saída!B:B,Saída!A:A,Estoque[[#This Row],[Produto]],Saída!C:C,"FINALIZADO")</f>
        <v>0</v>
      </c>
      <c r="F764" s="6">
        <f>_xlfn.XLOOKUP(Estoque[[#This Row],[Produto]],'Compras'!B:B,'Compras'!D:D,,0,-1)</f>
        <v>571.66999999999996</v>
      </c>
      <c r="G764" s="1">
        <f>_xlfn.XLOOKUP(Estoque[[#This Row],[Produto]],'Compras'!B:B,'Compras'!E:E,,0,-1)</f>
        <v>44685</v>
      </c>
    </row>
    <row r="765" spans="1:7" x14ac:dyDescent="0.25">
      <c r="A765" s="3">
        <v>7027</v>
      </c>
      <c r="B765" s="4" t="s">
        <v>2074</v>
      </c>
      <c r="C765" s="4" t="s">
        <v>61</v>
      </c>
      <c r="D765" s="5">
        <f>SUMIFS(Saída!B:B,Saída!A:A,Estoque[[#This Row],[Produto]],Saída!C:C,"RESERVADO")</f>
        <v>0</v>
      </c>
      <c r="E765" s="5">
        <f>SUMIFS('Compras'!C:C,'Compras'!B:B,Estoque[[#This Row],[Produto]],'Compras'!A:A,Estoque[[#This Row],[Código]])-SUMIFS(Saída!B:B,Saída!A:A,Estoque[[#This Row],[Produto]],Saída!C:C,"FINALIZADO")</f>
        <v>0</v>
      </c>
      <c r="F765" s="6">
        <f>_xlfn.XLOOKUP(Estoque[[#This Row],[Produto]],'Compras'!B:B,'Compras'!D:D,,0,-1)</f>
        <v>6090</v>
      </c>
      <c r="G765" s="1">
        <f>_xlfn.XLOOKUP(Estoque[[#This Row],[Produto]],'Compras'!B:B,'Compras'!E:E,,0,-1)</f>
        <v>44651</v>
      </c>
    </row>
    <row r="766" spans="1:7" x14ac:dyDescent="0.25">
      <c r="A766" s="3" t="s">
        <v>1923</v>
      </c>
      <c r="B766" s="4" t="s">
        <v>1924</v>
      </c>
      <c r="C766" s="4"/>
      <c r="D766" s="5">
        <f>SUMIFS(Saída!B:B,Saída!A:A,Estoque[[#This Row],[Produto]],Saída!C:C,"RESERVADO")</f>
        <v>0</v>
      </c>
      <c r="E766" s="5">
        <f>SUMIFS('Compras'!C:C,'Compras'!B:B,Estoque[[#This Row],[Produto]],'Compras'!A:A,Estoque[[#This Row],[Código]])-SUMIFS(Saída!B:B,Saída!A:A,Estoque[[#This Row],[Produto]],Saída!C:C,"FINALIZADO")</f>
        <v>0</v>
      </c>
      <c r="F766" s="6">
        <f>_xlfn.XLOOKUP(Estoque[[#This Row],[Produto]],'Compras'!B:B,'Compras'!D:D,,0,-1)</f>
        <v>30.33</v>
      </c>
      <c r="G766" s="1">
        <f>_xlfn.XLOOKUP(Estoque[[#This Row],[Produto]],'Compras'!B:B,'Compras'!E:E,,0,-1)</f>
        <v>44679</v>
      </c>
    </row>
    <row r="767" spans="1:7" x14ac:dyDescent="0.25">
      <c r="A767" s="3"/>
      <c r="B767" s="4" t="s">
        <v>923</v>
      </c>
      <c r="C767" s="4"/>
      <c r="D767" s="5">
        <f>SUMIFS(Saída!B:B,Saída!A:A,Estoque[[#This Row],[Produto]],Saída!C:C,"RESERVADO")</f>
        <v>0</v>
      </c>
      <c r="E767" s="5">
        <f>SUMIFS('Compras'!C:C,'Compras'!B:B,Estoque[[#This Row],[Produto]],'Compras'!A:A,Estoque[[#This Row],[Código]])-SUMIFS(Saída!B:B,Saída!A:A,Estoque[[#This Row],[Produto]],Saída!C:C,"FINALIZADO")</f>
        <v>0</v>
      </c>
      <c r="F767" s="6">
        <f>_xlfn.XLOOKUP(Estoque[[#This Row],[Produto]],'Compras'!B:B,'Compras'!D:D,,0,-1)</f>
        <v>17.5</v>
      </c>
      <c r="G767" s="1">
        <f>_xlfn.XLOOKUP(Estoque[[#This Row],[Produto]],'Compras'!B:B,'Compras'!E:E,,0,-1)</f>
        <v>44581</v>
      </c>
    </row>
    <row r="768" spans="1:7" x14ac:dyDescent="0.25">
      <c r="A768" s="3">
        <v>3068</v>
      </c>
      <c r="B768" s="4" t="s">
        <v>286</v>
      </c>
      <c r="C768" s="4"/>
      <c r="D768" s="5">
        <f>SUMIFS(Saída!B:B,Saída!A:A,Estoque[[#This Row],[Produto]],Saída!C:C,"RESERVADO")</f>
        <v>0</v>
      </c>
      <c r="E768" s="5">
        <f>SUMIFS('Compras'!C:C,'Compras'!B:B,Estoque[[#This Row],[Produto]],'Compras'!A:A,Estoque[[#This Row],[Código]])-SUMIFS(Saída!B:B,Saída!A:A,Estoque[[#This Row],[Produto]],Saída!C:C,"FINALIZADO")</f>
        <v>0</v>
      </c>
      <c r="F768" s="6">
        <f>_xlfn.XLOOKUP(Estoque[[#This Row],[Produto]],'Compras'!B:B,'Compras'!D:D,,0,-1)</f>
        <v>189</v>
      </c>
      <c r="G768" s="1">
        <f>_xlfn.XLOOKUP(Estoque[[#This Row],[Produto]],'Compras'!B:B,'Compras'!E:E,,0,-1)</f>
        <v>44627</v>
      </c>
    </row>
    <row r="769" spans="1:7" x14ac:dyDescent="0.25">
      <c r="A769" s="3"/>
      <c r="B769" s="4" t="s">
        <v>440</v>
      </c>
      <c r="C769" s="4"/>
      <c r="D769" s="5">
        <f>SUMIFS(Saída!B:B,Saída!A:A,Estoque[[#This Row],[Produto]],Saída!C:C,"RESERVADO")</f>
        <v>0</v>
      </c>
      <c r="E769" s="5">
        <f>SUMIFS('Compras'!C:C,'Compras'!B:B,Estoque[[#This Row],[Produto]],'Compras'!A:A,Estoque[[#This Row],[Código]])-SUMIFS(Saída!B:B,Saída!A:A,Estoque[[#This Row],[Produto]],Saída!C:C,"FINALIZADO")</f>
        <v>0</v>
      </c>
      <c r="F769" s="6">
        <f>_xlfn.XLOOKUP(Estoque[[#This Row],[Produto]],'Compras'!B:B,'Compras'!D:D,,0,-1)</f>
        <v>173.83</v>
      </c>
      <c r="G769" s="1">
        <f>_xlfn.XLOOKUP(Estoque[[#This Row],[Produto]],'Compras'!B:B,'Compras'!E:E,,0,-1)</f>
        <v>44602</v>
      </c>
    </row>
    <row r="770" spans="1:7" x14ac:dyDescent="0.25">
      <c r="A770" s="3" t="s">
        <v>1208</v>
      </c>
      <c r="B770" s="4" t="s">
        <v>1209</v>
      </c>
      <c r="C770" s="4"/>
      <c r="D770" s="5">
        <f>SUMIFS(Saída!B:B,Saída!A:A,Estoque[[#This Row],[Produto]],Saída!C:C,"RESERVADO")</f>
        <v>0</v>
      </c>
      <c r="E770" s="5">
        <f>SUMIFS('Compras'!C:C,'Compras'!B:B,Estoque[[#This Row],[Produto]],'Compras'!A:A,Estoque[[#This Row],[Código]])-SUMIFS(Saída!B:B,Saída!A:A,Estoque[[#This Row],[Produto]],Saída!C:C,"FINALIZADO")</f>
        <v>0</v>
      </c>
      <c r="F770" s="6">
        <f>_xlfn.XLOOKUP(Estoque[[#This Row],[Produto]],'Compras'!B:B,'Compras'!D:D,,0,-1)</f>
        <v>1190</v>
      </c>
      <c r="G770" s="1">
        <f>_xlfn.XLOOKUP(Estoque[[#This Row],[Produto]],'Compras'!B:B,'Compras'!E:E,,0,-1)</f>
        <v>44641</v>
      </c>
    </row>
    <row r="771" spans="1:7" x14ac:dyDescent="0.25">
      <c r="A771" s="3" t="s">
        <v>475</v>
      </c>
      <c r="B771" s="4" t="s">
        <v>476</v>
      </c>
      <c r="C771" s="4"/>
      <c r="D771" s="5">
        <f>SUMIFS(Saída!B:B,Saída!A:A,Estoque[[#This Row],[Produto]],Saída!C:C,"RESERVADO")</f>
        <v>0</v>
      </c>
      <c r="E771" s="5">
        <f>SUMIFS('Compras'!C:C,'Compras'!B:B,Estoque[[#This Row],[Produto]],'Compras'!A:A,Estoque[[#This Row],[Código]])-SUMIFS(Saída!B:B,Saída!A:A,Estoque[[#This Row],[Produto]],Saída!C:C,"FINALIZADO")</f>
        <v>0</v>
      </c>
      <c r="F771" s="6">
        <f>_xlfn.XLOOKUP(Estoque[[#This Row],[Produto]],'Compras'!B:B,'Compras'!D:D,,0,-1)</f>
        <v>12.83</v>
      </c>
      <c r="G771" s="1">
        <f>_xlfn.XLOOKUP(Estoque[[#This Row],[Produto]],'Compras'!B:B,'Compras'!E:E,,0,-1)</f>
        <v>44631</v>
      </c>
    </row>
    <row r="772" spans="1:7" x14ac:dyDescent="0.25">
      <c r="A772" s="3">
        <v>6586</v>
      </c>
      <c r="B772" s="4" t="s">
        <v>479</v>
      </c>
      <c r="C772" s="4"/>
      <c r="D772" s="5">
        <f>SUMIFS(Saída!B:B,Saída!A:A,Estoque[[#This Row],[Produto]],Saída!C:C,"RESERVADO")</f>
        <v>0</v>
      </c>
      <c r="E772" s="5">
        <f>SUMIFS('Compras'!C:C,'Compras'!B:B,Estoque[[#This Row],[Produto]],'Compras'!A:A,Estoque[[#This Row],[Código]])-SUMIFS(Saída!B:B,Saída!A:A,Estoque[[#This Row],[Produto]],Saída!C:C,"FINALIZADO")</f>
        <v>0</v>
      </c>
      <c r="F772" s="6">
        <f>_xlfn.XLOOKUP(Estoque[[#This Row],[Produto]],'Compras'!B:B,'Compras'!D:D,,0,-1)</f>
        <v>15.17</v>
      </c>
      <c r="G772" s="1">
        <f>_xlfn.XLOOKUP(Estoque[[#This Row],[Produto]],'Compras'!B:B,'Compras'!E:E,,0,-1)</f>
        <v>44631</v>
      </c>
    </row>
    <row r="773" spans="1:7" x14ac:dyDescent="0.25">
      <c r="A773" s="3">
        <v>7160</v>
      </c>
      <c r="B773" s="4" t="s">
        <v>2025</v>
      </c>
      <c r="C773" s="4"/>
      <c r="D773" s="5">
        <f>SUMIFS(Saída!B:B,Saída!A:A,Estoque[[#This Row],[Produto]],Saída!C:C,"RESERVADO")</f>
        <v>0</v>
      </c>
      <c r="E773" s="5">
        <f>SUMIFS('Compras'!C:C,'Compras'!B:B,Estoque[[#This Row],[Produto]],'Compras'!A:A,Estoque[[#This Row],[Código]])-SUMIFS(Saída!B:B,Saída!A:A,Estoque[[#This Row],[Produto]],Saída!C:C,"FINALIZADO")</f>
        <v>0</v>
      </c>
      <c r="F773" s="6">
        <f>_xlfn.XLOOKUP(Estoque[[#This Row],[Produto]],'Compras'!B:B,'Compras'!D:D,,0,-1)</f>
        <v>81.55</v>
      </c>
      <c r="G773" s="1">
        <f>_xlfn.XLOOKUP(Estoque[[#This Row],[Produto]],'Compras'!B:B,'Compras'!E:E,,0,-1)</f>
        <v>44650</v>
      </c>
    </row>
    <row r="774" spans="1:7" x14ac:dyDescent="0.25">
      <c r="A774" s="3">
        <v>9853</v>
      </c>
      <c r="B774" s="4" t="s">
        <v>105</v>
      </c>
      <c r="C774" s="4"/>
      <c r="D774" s="5">
        <f>SUMIFS(Saída!B:B,Saída!A:A,Estoque[[#This Row],[Produto]],Saída!C:C,"RESERVADO")</f>
        <v>0</v>
      </c>
      <c r="E774" s="5">
        <f>SUMIFS('Compras'!C:C,'Compras'!B:B,Estoque[[#This Row],[Produto]],'Compras'!A:A,Estoque[[#This Row],[Código]])-SUMIFS(Saída!B:B,Saída!A:A,Estoque[[#This Row],[Produto]],Saída!C:C,"FINALIZADO")</f>
        <v>0</v>
      </c>
      <c r="F774" s="6">
        <f>_xlfn.XLOOKUP(Estoque[[#This Row],[Produto]],'Compras'!B:B,'Compras'!D:D,,0,-1)</f>
        <v>372.17</v>
      </c>
      <c r="G774" s="1">
        <f>_xlfn.XLOOKUP(Estoque[[#This Row],[Produto]],'Compras'!B:B,'Compras'!E:E,,0,-1)</f>
        <v>44715</v>
      </c>
    </row>
    <row r="775" spans="1:7" x14ac:dyDescent="0.25">
      <c r="A775" s="3" t="s">
        <v>1036</v>
      </c>
      <c r="B775" s="4" t="s">
        <v>1037</v>
      </c>
      <c r="C775" s="4"/>
      <c r="D775" s="5">
        <f>SUMIFS(Saída!B:B,Saída!A:A,Estoque[[#This Row],[Produto]],Saída!C:C,"RESERVADO")</f>
        <v>0</v>
      </c>
      <c r="E775" s="5">
        <f>SUMIFS('Compras'!C:C,'Compras'!B:B,Estoque[[#This Row],[Produto]],'Compras'!A:A,Estoque[[#This Row],[Código]])-SUMIFS(Saída!B:B,Saída!A:A,Estoque[[#This Row],[Produto]],Saída!C:C,"FINALIZADO")</f>
        <v>0</v>
      </c>
      <c r="F775" s="6">
        <f>_xlfn.XLOOKUP(Estoque[[#This Row],[Produto]],'Compras'!B:B,'Compras'!D:D,,0,-1)</f>
        <v>227.5</v>
      </c>
      <c r="G775" s="1">
        <f>_xlfn.XLOOKUP(Estoque[[#This Row],[Produto]],'Compras'!B:B,'Compras'!E:E,,0,-1)</f>
        <v>44732</v>
      </c>
    </row>
    <row r="776" spans="1:7" x14ac:dyDescent="0.25">
      <c r="A776" s="3" t="s">
        <v>185</v>
      </c>
      <c r="B776" s="4" t="s">
        <v>186</v>
      </c>
      <c r="C776" s="4"/>
      <c r="D776" s="5">
        <f>SUMIFS(Saída!B:B,Saída!A:A,Estoque[[#This Row],[Produto]],Saída!C:C,"RESERVADO")</f>
        <v>0</v>
      </c>
      <c r="E776" s="5">
        <f>SUMIFS('Compras'!C:C,'Compras'!B:B,Estoque[[#This Row],[Produto]],'Compras'!A:A,Estoque[[#This Row],[Código]])-SUMIFS(Saída!B:B,Saída!A:A,Estoque[[#This Row],[Produto]],Saída!C:C,"FINALIZADO")</f>
        <v>0</v>
      </c>
      <c r="F776" s="6">
        <f>_xlfn.XLOOKUP(Estoque[[#This Row],[Produto]],'Compras'!B:B,'Compras'!D:D,,0,-1)</f>
        <v>123.67</v>
      </c>
      <c r="G776" s="1">
        <f>_xlfn.XLOOKUP(Estoque[[#This Row],[Produto]],'Compras'!B:B,'Compras'!E:E,,0,-1)</f>
        <v>44685</v>
      </c>
    </row>
    <row r="777" spans="1:7" x14ac:dyDescent="0.25">
      <c r="A777" s="3" t="s">
        <v>530</v>
      </c>
      <c r="B777" s="4" t="s">
        <v>531</v>
      </c>
      <c r="C777" s="4"/>
      <c r="D777" s="5">
        <f>SUMIFS(Saída!B:B,Saída!A:A,Estoque[[#This Row],[Produto]],Saída!C:C,"RESERVADO")</f>
        <v>0</v>
      </c>
      <c r="E777" s="5">
        <f>SUMIFS('Compras'!C:C,'Compras'!B:B,Estoque[[#This Row],[Produto]],'Compras'!A:A,Estoque[[#This Row],[Código]])-SUMIFS(Saída!B:B,Saída!A:A,Estoque[[#This Row],[Produto]],Saída!C:C,"FINALIZADO")</f>
        <v>0</v>
      </c>
      <c r="F777" s="6">
        <f>_xlfn.XLOOKUP(Estoque[[#This Row],[Produto]],'Compras'!B:B,'Compras'!D:D,,0,-1)</f>
        <v>54.83</v>
      </c>
      <c r="G777" s="1">
        <f>_xlfn.XLOOKUP(Estoque[[#This Row],[Produto]],'Compras'!B:B,'Compras'!E:E,,0,-1)</f>
        <v>44693</v>
      </c>
    </row>
    <row r="778" spans="1:7" x14ac:dyDescent="0.25">
      <c r="A778" s="3" t="s">
        <v>521</v>
      </c>
      <c r="B778" s="4" t="s">
        <v>522</v>
      </c>
      <c r="C778" s="4"/>
      <c r="D778" s="5">
        <f>SUMIFS(Saída!B:B,Saída!A:A,Estoque[[#This Row],[Produto]],Saída!C:C,"RESERVADO")</f>
        <v>0</v>
      </c>
      <c r="E778" s="5">
        <f>SUMIFS('Compras'!C:C,'Compras'!B:B,Estoque[[#This Row],[Produto]],'Compras'!A:A,Estoque[[#This Row],[Código]])-SUMIFS(Saída!B:B,Saída!A:A,Estoque[[#This Row],[Produto]],Saída!C:C,"FINALIZADO")</f>
        <v>0</v>
      </c>
      <c r="F778" s="6">
        <f>_xlfn.XLOOKUP(Estoque[[#This Row],[Produto]],'Compras'!B:B,'Compras'!D:D,,0,-1)</f>
        <v>54.83</v>
      </c>
      <c r="G778" s="1">
        <f>_xlfn.XLOOKUP(Estoque[[#This Row],[Produto]],'Compras'!B:B,'Compras'!E:E,,0,-1)</f>
        <v>44693</v>
      </c>
    </row>
    <row r="779" spans="1:7" x14ac:dyDescent="0.25">
      <c r="A779" s="3" t="s">
        <v>1018</v>
      </c>
      <c r="B779" s="4" t="s">
        <v>1019</v>
      </c>
      <c r="C779" s="4"/>
      <c r="D779" s="5">
        <f>SUMIFS(Saída!B:B,Saída!A:A,Estoque[[#This Row],[Produto]],Saída!C:C,"RESERVADO")</f>
        <v>0</v>
      </c>
      <c r="E779" s="5">
        <f>SUMIFS('Compras'!C:C,'Compras'!B:B,Estoque[[#This Row],[Produto]],'Compras'!A:A,Estoque[[#This Row],[Código]])-SUMIFS(Saída!B:B,Saída!A:A,Estoque[[#This Row],[Produto]],Saída!C:C,"FINALIZADO")</f>
        <v>0</v>
      </c>
      <c r="F779" s="6">
        <f>_xlfn.XLOOKUP(Estoque[[#This Row],[Produto]],'Compras'!B:B,'Compras'!D:D,,0,-1)</f>
        <v>57.17</v>
      </c>
      <c r="G779" s="1">
        <f>_xlfn.XLOOKUP(Estoque[[#This Row],[Produto]],'Compras'!B:B,'Compras'!E:E,,0,-1)</f>
        <v>44732</v>
      </c>
    </row>
    <row r="780" spans="1:7" x14ac:dyDescent="0.25">
      <c r="A780" s="3" t="s">
        <v>1016</v>
      </c>
      <c r="B780" s="4" t="s">
        <v>1017</v>
      </c>
      <c r="C780" s="4"/>
      <c r="D780" s="5">
        <f>SUMIFS(Saída!B:B,Saída!A:A,Estoque[[#This Row],[Produto]],Saída!C:C,"RESERVADO")</f>
        <v>0</v>
      </c>
      <c r="E780" s="5">
        <f>SUMIFS('Compras'!C:C,'Compras'!B:B,Estoque[[#This Row],[Produto]],'Compras'!A:A,Estoque[[#This Row],[Código]])-SUMIFS(Saída!B:B,Saída!A:A,Estoque[[#This Row],[Produto]],Saída!C:C,"FINALIZADO")</f>
        <v>0</v>
      </c>
      <c r="F780" s="6">
        <f>_xlfn.XLOOKUP(Estoque[[#This Row],[Produto]],'Compras'!B:B,'Compras'!D:D,,0,-1)</f>
        <v>57.17</v>
      </c>
      <c r="G780" s="1">
        <f>_xlfn.XLOOKUP(Estoque[[#This Row],[Produto]],'Compras'!B:B,'Compras'!E:E,,0,-1)</f>
        <v>44732</v>
      </c>
    </row>
    <row r="781" spans="1:7" x14ac:dyDescent="0.25">
      <c r="A781" s="3">
        <v>5183489</v>
      </c>
      <c r="B781" s="4" t="s">
        <v>2057</v>
      </c>
      <c r="C781" s="4"/>
      <c r="D781" s="5">
        <f>SUMIFS(Saída!B:B,Saída!A:A,Estoque[[#This Row],[Produto]],Saída!C:C,"RESERVADO")</f>
        <v>0</v>
      </c>
      <c r="E781" s="5">
        <f>SUMIFS('Compras'!C:C,'Compras'!B:B,Estoque[[#This Row],[Produto]],'Compras'!A:A,Estoque[[#This Row],[Código]])-SUMIFS(Saída!B:B,Saída!A:A,Estoque[[#This Row],[Produto]],Saída!C:C,"FINALIZADO")</f>
        <v>0</v>
      </c>
      <c r="F781" s="6">
        <f>_xlfn.XLOOKUP(Estoque[[#This Row],[Produto]],'Compras'!B:B,'Compras'!D:D,,0,-1)</f>
        <v>170.33</v>
      </c>
      <c r="G781" s="1">
        <f>_xlfn.XLOOKUP(Estoque[[#This Row],[Produto]],'Compras'!B:B,'Compras'!E:E,,0,-1)</f>
        <v>44592</v>
      </c>
    </row>
    <row r="782" spans="1:7" x14ac:dyDescent="0.25">
      <c r="A782" s="3"/>
      <c r="B782" s="4" t="s">
        <v>429</v>
      </c>
      <c r="C782" s="4"/>
      <c r="D782" s="5">
        <f>SUMIFS(Saída!B:B,Saída!A:A,Estoque[[#This Row],[Produto]],Saída!C:C,"RESERVADO")</f>
        <v>0</v>
      </c>
      <c r="E782" s="5">
        <f>SUMIFS('Compras'!C:C,'Compras'!B:B,Estoque[[#This Row],[Produto]],'Compras'!A:A,Estoque[[#This Row],[Código]])-SUMIFS(Saída!B:B,Saída!A:A,Estoque[[#This Row],[Produto]],Saída!C:C,"FINALIZADO")</f>
        <v>0</v>
      </c>
      <c r="F782" s="6">
        <f>_xlfn.XLOOKUP(Estoque[[#This Row],[Produto]],'Compras'!B:B,'Compras'!D:D,,0,-1)</f>
        <v>29.17</v>
      </c>
      <c r="G782" s="1">
        <f>_xlfn.XLOOKUP(Estoque[[#This Row],[Produto]],'Compras'!B:B,'Compras'!E:E,,0,-1)</f>
        <v>44602</v>
      </c>
    </row>
    <row r="783" spans="1:7" x14ac:dyDescent="0.25">
      <c r="A783" s="3" t="s">
        <v>1203</v>
      </c>
      <c r="B783" s="4" t="s">
        <v>1204</v>
      </c>
      <c r="C783" s="4"/>
      <c r="D783" s="5">
        <f>SUMIFS(Saída!B:B,Saída!A:A,Estoque[[#This Row],[Produto]],Saída!C:C,"RESERVADO")</f>
        <v>0</v>
      </c>
      <c r="E783" s="5">
        <f>SUMIFS('Compras'!C:C,'Compras'!B:B,Estoque[[#This Row],[Produto]],'Compras'!A:A,Estoque[[#This Row],[Código]])-SUMIFS(Saída!B:B,Saída!A:A,Estoque[[#This Row],[Produto]],Saída!C:C,"FINALIZADO")</f>
        <v>0</v>
      </c>
      <c r="F783" s="6">
        <f>_xlfn.XLOOKUP(Estoque[[#This Row],[Produto]],'Compras'!B:B,'Compras'!D:D,,0,-1)</f>
        <v>37.33</v>
      </c>
      <c r="G783" s="1">
        <f>_xlfn.XLOOKUP(Estoque[[#This Row],[Produto]],'Compras'!B:B,'Compras'!E:E,,0,-1)</f>
        <v>44641</v>
      </c>
    </row>
    <row r="784" spans="1:7" x14ac:dyDescent="0.25">
      <c r="A784" s="3">
        <v>759530</v>
      </c>
      <c r="B784" s="4" t="s">
        <v>342</v>
      </c>
      <c r="C784" s="4"/>
      <c r="D784" s="5">
        <f>SUMIFS(Saída!B:B,Saída!A:A,Estoque[[#This Row],[Produto]],Saída!C:C,"RESERVADO")</f>
        <v>0</v>
      </c>
      <c r="E784" s="5">
        <f>SUMIFS('Compras'!C:C,'Compras'!B:B,Estoque[[#This Row],[Produto]],'Compras'!A:A,Estoque[[#This Row],[Código]])-SUMIFS(Saída!B:B,Saída!A:A,Estoque[[#This Row],[Produto]],Saída!C:C,"FINALIZADO")</f>
        <v>0</v>
      </c>
      <c r="F784" s="6">
        <f>_xlfn.XLOOKUP(Estoque[[#This Row],[Produto]],'Compras'!B:B,'Compras'!D:D,,0,-1)</f>
        <v>43.17</v>
      </c>
      <c r="G784" s="1">
        <f>_xlfn.XLOOKUP(Estoque[[#This Row],[Produto]],'Compras'!B:B,'Compras'!E:E,,0,-1)</f>
        <v>44538</v>
      </c>
    </row>
    <row r="785" spans="1:7" x14ac:dyDescent="0.25">
      <c r="A785" s="3"/>
      <c r="B785" s="4" t="s">
        <v>2059</v>
      </c>
      <c r="C785" s="4"/>
      <c r="D785" s="5">
        <f>SUMIFS(Saída!B:B,Saída!A:A,Estoque[[#This Row],[Produto]],Saída!C:C,"RESERVADO")</f>
        <v>0</v>
      </c>
      <c r="E785" s="5">
        <f>SUMIFS('Compras'!C:C,'Compras'!B:B,Estoque[[#This Row],[Produto]],'Compras'!A:A,Estoque[[#This Row],[Código]])-SUMIFS(Saída!B:B,Saída!A:A,Estoque[[#This Row],[Produto]],Saída!C:C,"FINALIZADO")</f>
        <v>0</v>
      </c>
      <c r="F785" s="6">
        <f>_xlfn.XLOOKUP(Estoque[[#This Row],[Produto]],'Compras'!B:B,'Compras'!D:D,,0,-1)</f>
        <v>58.22</v>
      </c>
      <c r="G785" s="1">
        <f>_xlfn.XLOOKUP(Estoque[[#This Row],[Produto]],'Compras'!B:B,'Compras'!E:E,,0,-1)</f>
        <v>44592</v>
      </c>
    </row>
    <row r="786" spans="1:7" x14ac:dyDescent="0.25">
      <c r="A786" s="3">
        <v>1868</v>
      </c>
      <c r="B786" s="4" t="s">
        <v>347</v>
      </c>
      <c r="C786" s="4"/>
      <c r="D786" s="5">
        <f>SUMIFS(Saída!B:B,Saída!A:A,Estoque[[#This Row],[Produto]],Saída!C:C,"RESERVADO")</f>
        <v>0</v>
      </c>
      <c r="E786" s="5">
        <f>SUMIFS('Compras'!C:C,'Compras'!B:B,Estoque[[#This Row],[Produto]],'Compras'!A:A,Estoque[[#This Row],[Código]])-SUMIFS(Saída!B:B,Saída!A:A,Estoque[[#This Row],[Produto]],Saída!C:C,"FINALIZADO")</f>
        <v>0</v>
      </c>
      <c r="F786" s="6">
        <f>_xlfn.XLOOKUP(Estoque[[#This Row],[Produto]],'Compras'!B:B,'Compras'!D:D,,0,-1)</f>
        <v>2693.83</v>
      </c>
      <c r="G786" s="1">
        <f>_xlfn.XLOOKUP(Estoque[[#This Row],[Produto]],'Compras'!B:B,'Compras'!E:E,,0,-1)</f>
        <v>44538</v>
      </c>
    </row>
    <row r="787" spans="1:7" x14ac:dyDescent="0.25">
      <c r="A787" s="3" t="s">
        <v>1881</v>
      </c>
      <c r="B787" s="4" t="s">
        <v>1882</v>
      </c>
      <c r="C787" s="4"/>
      <c r="D787" s="5">
        <f>SUMIFS(Saída!B:B,Saída!A:A,Estoque[[#This Row],[Produto]],Saída!C:C,"RESERVADO")</f>
        <v>0</v>
      </c>
      <c r="E787" s="5">
        <f>SUMIFS('Compras'!C:C,'Compras'!B:B,Estoque[[#This Row],[Produto]],'Compras'!A:A,Estoque[[#This Row],[Código]])-SUMIFS(Saída!B:B,Saída!A:A,Estoque[[#This Row],[Produto]],Saída!C:C,"FINALIZADO")</f>
        <v>0</v>
      </c>
      <c r="F787" s="6">
        <f>_xlfn.XLOOKUP(Estoque[[#This Row],[Produto]],'Compras'!B:B,'Compras'!D:D,,0,-1)</f>
        <v>3304</v>
      </c>
      <c r="G787" s="1">
        <f>_xlfn.XLOOKUP(Estoque[[#This Row],[Produto]],'Compras'!B:B,'Compras'!E:E,,0,-1)</f>
        <v>44769</v>
      </c>
    </row>
    <row r="788" spans="1:7" x14ac:dyDescent="0.25">
      <c r="A788" s="3" t="s">
        <v>599</v>
      </c>
      <c r="B788" s="4" t="s">
        <v>600</v>
      </c>
      <c r="C788" s="4"/>
      <c r="D788" s="5">
        <f>SUMIFS(Saída!B:B,Saída!A:A,Estoque[[#This Row],[Produto]],Saída!C:C,"RESERVADO")</f>
        <v>0</v>
      </c>
      <c r="E788" s="5">
        <f>SUMIFS('Compras'!C:C,'Compras'!B:B,Estoque[[#This Row],[Produto]],'Compras'!A:A,Estoque[[#This Row],[Código]])-SUMIFS(Saída!B:B,Saída!A:A,Estoque[[#This Row],[Produto]],Saída!C:C,"FINALIZADO")</f>
        <v>0</v>
      </c>
      <c r="F788" s="6">
        <f>_xlfn.XLOOKUP(Estoque[[#This Row],[Produto]],'Compras'!B:B,'Compras'!D:D,,0,-1)</f>
        <v>38.5</v>
      </c>
      <c r="G788" s="1">
        <f>_xlfn.XLOOKUP(Estoque[[#This Row],[Produto]],'Compras'!B:B,'Compras'!E:E,,0,-1)</f>
        <v>44785</v>
      </c>
    </row>
    <row r="789" spans="1:7" x14ac:dyDescent="0.25">
      <c r="A789" s="3"/>
      <c r="B789" s="4" t="s">
        <v>622</v>
      </c>
      <c r="C789" s="4"/>
      <c r="D789" s="5">
        <f>SUMIFS(Saída!B:B,Saída!A:A,Estoque[[#This Row],[Produto]],Saída!C:C,"RESERVADO")</f>
        <v>0</v>
      </c>
      <c r="E789" s="5">
        <f>SUMIFS('Compras'!C:C,'Compras'!B:B,Estoque[[#This Row],[Produto]],'Compras'!A:A,Estoque[[#This Row],[Código]])-SUMIFS(Saída!B:B,Saída!A:A,Estoque[[#This Row],[Produto]],Saída!C:C,"FINALIZADO")</f>
        <v>0</v>
      </c>
      <c r="F789" s="6">
        <f>_xlfn.XLOOKUP(Estoque[[#This Row],[Produto]],'Compras'!B:B,'Compras'!D:D,,0,-1)</f>
        <v>320.83</v>
      </c>
      <c r="G789" s="1">
        <f>_xlfn.XLOOKUP(Estoque[[#This Row],[Produto]],'Compras'!B:B,'Compras'!E:E,,0,-1)</f>
        <v>44575</v>
      </c>
    </row>
    <row r="790" spans="1:7" x14ac:dyDescent="0.25">
      <c r="A790" s="3" t="s">
        <v>1359</v>
      </c>
      <c r="B790" s="4" t="s">
        <v>1360</v>
      </c>
      <c r="C790" s="4"/>
      <c r="D790" s="5">
        <f>SUMIFS(Saída!B:B,Saída!A:A,Estoque[[#This Row],[Produto]],Saída!C:C,"RESERVADO")</f>
        <v>0</v>
      </c>
      <c r="E790" s="5">
        <f>SUMIFS('Compras'!C:C,'Compras'!B:B,Estoque[[#This Row],[Produto]],'Compras'!A:A,Estoque[[#This Row],[Código]])-SUMIFS(Saída!B:B,Saída!A:A,Estoque[[#This Row],[Produto]],Saída!C:C,"FINALIZADO")</f>
        <v>0</v>
      </c>
      <c r="F790" s="6">
        <f>_xlfn.XLOOKUP(Estoque[[#This Row],[Produto]],'Compras'!B:B,'Compras'!D:D,,0,-1)</f>
        <v>74.67</v>
      </c>
      <c r="G790" s="1">
        <f>_xlfn.XLOOKUP(Estoque[[#This Row],[Produto]],'Compras'!B:B,'Compras'!E:E,,0,-1)</f>
        <v>44764</v>
      </c>
    </row>
    <row r="791" spans="1:7" x14ac:dyDescent="0.25">
      <c r="A791" s="3"/>
      <c r="B791" s="4" t="s">
        <v>1985</v>
      </c>
      <c r="C791" s="4"/>
      <c r="D791" s="5">
        <f>SUMIFS(Saída!B:B,Saída!A:A,Estoque[[#This Row],[Produto]],Saída!C:C,"RESERVADO")</f>
        <v>0</v>
      </c>
      <c r="E791" s="5">
        <f>SUMIFS('Compras'!C:C,'Compras'!B:B,Estoque[[#This Row],[Produto]],'Compras'!A:A,Estoque[[#This Row],[Código]])-SUMIFS(Saída!B:B,Saída!A:A,Estoque[[#This Row],[Produto]],Saída!C:C,"FINALIZADO")</f>
        <v>0</v>
      </c>
      <c r="F791" s="6">
        <f>_xlfn.XLOOKUP(Estoque[[#This Row],[Produto]],'Compras'!B:B,'Compras'!D:D,,0,-1)</f>
        <v>313.83</v>
      </c>
      <c r="G791" s="1">
        <f>_xlfn.XLOOKUP(Estoque[[#This Row],[Produto]],'Compras'!B:B,'Compras'!E:E,,0,-1)</f>
        <v>44558</v>
      </c>
    </row>
    <row r="792" spans="1:7" x14ac:dyDescent="0.25">
      <c r="A792" s="3">
        <v>14680</v>
      </c>
      <c r="B792" s="4" t="s">
        <v>2017</v>
      </c>
      <c r="C792" s="4"/>
      <c r="D792" s="5">
        <f>SUMIFS(Saída!B:B,Saída!A:A,Estoque[[#This Row],[Produto]],Saída!C:C,"RESERVADO")</f>
        <v>0</v>
      </c>
      <c r="E792" s="5">
        <f>SUMIFS('Compras'!C:C,'Compras'!B:B,Estoque[[#This Row],[Produto]],'Compras'!A:A,Estoque[[#This Row],[Código]])-SUMIFS(Saída!B:B,Saída!A:A,Estoque[[#This Row],[Produto]],Saída!C:C,"FINALIZADO")</f>
        <v>0</v>
      </c>
      <c r="F792" s="6">
        <f>_xlfn.XLOOKUP(Estoque[[#This Row],[Produto]],'Compras'!B:B,'Compras'!D:D,,0,-1)</f>
        <v>25.67</v>
      </c>
      <c r="G792" s="1">
        <f>_xlfn.XLOOKUP(Estoque[[#This Row],[Produto]],'Compras'!B:B,'Compras'!E:E,,0,-1)</f>
        <v>44649</v>
      </c>
    </row>
    <row r="793" spans="1:7" x14ac:dyDescent="0.25">
      <c r="A793" s="3" t="s">
        <v>1264</v>
      </c>
      <c r="B793" s="4" t="s">
        <v>1265</v>
      </c>
      <c r="C793" s="4"/>
      <c r="D793" s="5">
        <f>SUMIFS(Saída!B:B,Saída!A:A,Estoque[[#This Row],[Produto]],Saída!C:C,"RESERVADO")</f>
        <v>0</v>
      </c>
      <c r="E793" s="5">
        <f>SUMIFS('Compras'!C:C,'Compras'!B:B,Estoque[[#This Row],[Produto]],'Compras'!A:A,Estoque[[#This Row],[Código]])-SUMIFS(Saída!B:B,Saída!A:A,Estoque[[#This Row],[Produto]],Saída!C:C,"FINALIZADO")</f>
        <v>0</v>
      </c>
      <c r="F793" s="6">
        <f>_xlfn.XLOOKUP(Estoque[[#This Row],[Produto]],'Compras'!B:B,'Compras'!D:D,,0,-1)</f>
        <v>9.33</v>
      </c>
      <c r="G793" s="1">
        <f>_xlfn.XLOOKUP(Estoque[[#This Row],[Produto]],'Compras'!B:B,'Compras'!E:E,,0,-1)</f>
        <v>44733</v>
      </c>
    </row>
    <row r="794" spans="1:7" x14ac:dyDescent="0.25">
      <c r="A794" s="3" t="s">
        <v>393</v>
      </c>
      <c r="B794" s="4" t="s">
        <v>394</v>
      </c>
      <c r="C794" s="4"/>
      <c r="D794" s="5">
        <f>SUMIFS(Saída!B:B,Saída!A:A,Estoque[[#This Row],[Produto]],Saída!C:C,"RESERVADO")</f>
        <v>0</v>
      </c>
      <c r="E794" s="5">
        <f>SUMIFS('Compras'!C:C,'Compras'!B:B,Estoque[[#This Row],[Produto]],'Compras'!A:A,Estoque[[#This Row],[Código]])-SUMIFS(Saída!B:B,Saída!A:A,Estoque[[#This Row],[Produto]],Saída!C:C,"FINALIZADO")</f>
        <v>0</v>
      </c>
      <c r="F794" s="6">
        <f>_xlfn.XLOOKUP(Estoque[[#This Row],[Produto]],'Compras'!B:B,'Compras'!D:D,,0,-1)</f>
        <v>102.67</v>
      </c>
      <c r="G794" s="1">
        <f>_xlfn.XLOOKUP(Estoque[[#This Row],[Produto]],'Compras'!B:B,'Compras'!E:E,,0,-1)</f>
        <v>44690</v>
      </c>
    </row>
    <row r="795" spans="1:7" x14ac:dyDescent="0.25">
      <c r="A795" s="3" t="s">
        <v>306</v>
      </c>
      <c r="B795" s="4" t="s">
        <v>307</v>
      </c>
      <c r="C795" s="4"/>
      <c r="D795" s="5">
        <f>SUMIFS(Saída!B:B,Saída!A:A,Estoque[[#This Row],[Produto]],Saída!C:C,"RESERVADO")</f>
        <v>0</v>
      </c>
      <c r="E795" s="5">
        <f>SUMIFS('Compras'!C:C,'Compras'!B:B,Estoque[[#This Row],[Produto]],'Compras'!A:A,Estoque[[#This Row],[Código]])-SUMIFS(Saída!B:B,Saída!A:A,Estoque[[#This Row],[Produto]],Saída!C:C,"FINALIZADO")</f>
        <v>0</v>
      </c>
      <c r="F795" s="6">
        <f>_xlfn.XLOOKUP(Estoque[[#This Row],[Produto]],'Compras'!B:B,'Compras'!D:D,,0,-1)</f>
        <v>170.33</v>
      </c>
      <c r="G795" s="1">
        <f>_xlfn.XLOOKUP(Estoque[[#This Row],[Produto]],'Compras'!B:B,'Compras'!E:E,,0,-1)</f>
        <v>44749</v>
      </c>
    </row>
    <row r="796" spans="1:7" x14ac:dyDescent="0.25">
      <c r="A796" s="3" t="s">
        <v>385</v>
      </c>
      <c r="B796" s="4" t="s">
        <v>386</v>
      </c>
      <c r="C796" s="4"/>
      <c r="D796" s="5">
        <f>SUMIFS(Saída!B:B,Saída!A:A,Estoque[[#This Row],[Produto]],Saída!C:C,"RESERVADO")</f>
        <v>0</v>
      </c>
      <c r="E796" s="5">
        <f>SUMIFS('Compras'!C:C,'Compras'!B:B,Estoque[[#This Row],[Produto]],'Compras'!A:A,Estoque[[#This Row],[Código]])-SUMIFS(Saída!B:B,Saída!A:A,Estoque[[#This Row],[Produto]],Saída!C:C,"FINALIZADO")</f>
        <v>0</v>
      </c>
      <c r="F796" s="6">
        <f>_xlfn.XLOOKUP(Estoque[[#This Row],[Produto]],'Compras'!B:B,'Compras'!D:D,,0,-1)</f>
        <v>112</v>
      </c>
      <c r="G796" s="1">
        <f>_xlfn.XLOOKUP(Estoque[[#This Row],[Produto]],'Compras'!B:B,'Compras'!E:E,,0,-1)</f>
        <v>44690</v>
      </c>
    </row>
    <row r="797" spans="1:7" x14ac:dyDescent="0.25">
      <c r="A797" s="3" t="s">
        <v>180</v>
      </c>
      <c r="B797" s="4" t="s">
        <v>181</v>
      </c>
      <c r="C797" s="4"/>
      <c r="D797" s="5">
        <f>SUMIFS(Saída!B:B,Saída!A:A,Estoque[[#This Row],[Produto]],Saída!C:C,"RESERVADO")</f>
        <v>0</v>
      </c>
      <c r="E797" s="5">
        <f>SUMIFS('Compras'!C:C,'Compras'!B:B,Estoque[[#This Row],[Produto]],'Compras'!A:A,Estoque[[#This Row],[Código]])-SUMIFS(Saída!B:B,Saída!A:A,Estoque[[#This Row],[Produto]],Saída!C:C,"FINALIZADO")</f>
        <v>0</v>
      </c>
      <c r="F797" s="6">
        <f>_xlfn.XLOOKUP(Estoque[[#This Row],[Produto]],'Compras'!B:B,'Compras'!D:D,,0,-1)</f>
        <v>171.5</v>
      </c>
      <c r="G797" s="1">
        <f>_xlfn.XLOOKUP(Estoque[[#This Row],[Produto]],'Compras'!B:B,'Compras'!E:E,,0,-1)</f>
        <v>44685</v>
      </c>
    </row>
    <row r="798" spans="1:7" x14ac:dyDescent="0.25">
      <c r="A798" s="3" t="s">
        <v>178</v>
      </c>
      <c r="B798" s="4" t="s">
        <v>179</v>
      </c>
      <c r="C798" s="4"/>
      <c r="D798" s="5">
        <f>SUMIFS(Saída!B:B,Saída!A:A,Estoque[[#This Row],[Produto]],Saída!C:C,"RESERVADO")</f>
        <v>0</v>
      </c>
      <c r="E798" s="5">
        <f>SUMIFS('Compras'!C:C,'Compras'!B:B,Estoque[[#This Row],[Produto]],'Compras'!A:A,Estoque[[#This Row],[Código]])-SUMIFS(Saída!B:B,Saída!A:A,Estoque[[#This Row],[Produto]],Saída!C:C,"FINALIZADO")</f>
        <v>0</v>
      </c>
      <c r="F798" s="6">
        <f>_xlfn.XLOOKUP(Estoque[[#This Row],[Produto]],'Compras'!B:B,'Compras'!D:D,,0,-1)</f>
        <v>25.67</v>
      </c>
      <c r="G798" s="1">
        <f>_xlfn.XLOOKUP(Estoque[[#This Row],[Produto]],'Compras'!B:B,'Compras'!E:E,,0,-1)</f>
        <v>44685</v>
      </c>
    </row>
    <row r="799" spans="1:7" x14ac:dyDescent="0.25">
      <c r="A799" s="3" t="s">
        <v>173</v>
      </c>
      <c r="B799" s="4" t="s">
        <v>174</v>
      </c>
      <c r="C799" s="4"/>
      <c r="D799" s="5">
        <f>SUMIFS(Saída!B:B,Saída!A:A,Estoque[[#This Row],[Produto]],Saída!C:C,"RESERVADO")</f>
        <v>0</v>
      </c>
      <c r="E799" s="5">
        <f>SUMIFS('Compras'!C:C,'Compras'!B:B,Estoque[[#This Row],[Produto]],'Compras'!A:A,Estoque[[#This Row],[Código]])-SUMIFS(Saída!B:B,Saída!A:A,Estoque[[#This Row],[Produto]],Saída!C:C,"FINALIZADO")</f>
        <v>0</v>
      </c>
      <c r="F799" s="6">
        <f>_xlfn.XLOOKUP(Estoque[[#This Row],[Produto]],'Compras'!B:B,'Compras'!D:D,,0,-1)</f>
        <v>100.33</v>
      </c>
      <c r="G799" s="1">
        <f>_xlfn.XLOOKUP(Estoque[[#This Row],[Produto]],'Compras'!B:B,'Compras'!E:E,,0,-1)</f>
        <v>44685</v>
      </c>
    </row>
    <row r="800" spans="1:7" x14ac:dyDescent="0.25">
      <c r="A800" s="3">
        <v>98416</v>
      </c>
      <c r="B800" s="4" t="s">
        <v>151</v>
      </c>
      <c r="C800" s="4"/>
      <c r="D800" s="5">
        <f>SUMIFS(Saída!B:B,Saída!A:A,Estoque[[#This Row],[Produto]],Saída!C:C,"RESERVADO")</f>
        <v>0</v>
      </c>
      <c r="E800" s="5">
        <f>SUMIFS('Compras'!C:C,'Compras'!B:B,Estoque[[#This Row],[Produto]],'Compras'!A:A,Estoque[[#This Row],[Código]])-SUMIFS(Saída!B:B,Saída!A:A,Estoque[[#This Row],[Produto]],Saída!C:C,"FINALIZADO")</f>
        <v>0</v>
      </c>
      <c r="F800" s="6">
        <f>_xlfn.XLOOKUP(Estoque[[#This Row],[Produto]],'Compras'!B:B,'Compras'!D:D,,0,-1)</f>
        <v>25.67</v>
      </c>
      <c r="G800" s="1">
        <f>_xlfn.XLOOKUP(Estoque[[#This Row],[Produto]],'Compras'!B:B,'Compras'!E:E,,0,-1)</f>
        <v>44685</v>
      </c>
    </row>
    <row r="801" spans="1:7" x14ac:dyDescent="0.25">
      <c r="A801" s="3" t="s">
        <v>149</v>
      </c>
      <c r="B801" s="4" t="s">
        <v>150</v>
      </c>
      <c r="C801" s="4"/>
      <c r="D801" s="5">
        <f>SUMIFS(Saída!B:B,Saída!A:A,Estoque[[#This Row],[Produto]],Saída!C:C,"RESERVADO")</f>
        <v>0</v>
      </c>
      <c r="E801" s="5">
        <f>SUMIFS('Compras'!C:C,'Compras'!B:B,Estoque[[#This Row],[Produto]],'Compras'!A:A,Estoque[[#This Row],[Código]])-SUMIFS(Saída!B:B,Saída!A:A,Estoque[[#This Row],[Produto]],Saída!C:C,"FINALIZADO")</f>
        <v>0</v>
      </c>
      <c r="F801" s="6">
        <f>_xlfn.XLOOKUP(Estoque[[#This Row],[Produto]],'Compras'!B:B,'Compras'!D:D,,0,-1)</f>
        <v>170.33</v>
      </c>
      <c r="G801" s="1">
        <f>_xlfn.XLOOKUP(Estoque[[#This Row],[Produto]],'Compras'!B:B,'Compras'!E:E,,0,-1)</f>
        <v>44685</v>
      </c>
    </row>
    <row r="802" spans="1:7" x14ac:dyDescent="0.25">
      <c r="A802" s="3" t="s">
        <v>310</v>
      </c>
      <c r="B802" s="4" t="s">
        <v>311</v>
      </c>
      <c r="C802" s="4"/>
      <c r="D802" s="5">
        <f>SUMIFS(Saída!B:B,Saída!A:A,Estoque[[#This Row],[Produto]],Saída!C:C,"RESERVADO")</f>
        <v>2</v>
      </c>
      <c r="E802" s="5">
        <f>SUMIFS('Compras'!C:C,'Compras'!B:B,Estoque[[#This Row],[Produto]],'Compras'!A:A,Estoque[[#This Row],[Código]])-SUMIFS(Saída!B:B,Saída!A:A,Estoque[[#This Row],[Produto]],Saída!C:C,"FINALIZADO")</f>
        <v>0</v>
      </c>
      <c r="F802" s="6">
        <f>_xlfn.XLOOKUP(Estoque[[#This Row],[Produto]],'Compras'!B:B,'Compras'!D:D,,0,-1)</f>
        <v>77</v>
      </c>
      <c r="G802" s="1">
        <f>_xlfn.XLOOKUP(Estoque[[#This Row],[Produto]],'Compras'!B:B,'Compras'!E:E,,0,-1)</f>
        <v>44749</v>
      </c>
    </row>
    <row r="803" spans="1:7" x14ac:dyDescent="0.25">
      <c r="A803" s="3" t="s">
        <v>1345</v>
      </c>
      <c r="B803" s="4" t="s">
        <v>1346</v>
      </c>
      <c r="C803" s="4"/>
      <c r="D803" s="5">
        <f>SUMIFS(Saída!B:B,Saída!A:A,Estoque[[#This Row],[Produto]],Saída!C:C,"RESERVADO")</f>
        <v>4</v>
      </c>
      <c r="E803" s="5">
        <f>SUMIFS('Compras'!C:C,'Compras'!B:B,Estoque[[#This Row],[Produto]],'Compras'!A:A,Estoque[[#This Row],[Código]])-SUMIFS(Saída!B:B,Saída!A:A,Estoque[[#This Row],[Produto]],Saída!C:C,"FINALIZADO")</f>
        <v>0</v>
      </c>
      <c r="F803" s="6">
        <f>_xlfn.XLOOKUP(Estoque[[#This Row],[Produto]],'Compras'!B:B,'Compras'!D:D,,0,-1)</f>
        <v>70</v>
      </c>
      <c r="G803" s="1">
        <f>_xlfn.XLOOKUP(Estoque[[#This Row],[Produto]],'Compras'!B:B,'Compras'!E:E,,0,-1)</f>
        <v>44764</v>
      </c>
    </row>
    <row r="804" spans="1:7" x14ac:dyDescent="0.25">
      <c r="A804" s="3" t="s">
        <v>1357</v>
      </c>
      <c r="B804" s="4" t="s">
        <v>1358</v>
      </c>
      <c r="C804" s="4"/>
      <c r="D804" s="5">
        <f>SUMIFS(Saída!B:B,Saída!A:A,Estoque[[#This Row],[Produto]],Saída!C:C,"RESERVADO")</f>
        <v>0</v>
      </c>
      <c r="E804" s="5">
        <f>SUMIFS('Compras'!C:C,'Compras'!B:B,Estoque[[#This Row],[Produto]],'Compras'!A:A,Estoque[[#This Row],[Código]])-SUMIFS(Saída!B:B,Saída!A:A,Estoque[[#This Row],[Produto]],Saída!C:C,"FINALIZADO")</f>
        <v>0</v>
      </c>
      <c r="F804" s="6">
        <f>_xlfn.XLOOKUP(Estoque[[#This Row],[Produto]],'Compras'!B:B,'Compras'!D:D,,0,-1)</f>
        <v>52.38</v>
      </c>
      <c r="G804" s="1">
        <f>_xlfn.XLOOKUP(Estoque[[#This Row],[Produto]],'Compras'!B:B,'Compras'!E:E,,0,-1)</f>
        <v>44764</v>
      </c>
    </row>
    <row r="805" spans="1:7" x14ac:dyDescent="0.25">
      <c r="A805" s="3" t="s">
        <v>314</v>
      </c>
      <c r="B805" s="4" t="s">
        <v>315</v>
      </c>
      <c r="C805" s="4"/>
      <c r="D805" s="5">
        <f>SUMIFS(Saída!B:B,Saída!A:A,Estoque[[#This Row],[Produto]],Saída!C:C,"RESERVADO")</f>
        <v>2</v>
      </c>
      <c r="E805" s="5">
        <f>SUMIFS('Compras'!C:C,'Compras'!B:B,Estoque[[#This Row],[Produto]],'Compras'!A:A,Estoque[[#This Row],[Código]])-SUMIFS(Saída!B:B,Saída!A:A,Estoque[[#This Row],[Produto]],Saída!C:C,"FINALIZADO")</f>
        <v>0</v>
      </c>
      <c r="F805" s="6">
        <f>_xlfn.XLOOKUP(Estoque[[#This Row],[Produto]],'Compras'!B:B,'Compras'!D:D,,0,-1)</f>
        <v>67.67</v>
      </c>
      <c r="G805" s="1">
        <f>_xlfn.XLOOKUP(Estoque[[#This Row],[Produto]],'Compras'!B:B,'Compras'!E:E,,0,-1)</f>
        <v>44749</v>
      </c>
    </row>
    <row r="806" spans="1:7" x14ac:dyDescent="0.25">
      <c r="A806" s="3" t="s">
        <v>1341</v>
      </c>
      <c r="B806" s="4" t="s">
        <v>1342</v>
      </c>
      <c r="C806" s="4"/>
      <c r="D806" s="5">
        <f>SUMIFS(Saída!B:B,Saída!A:A,Estoque[[#This Row],[Produto]],Saída!C:C,"RESERVADO")</f>
        <v>0</v>
      </c>
      <c r="E806" s="5">
        <f>SUMIFS('Compras'!C:C,'Compras'!B:B,Estoque[[#This Row],[Produto]],'Compras'!A:A,Estoque[[#This Row],[Código]])-SUMIFS(Saída!B:B,Saída!A:A,Estoque[[#This Row],[Produto]],Saída!C:C,"FINALIZADO")</f>
        <v>0</v>
      </c>
      <c r="F806" s="6">
        <f>_xlfn.XLOOKUP(Estoque[[#This Row],[Produto]],'Compras'!B:B,'Compras'!D:D,,0,-1)</f>
        <v>316.17</v>
      </c>
      <c r="G806" s="1">
        <f>_xlfn.XLOOKUP(Estoque[[#This Row],[Produto]],'Compras'!B:B,'Compras'!E:E,,0,-1)</f>
        <v>44764</v>
      </c>
    </row>
    <row r="807" spans="1:7" x14ac:dyDescent="0.25">
      <c r="A807" s="3" t="s">
        <v>603</v>
      </c>
      <c r="B807" s="4" t="s">
        <v>604</v>
      </c>
      <c r="C807" s="4"/>
      <c r="D807" s="5">
        <f>SUMIFS(Saída!B:B,Saída!A:A,Estoque[[#This Row],[Produto]],Saída!C:C,"RESERVADO")</f>
        <v>0</v>
      </c>
      <c r="E807" s="5">
        <f>SUMIFS('Compras'!C:C,'Compras'!B:B,Estoque[[#This Row],[Produto]],'Compras'!A:A,Estoque[[#This Row],[Código]])-SUMIFS(Saída!B:B,Saída!A:A,Estoque[[#This Row],[Produto]],Saída!C:C,"FINALIZADO")</f>
        <v>0</v>
      </c>
      <c r="F807" s="6">
        <f>_xlfn.XLOOKUP(Estoque[[#This Row],[Produto]],'Compras'!B:B,'Compras'!D:D,,0,-1)</f>
        <v>100.33</v>
      </c>
      <c r="G807" s="1">
        <f>_xlfn.XLOOKUP(Estoque[[#This Row],[Produto]],'Compras'!B:B,'Compras'!E:E,,0,-1)</f>
        <v>44664</v>
      </c>
    </row>
    <row r="808" spans="1:7" x14ac:dyDescent="0.25">
      <c r="A808" s="3" t="s">
        <v>911</v>
      </c>
      <c r="B808" s="4" t="s">
        <v>912</v>
      </c>
      <c r="C808" s="4"/>
      <c r="D808" s="5">
        <f>SUMIFS(Saída!B:B,Saída!A:A,Estoque[[#This Row],[Produto]],Saída!C:C,"RESERVADO")</f>
        <v>0</v>
      </c>
      <c r="E808" s="5">
        <f>SUMIFS('Compras'!C:C,'Compras'!B:B,Estoque[[#This Row],[Produto]],'Compras'!A:A,Estoque[[#This Row],[Código]])-SUMIFS(Saída!B:B,Saída!A:A,Estoque[[#This Row],[Produto]],Saída!C:C,"FINALIZADO")</f>
        <v>0</v>
      </c>
      <c r="F808" s="6">
        <f>_xlfn.XLOOKUP(Estoque[[#This Row],[Produto]],'Compras'!B:B,'Compras'!D:D,,0,-1)</f>
        <v>179.67</v>
      </c>
      <c r="G808" s="1">
        <f>_xlfn.XLOOKUP(Estoque[[#This Row],[Produto]],'Compras'!B:B,'Compras'!E:E,,0,-1)</f>
        <v>44744</v>
      </c>
    </row>
    <row r="809" spans="1:7" x14ac:dyDescent="0.25">
      <c r="A809" s="3" t="s">
        <v>387</v>
      </c>
      <c r="B809" s="4" t="s">
        <v>388</v>
      </c>
      <c r="C809" s="4"/>
      <c r="D809" s="5">
        <f>SUMIFS(Saída!B:B,Saída!A:A,Estoque[[#This Row],[Produto]],Saída!C:C,"RESERVADO")</f>
        <v>0</v>
      </c>
      <c r="E809" s="5">
        <f>SUMIFS('Compras'!C:C,'Compras'!B:B,Estoque[[#This Row],[Produto]],'Compras'!A:A,Estoque[[#This Row],[Código]])-SUMIFS(Saída!B:B,Saída!A:A,Estoque[[#This Row],[Produto]],Saída!C:C,"FINALIZADO")</f>
        <v>0</v>
      </c>
      <c r="F809" s="6">
        <f>_xlfn.XLOOKUP(Estoque[[#This Row],[Produto]],'Compras'!B:B,'Compras'!D:D,,0,-1)</f>
        <v>165.67</v>
      </c>
      <c r="G809" s="1">
        <f>_xlfn.XLOOKUP(Estoque[[#This Row],[Produto]],'Compras'!B:B,'Compras'!E:E,,0,-1)</f>
        <v>44690</v>
      </c>
    </row>
    <row r="810" spans="1:7" x14ac:dyDescent="0.25">
      <c r="A810" s="3">
        <v>102</v>
      </c>
      <c r="B810" s="4" t="s">
        <v>605</v>
      </c>
      <c r="C810" s="4"/>
      <c r="D810" s="5">
        <f>SUMIFS(Saída!B:B,Saída!A:A,Estoque[[#This Row],[Produto]],Saída!C:C,"RESERVADO")</f>
        <v>0</v>
      </c>
      <c r="E810" s="5">
        <f>SUMIFS('Compras'!C:C,'Compras'!B:B,Estoque[[#This Row],[Produto]],'Compras'!A:A,Estoque[[#This Row],[Código]])-SUMIFS(Saída!B:B,Saída!A:A,Estoque[[#This Row],[Produto]],Saída!C:C,"FINALIZADO")</f>
        <v>0</v>
      </c>
      <c r="F810" s="6">
        <f>_xlfn.XLOOKUP(Estoque[[#This Row],[Produto]],'Compras'!B:B,'Compras'!D:D,,0,-1)</f>
        <v>114.33</v>
      </c>
      <c r="G810" s="1">
        <f>_xlfn.XLOOKUP(Estoque[[#This Row],[Produto]],'Compras'!B:B,'Compras'!E:E,,0,-1)</f>
        <v>44664</v>
      </c>
    </row>
    <row r="811" spans="1:7" x14ac:dyDescent="0.25">
      <c r="A811" s="3" t="s">
        <v>1353</v>
      </c>
      <c r="B811" s="4" t="s">
        <v>1354</v>
      </c>
      <c r="C811" s="4"/>
      <c r="D811" s="5">
        <f>SUMIFS(Saída!B:B,Saída!A:A,Estoque[[#This Row],[Produto]],Saída!C:C,"RESERVADO")</f>
        <v>0</v>
      </c>
      <c r="E811" s="5">
        <f>SUMIFS('Compras'!C:C,'Compras'!B:B,Estoque[[#This Row],[Produto]],'Compras'!A:A,Estoque[[#This Row],[Código]])-SUMIFS(Saída!B:B,Saída!A:A,Estoque[[#This Row],[Produto]],Saída!C:C,"FINALIZADO")</f>
        <v>0</v>
      </c>
      <c r="F811" s="6">
        <f>_xlfn.XLOOKUP(Estoque[[#This Row],[Produto]],'Compras'!B:B,'Compras'!D:D,,0,-1)</f>
        <v>46.67</v>
      </c>
      <c r="G811" s="1">
        <f>_xlfn.XLOOKUP(Estoque[[#This Row],[Produto]],'Compras'!B:B,'Compras'!E:E,,0,-1)</f>
        <v>44764</v>
      </c>
    </row>
    <row r="812" spans="1:7" x14ac:dyDescent="0.25">
      <c r="A812" s="3" t="s">
        <v>154</v>
      </c>
      <c r="B812" s="4" t="s">
        <v>155</v>
      </c>
      <c r="C812" s="4"/>
      <c r="D812" s="5">
        <f>SUMIFS(Saída!B:B,Saída!A:A,Estoque[[#This Row],[Produto]],Saída!C:C,"RESERVADO")</f>
        <v>20</v>
      </c>
      <c r="E812" s="5">
        <f>SUMIFS('Compras'!C:C,'Compras'!B:B,Estoque[[#This Row],[Produto]],'Compras'!A:A,Estoque[[#This Row],[Código]])-SUMIFS(Saída!B:B,Saída!A:A,Estoque[[#This Row],[Produto]],Saída!C:C,"FINALIZADO")</f>
        <v>0</v>
      </c>
      <c r="F812" s="6">
        <f>_xlfn.XLOOKUP(Estoque[[#This Row],[Produto]],'Compras'!B:B,'Compras'!D:D,,0,-1)</f>
        <v>112</v>
      </c>
      <c r="G812" s="1">
        <f>_xlfn.XLOOKUP(Estoque[[#This Row],[Produto]],'Compras'!B:B,'Compras'!E:E,,0,-1)</f>
        <v>44685</v>
      </c>
    </row>
    <row r="813" spans="1:7" x14ac:dyDescent="0.25">
      <c r="A813" s="3" t="s">
        <v>1355</v>
      </c>
      <c r="B813" s="4" t="s">
        <v>1356</v>
      </c>
      <c r="C813" s="4"/>
      <c r="D813" s="5">
        <f>SUMIFS(Saída!B:B,Saída!A:A,Estoque[[#This Row],[Produto]],Saída!C:C,"RESERVADO")</f>
        <v>0</v>
      </c>
      <c r="E813" s="5">
        <f>SUMIFS('Compras'!C:C,'Compras'!B:B,Estoque[[#This Row],[Produto]],'Compras'!A:A,Estoque[[#This Row],[Código]])-SUMIFS(Saída!B:B,Saída!A:A,Estoque[[#This Row],[Produto]],Saída!C:C,"FINALIZADO")</f>
        <v>0</v>
      </c>
      <c r="F813" s="6">
        <f>_xlfn.XLOOKUP(Estoque[[#This Row],[Produto]],'Compras'!B:B,'Compras'!D:D,,0,-1)</f>
        <v>63</v>
      </c>
      <c r="G813" s="1">
        <f>_xlfn.XLOOKUP(Estoque[[#This Row],[Produto]],'Compras'!B:B,'Compras'!E:E,,0,-1)</f>
        <v>44764</v>
      </c>
    </row>
    <row r="814" spans="1:7" x14ac:dyDescent="0.25">
      <c r="A814" s="3" t="s">
        <v>1349</v>
      </c>
      <c r="B814" s="4" t="s">
        <v>1350</v>
      </c>
      <c r="C814" s="4"/>
      <c r="D814" s="5">
        <f>SUMIFS(Saída!B:B,Saída!A:A,Estoque[[#This Row],[Produto]],Saída!C:C,"RESERVADO")</f>
        <v>0</v>
      </c>
      <c r="E814" s="5">
        <f>SUMIFS('Compras'!C:C,'Compras'!B:B,Estoque[[#This Row],[Produto]],'Compras'!A:A,Estoque[[#This Row],[Código]])-SUMIFS(Saída!B:B,Saída!A:A,Estoque[[#This Row],[Produto]],Saída!C:C,"FINALIZADO")</f>
        <v>0</v>
      </c>
      <c r="F814" s="6">
        <f>_xlfn.XLOOKUP(Estoque[[#This Row],[Produto]],'Compras'!B:B,'Compras'!D:D,,0,-1)</f>
        <v>48.88</v>
      </c>
      <c r="G814" s="1">
        <f>_xlfn.XLOOKUP(Estoque[[#This Row],[Produto]],'Compras'!B:B,'Compras'!E:E,,0,-1)</f>
        <v>44764</v>
      </c>
    </row>
    <row r="815" spans="1:7" x14ac:dyDescent="0.25">
      <c r="A815" s="3" t="s">
        <v>1347</v>
      </c>
      <c r="B815" s="4" t="s">
        <v>1348</v>
      </c>
      <c r="C815" s="4"/>
      <c r="D815" s="5">
        <f>SUMIFS(Saída!B:B,Saída!A:A,Estoque[[#This Row],[Produto]],Saída!C:C,"RESERVADO")</f>
        <v>0</v>
      </c>
      <c r="E815" s="5">
        <f>SUMIFS('Compras'!C:C,'Compras'!B:B,Estoque[[#This Row],[Produto]],'Compras'!A:A,Estoque[[#This Row],[Código]])-SUMIFS(Saída!B:B,Saída!A:A,Estoque[[#This Row],[Produto]],Saída!C:C,"FINALIZADO")</f>
        <v>0</v>
      </c>
      <c r="F815" s="6">
        <f>_xlfn.XLOOKUP(Estoque[[#This Row],[Produto]],'Compras'!B:B,'Compras'!D:D,,0,-1)</f>
        <v>84</v>
      </c>
      <c r="G815" s="1">
        <f>_xlfn.XLOOKUP(Estoque[[#This Row],[Produto]],'Compras'!B:B,'Compras'!E:E,,0,-1)</f>
        <v>44764</v>
      </c>
    </row>
    <row r="816" spans="1:7" x14ac:dyDescent="0.25">
      <c r="A816" s="3" t="s">
        <v>312</v>
      </c>
      <c r="B816" s="4" t="s">
        <v>313</v>
      </c>
      <c r="C816" s="4"/>
      <c r="D816" s="5">
        <f>SUMIFS(Saída!B:B,Saída!A:A,Estoque[[#This Row],[Produto]],Saída!C:C,"RESERVADO")</f>
        <v>0</v>
      </c>
      <c r="E816" s="5">
        <f>SUMIFS('Compras'!C:C,'Compras'!B:B,Estoque[[#This Row],[Produto]],'Compras'!A:A,Estoque[[#This Row],[Código]])-SUMIFS(Saída!B:B,Saída!A:A,Estoque[[#This Row],[Produto]],Saída!C:C,"FINALIZADO")</f>
        <v>0</v>
      </c>
      <c r="F816" s="6">
        <f>_xlfn.XLOOKUP(Estoque[[#This Row],[Produto]],'Compras'!B:B,'Compras'!D:D,,0,-1)</f>
        <v>341.83</v>
      </c>
      <c r="G816" s="1">
        <f>_xlfn.XLOOKUP(Estoque[[#This Row],[Produto]],'Compras'!B:B,'Compras'!E:E,,0,-1)</f>
        <v>44749</v>
      </c>
    </row>
    <row r="817" spans="1:7" x14ac:dyDescent="0.25">
      <c r="A817" s="3" t="s">
        <v>152</v>
      </c>
      <c r="B817" s="4" t="s">
        <v>153</v>
      </c>
      <c r="C817" s="4"/>
      <c r="D817" s="5">
        <f>SUMIFS(Saída!B:B,Saída!A:A,Estoque[[#This Row],[Produto]],Saída!C:C,"RESERVADO")</f>
        <v>0</v>
      </c>
      <c r="E817" s="5">
        <f>SUMIFS('Compras'!C:C,'Compras'!B:B,Estoque[[#This Row],[Produto]],'Compras'!A:A,Estoque[[#This Row],[Código]])-SUMIFS(Saída!B:B,Saída!A:A,Estoque[[#This Row],[Produto]],Saída!C:C,"FINALIZADO")</f>
        <v>0</v>
      </c>
      <c r="F817" s="6">
        <f>_xlfn.XLOOKUP(Estoque[[#This Row],[Produto]],'Compras'!B:B,'Compras'!D:D,,0,-1)</f>
        <v>233.22</v>
      </c>
      <c r="G817" s="1">
        <f>_xlfn.XLOOKUP(Estoque[[#This Row],[Produto]],'Compras'!B:B,'Compras'!E:E,,0,-1)</f>
        <v>44685</v>
      </c>
    </row>
    <row r="818" spans="1:7" x14ac:dyDescent="0.25">
      <c r="A818" s="3" t="s">
        <v>143</v>
      </c>
      <c r="B818" s="4" t="s">
        <v>144</v>
      </c>
      <c r="C818" s="4"/>
      <c r="D818" s="5">
        <f>SUMIFS(Saída!B:B,Saída!A:A,Estoque[[#This Row],[Produto]],Saída!C:C,"RESERVADO")</f>
        <v>0</v>
      </c>
      <c r="E818" s="5">
        <f>SUMIFS('Compras'!C:C,'Compras'!B:B,Estoque[[#This Row],[Produto]],'Compras'!A:A,Estoque[[#This Row],[Código]])-SUMIFS(Saída!B:B,Saída!A:A,Estoque[[#This Row],[Produto]],Saída!C:C,"FINALIZADO")</f>
        <v>0</v>
      </c>
      <c r="F818" s="6">
        <f>_xlfn.XLOOKUP(Estoque[[#This Row],[Produto]],'Compras'!B:B,'Compras'!D:D,,0,-1)</f>
        <v>115.5</v>
      </c>
      <c r="G818" s="1">
        <f>_xlfn.XLOOKUP(Estoque[[#This Row],[Produto]],'Compras'!B:B,'Compras'!E:E,,0,-1)</f>
        <v>44685</v>
      </c>
    </row>
    <row r="819" spans="1:7" x14ac:dyDescent="0.25">
      <c r="A819" s="3" t="s">
        <v>391</v>
      </c>
      <c r="B819" s="4" t="s">
        <v>392</v>
      </c>
      <c r="C819" s="4"/>
      <c r="D819" s="5">
        <f>SUMIFS(Saída!B:B,Saída!A:A,Estoque[[#This Row],[Produto]],Saída!C:C,"RESERVADO")</f>
        <v>0</v>
      </c>
      <c r="E819" s="5">
        <f>SUMIFS('Compras'!C:C,'Compras'!B:B,Estoque[[#This Row],[Produto]],'Compras'!A:A,Estoque[[#This Row],[Código]])-SUMIFS(Saída!B:B,Saída!A:A,Estoque[[#This Row],[Produto]],Saída!C:C,"FINALIZADO")</f>
        <v>0</v>
      </c>
      <c r="F819" s="6">
        <f>_xlfn.XLOOKUP(Estoque[[#This Row],[Produto]],'Compras'!B:B,'Compras'!D:D,,0,-1)</f>
        <v>127.17</v>
      </c>
      <c r="G819" s="1">
        <f>_xlfn.XLOOKUP(Estoque[[#This Row],[Produto]],'Compras'!B:B,'Compras'!E:E,,0,-1)</f>
        <v>44690</v>
      </c>
    </row>
    <row r="820" spans="1:7" x14ac:dyDescent="0.25">
      <c r="A820" s="3" t="s">
        <v>610</v>
      </c>
      <c r="B820" s="4" t="s">
        <v>611</v>
      </c>
      <c r="C820" s="4"/>
      <c r="D820" s="5">
        <f>SUMIFS(Saída!B:B,Saída!A:A,Estoque[[#This Row],[Produto]],Saída!C:C,"RESERVADO")</f>
        <v>0</v>
      </c>
      <c r="E820" s="5">
        <f>SUMIFS('Compras'!C:C,'Compras'!B:B,Estoque[[#This Row],[Produto]],'Compras'!A:A,Estoque[[#This Row],[Código]])-SUMIFS(Saída!B:B,Saída!A:A,Estoque[[#This Row],[Produto]],Saída!C:C,"FINALIZADO")</f>
        <v>0</v>
      </c>
      <c r="F820" s="6">
        <f>_xlfn.XLOOKUP(Estoque[[#This Row],[Produto]],'Compras'!B:B,'Compras'!D:D,,0,-1)</f>
        <v>103.83</v>
      </c>
      <c r="G820" s="1">
        <f>_xlfn.XLOOKUP(Estoque[[#This Row],[Produto]],'Compras'!B:B,'Compras'!E:E,,0,-1)</f>
        <v>44664</v>
      </c>
    </row>
    <row r="821" spans="1:7" x14ac:dyDescent="0.25">
      <c r="A821" s="3" t="s">
        <v>389</v>
      </c>
      <c r="B821" s="4" t="s">
        <v>390</v>
      </c>
      <c r="C821" s="4"/>
      <c r="D821" s="5">
        <f>SUMIFS(Saída!B:B,Saída!A:A,Estoque[[#This Row],[Produto]],Saída!C:C,"RESERVADO")</f>
        <v>0</v>
      </c>
      <c r="E821" s="5">
        <f>SUMIFS('Compras'!C:C,'Compras'!B:B,Estoque[[#This Row],[Produto]],'Compras'!A:A,Estoque[[#This Row],[Código]])-SUMIFS(Saída!B:B,Saída!A:A,Estoque[[#This Row],[Produto]],Saída!C:C,"FINALIZADO")</f>
        <v>0</v>
      </c>
      <c r="F821" s="6">
        <f>_xlfn.XLOOKUP(Estoque[[#This Row],[Produto]],'Compras'!B:B,'Compras'!D:D,,0,-1)</f>
        <v>100.33</v>
      </c>
      <c r="G821" s="1">
        <f>_xlfn.XLOOKUP(Estoque[[#This Row],[Produto]],'Compras'!B:B,'Compras'!E:E,,0,-1)</f>
        <v>44690</v>
      </c>
    </row>
    <row r="822" spans="1:7" x14ac:dyDescent="0.25">
      <c r="A822" s="3" t="s">
        <v>141</v>
      </c>
      <c r="B822" s="4" t="s">
        <v>142</v>
      </c>
      <c r="C822" s="4"/>
      <c r="D822" s="5">
        <f>SUMIFS(Saída!B:B,Saída!A:A,Estoque[[#This Row],[Produto]],Saída!C:C,"RESERVADO")</f>
        <v>0</v>
      </c>
      <c r="E822" s="5">
        <f>SUMIFS('Compras'!C:C,'Compras'!B:B,Estoque[[#This Row],[Produto]],'Compras'!A:A,Estoque[[#This Row],[Código]])-SUMIFS(Saída!B:B,Saída!A:A,Estoque[[#This Row],[Produto]],Saída!C:C,"FINALIZADO")</f>
        <v>0</v>
      </c>
      <c r="F822" s="6">
        <f>_xlfn.XLOOKUP(Estoque[[#This Row],[Produto]],'Compras'!B:B,'Compras'!D:D,,0,-1)</f>
        <v>80.5</v>
      </c>
      <c r="G822" s="1">
        <f>_xlfn.XLOOKUP(Estoque[[#This Row],[Produto]],'Compras'!B:B,'Compras'!E:E,,0,-1)</f>
        <v>44685</v>
      </c>
    </row>
    <row r="823" spans="1:7" x14ac:dyDescent="0.25">
      <c r="A823" s="3" t="s">
        <v>606</v>
      </c>
      <c r="B823" s="4" t="s">
        <v>607</v>
      </c>
      <c r="C823" s="4"/>
      <c r="D823" s="5">
        <f>SUMIFS(Saída!B:B,Saída!A:A,Estoque[[#This Row],[Produto]],Saída!C:C,"RESERVADO")</f>
        <v>0</v>
      </c>
      <c r="E823" s="5">
        <f>SUMIFS('Compras'!C:C,'Compras'!B:B,Estoque[[#This Row],[Produto]],'Compras'!A:A,Estoque[[#This Row],[Código]])-SUMIFS(Saída!B:B,Saída!A:A,Estoque[[#This Row],[Produto]],Saída!C:C,"FINALIZADO")</f>
        <v>0</v>
      </c>
      <c r="F823" s="6">
        <f>_xlfn.XLOOKUP(Estoque[[#This Row],[Produto]],'Compras'!B:B,'Compras'!D:D,,0,-1)</f>
        <v>149.33000000000001</v>
      </c>
      <c r="G823" s="1">
        <f>_xlfn.XLOOKUP(Estoque[[#This Row],[Produto]],'Compras'!B:B,'Compras'!E:E,,0,-1)</f>
        <v>44664</v>
      </c>
    </row>
    <row r="824" spans="1:7" x14ac:dyDescent="0.25">
      <c r="A824" s="3" t="s">
        <v>147</v>
      </c>
      <c r="B824" s="4" t="s">
        <v>148</v>
      </c>
      <c r="C824" s="4"/>
      <c r="D824" s="5">
        <f>SUMIFS(Saída!B:B,Saída!A:A,Estoque[[#This Row],[Produto]],Saída!C:C,"RESERVADO")</f>
        <v>0</v>
      </c>
      <c r="E824" s="5">
        <f>SUMIFS('Compras'!C:C,'Compras'!B:B,Estoque[[#This Row],[Produto]],'Compras'!A:A,Estoque[[#This Row],[Código]])-SUMIFS(Saída!B:B,Saída!A:A,Estoque[[#This Row],[Produto]],Saída!C:C,"FINALIZADO")</f>
        <v>0</v>
      </c>
      <c r="F824" s="6">
        <f>_xlfn.XLOOKUP(Estoque[[#This Row],[Produto]],'Compras'!B:B,'Compras'!D:D,,0,-1)</f>
        <v>80.5</v>
      </c>
      <c r="G824" s="1">
        <f>_xlfn.XLOOKUP(Estoque[[#This Row],[Produto]],'Compras'!B:B,'Compras'!E:E,,0,-1)</f>
        <v>44685</v>
      </c>
    </row>
    <row r="825" spans="1:7" x14ac:dyDescent="0.25">
      <c r="A825" s="3" t="s">
        <v>145</v>
      </c>
      <c r="B825" s="4" t="s">
        <v>146</v>
      </c>
      <c r="C825" s="4"/>
      <c r="D825" s="5">
        <f>SUMIFS(Saída!B:B,Saída!A:A,Estoque[[#This Row],[Produto]],Saída!C:C,"RESERVADO")</f>
        <v>0</v>
      </c>
      <c r="E825" s="5">
        <f>SUMIFS('Compras'!C:C,'Compras'!B:B,Estoque[[#This Row],[Produto]],'Compras'!A:A,Estoque[[#This Row],[Código]])-SUMIFS(Saída!B:B,Saída!A:A,Estoque[[#This Row],[Produto]],Saída!C:C,"FINALIZADO")</f>
        <v>0</v>
      </c>
      <c r="F825" s="6">
        <f>_xlfn.XLOOKUP(Estoque[[#This Row],[Produto]],'Compras'!B:B,'Compras'!D:D,,0,-1)</f>
        <v>80.5</v>
      </c>
      <c r="G825" s="1">
        <f>_xlfn.XLOOKUP(Estoque[[#This Row],[Produto]],'Compras'!B:B,'Compras'!E:E,,0,-1)</f>
        <v>44685</v>
      </c>
    </row>
    <row r="826" spans="1:7" x14ac:dyDescent="0.25">
      <c r="A826" s="3" t="s">
        <v>167</v>
      </c>
      <c r="B826" s="4" t="s">
        <v>168</v>
      </c>
      <c r="C826" s="4"/>
      <c r="D826" s="5">
        <f>SUMIFS(Saída!B:B,Saída!A:A,Estoque[[#This Row],[Produto]],Saída!C:C,"RESERVADO")</f>
        <v>0</v>
      </c>
      <c r="E826" s="5">
        <f>SUMIFS('Compras'!C:C,'Compras'!B:B,Estoque[[#This Row],[Produto]],'Compras'!A:A,Estoque[[#This Row],[Código]])-SUMIFS(Saída!B:B,Saída!A:A,Estoque[[#This Row],[Produto]],Saída!C:C,"FINALIZADO")</f>
        <v>0</v>
      </c>
      <c r="F826" s="6">
        <f>_xlfn.XLOOKUP(Estoque[[#This Row],[Produto]],'Compras'!B:B,'Compras'!D:D,,0,-1)</f>
        <v>80.5</v>
      </c>
      <c r="G826" s="1">
        <f>_xlfn.XLOOKUP(Estoque[[#This Row],[Produto]],'Compras'!B:B,'Compras'!E:E,,0,-1)</f>
        <v>44685</v>
      </c>
    </row>
    <row r="827" spans="1:7" x14ac:dyDescent="0.25">
      <c r="A827" s="3" t="s">
        <v>165</v>
      </c>
      <c r="B827" s="4" t="s">
        <v>166</v>
      </c>
      <c r="C827" s="4"/>
      <c r="D827" s="5">
        <f>SUMIFS(Saída!B:B,Saída!A:A,Estoque[[#This Row],[Produto]],Saída!C:C,"RESERVADO")</f>
        <v>0</v>
      </c>
      <c r="E827" s="5">
        <f>SUMIFS('Compras'!C:C,'Compras'!B:B,Estoque[[#This Row],[Produto]],'Compras'!A:A,Estoque[[#This Row],[Código]])-SUMIFS(Saída!B:B,Saída!A:A,Estoque[[#This Row],[Produto]],Saída!C:C,"FINALIZADO")</f>
        <v>0</v>
      </c>
      <c r="F827" s="6">
        <f>_xlfn.XLOOKUP(Estoque[[#This Row],[Produto]],'Compras'!B:B,'Compras'!D:D,,0,-1)</f>
        <v>80.5</v>
      </c>
      <c r="G827" s="1">
        <f>_xlfn.XLOOKUP(Estoque[[#This Row],[Produto]],'Compras'!B:B,'Compras'!E:E,,0,-1)</f>
        <v>44685</v>
      </c>
    </row>
    <row r="828" spans="1:7" x14ac:dyDescent="0.25">
      <c r="A828" s="3" t="s">
        <v>171</v>
      </c>
      <c r="B828" s="4" t="s">
        <v>172</v>
      </c>
      <c r="C828" s="4"/>
      <c r="D828" s="5">
        <f>SUMIFS(Saída!B:B,Saída!A:A,Estoque[[#This Row],[Produto]],Saída!C:C,"RESERVADO")</f>
        <v>0</v>
      </c>
      <c r="E828" s="5">
        <f>SUMIFS('Compras'!C:C,'Compras'!B:B,Estoque[[#This Row],[Produto]],'Compras'!A:A,Estoque[[#This Row],[Código]])-SUMIFS(Saída!B:B,Saída!A:A,Estoque[[#This Row],[Produto]],Saída!C:C,"FINALIZADO")</f>
        <v>0</v>
      </c>
      <c r="F828" s="6">
        <f>_xlfn.XLOOKUP(Estoque[[#This Row],[Produto]],'Compras'!B:B,'Compras'!D:D,,0,-1)</f>
        <v>80.5</v>
      </c>
      <c r="G828" s="1">
        <f>_xlfn.XLOOKUP(Estoque[[#This Row],[Produto]],'Compras'!B:B,'Compras'!E:E,,0,-1)</f>
        <v>44685</v>
      </c>
    </row>
    <row r="829" spans="1:7" x14ac:dyDescent="0.25">
      <c r="A829" s="3" t="s">
        <v>169</v>
      </c>
      <c r="B829" s="4" t="s">
        <v>170</v>
      </c>
      <c r="C829" s="4"/>
      <c r="D829" s="5">
        <f>SUMIFS(Saída!B:B,Saída!A:A,Estoque[[#This Row],[Produto]],Saída!C:C,"RESERVADO")</f>
        <v>0</v>
      </c>
      <c r="E829" s="5">
        <f>SUMIFS('Compras'!C:C,'Compras'!B:B,Estoque[[#This Row],[Produto]],'Compras'!A:A,Estoque[[#This Row],[Código]])-SUMIFS(Saída!B:B,Saída!A:A,Estoque[[#This Row],[Produto]],Saída!C:C,"FINALIZADO")</f>
        <v>0</v>
      </c>
      <c r="F829" s="6">
        <f>_xlfn.XLOOKUP(Estoque[[#This Row],[Produto]],'Compras'!B:B,'Compras'!D:D,,0,-1)</f>
        <v>80.5</v>
      </c>
      <c r="G829" s="1">
        <f>_xlfn.XLOOKUP(Estoque[[#This Row],[Produto]],'Compras'!B:B,'Compras'!E:E,,0,-1)</f>
        <v>44685</v>
      </c>
    </row>
    <row r="830" spans="1:7" x14ac:dyDescent="0.25">
      <c r="A830" s="3" t="s">
        <v>159</v>
      </c>
      <c r="B830" s="4" t="s">
        <v>160</v>
      </c>
      <c r="C830" s="4"/>
      <c r="D830" s="5">
        <f>SUMIFS(Saída!B:B,Saída!A:A,Estoque[[#This Row],[Produto]],Saída!C:C,"RESERVADO")</f>
        <v>0</v>
      </c>
      <c r="E830" s="5">
        <f>SUMIFS('Compras'!C:C,'Compras'!B:B,Estoque[[#This Row],[Produto]],'Compras'!A:A,Estoque[[#This Row],[Código]])-SUMIFS(Saída!B:B,Saída!A:A,Estoque[[#This Row],[Produto]],Saída!C:C,"FINALIZADO")</f>
        <v>0</v>
      </c>
      <c r="F830" s="6">
        <f>_xlfn.XLOOKUP(Estoque[[#This Row],[Produto]],'Compras'!B:B,'Compras'!D:D,,0,-1)</f>
        <v>117.83</v>
      </c>
      <c r="G830" s="1">
        <f>_xlfn.XLOOKUP(Estoque[[#This Row],[Produto]],'Compras'!B:B,'Compras'!E:E,,0,-1)</f>
        <v>44685</v>
      </c>
    </row>
    <row r="831" spans="1:7" x14ac:dyDescent="0.25">
      <c r="A831" s="3" t="s">
        <v>1002</v>
      </c>
      <c r="B831" s="4" t="s">
        <v>1003</v>
      </c>
      <c r="C831" s="4"/>
      <c r="D831" s="5">
        <f>SUMIFS(Saída!B:B,Saída!A:A,Estoque[[#This Row],[Produto]],Saída!C:C,"RESERVADO")</f>
        <v>0</v>
      </c>
      <c r="E831" s="5">
        <f>SUMIFS('Compras'!C:C,'Compras'!B:B,Estoque[[#This Row],[Produto]],'Compras'!A:A,Estoque[[#This Row],[Código]])-SUMIFS(Saída!B:B,Saída!A:A,Estoque[[#This Row],[Produto]],Saída!C:C,"FINALIZADO")</f>
        <v>0</v>
      </c>
      <c r="F831" s="6">
        <f>_xlfn.XLOOKUP(Estoque[[#This Row],[Produto]],'Compras'!B:B,'Compras'!D:D,,0,-1)</f>
        <v>63</v>
      </c>
      <c r="G831" s="1">
        <f>_xlfn.XLOOKUP(Estoque[[#This Row],[Produto]],'Compras'!B:B,'Compras'!E:E,,0,-1)</f>
        <v>44732</v>
      </c>
    </row>
    <row r="832" spans="1:7" x14ac:dyDescent="0.25">
      <c r="A832" s="3">
        <v>452629</v>
      </c>
      <c r="B832" s="4" t="s">
        <v>2053</v>
      </c>
      <c r="C832" s="4"/>
      <c r="D832" s="5">
        <f>SUMIFS(Saída!B:B,Saída!A:A,Estoque[[#This Row],[Produto]],Saída!C:C,"RESERVADO")</f>
        <v>0</v>
      </c>
      <c r="E832" s="5">
        <f>SUMIFS('Compras'!C:C,'Compras'!B:B,Estoque[[#This Row],[Produto]],'Compras'!A:A,Estoque[[#This Row],[Código]])-SUMIFS(Saída!B:B,Saída!A:A,Estoque[[#This Row],[Produto]],Saída!C:C,"FINALIZADO")</f>
        <v>0</v>
      </c>
      <c r="F832" s="6">
        <f>_xlfn.XLOOKUP(Estoque[[#This Row],[Produto]],'Compras'!B:B,'Compras'!D:D,,0,-1)</f>
        <v>30.33</v>
      </c>
      <c r="G832" s="1">
        <f>_xlfn.XLOOKUP(Estoque[[#This Row],[Produto]],'Compras'!B:B,'Compras'!E:E,,0,-1)</f>
        <v>44592</v>
      </c>
    </row>
    <row r="833" spans="1:7" x14ac:dyDescent="0.25">
      <c r="A833" s="3">
        <v>1947</v>
      </c>
      <c r="B833" s="4" t="s">
        <v>999</v>
      </c>
      <c r="C833" s="4"/>
      <c r="D833" s="5">
        <f>SUMIFS(Saída!B:B,Saída!A:A,Estoque[[#This Row],[Produto]],Saída!C:C,"RESERVADO")</f>
        <v>0</v>
      </c>
      <c r="E833" s="5">
        <f>SUMIFS('Compras'!C:C,'Compras'!B:B,Estoque[[#This Row],[Produto]],'Compras'!A:A,Estoque[[#This Row],[Código]])-SUMIFS(Saída!B:B,Saída!A:A,Estoque[[#This Row],[Produto]],Saída!C:C,"FINALIZADO")</f>
        <v>0</v>
      </c>
      <c r="F833" s="6">
        <f>_xlfn.XLOOKUP(Estoque[[#This Row],[Produto]],'Compras'!B:B,'Compras'!D:D,,0,-1)</f>
        <v>68.83</v>
      </c>
      <c r="G833" s="1">
        <f>_xlfn.XLOOKUP(Estoque[[#This Row],[Produto]],'Compras'!B:B,'Compras'!E:E,,0,-1)</f>
        <v>44732</v>
      </c>
    </row>
    <row r="834" spans="1:7" x14ac:dyDescent="0.25">
      <c r="A834" s="3" t="s">
        <v>612</v>
      </c>
      <c r="B834" s="4" t="s">
        <v>613</v>
      </c>
      <c r="C834" s="4"/>
      <c r="D834" s="5">
        <f>SUMIFS(Saída!B:B,Saída!A:A,Estoque[[#This Row],[Produto]],Saída!C:C,"RESERVADO")</f>
        <v>0</v>
      </c>
      <c r="E834" s="5">
        <f>SUMIFS('Compras'!C:C,'Compras'!B:B,Estoque[[#This Row],[Produto]],'Compras'!A:A,Estoque[[#This Row],[Código]])-SUMIFS(Saída!B:B,Saída!A:A,Estoque[[#This Row],[Produto]],Saída!C:C,"FINALIZADO")</f>
        <v>0</v>
      </c>
      <c r="F834" s="6">
        <f>_xlfn.XLOOKUP(Estoque[[#This Row],[Produto]],'Compras'!B:B,'Compras'!D:D,,0,-1)</f>
        <v>98</v>
      </c>
      <c r="G834" s="1">
        <f>_xlfn.XLOOKUP(Estoque[[#This Row],[Produto]],'Compras'!B:B,'Compras'!E:E,,0,-1)</f>
        <v>44664</v>
      </c>
    </row>
    <row r="835" spans="1:7" x14ac:dyDescent="0.25">
      <c r="A835" s="3" t="s">
        <v>316</v>
      </c>
      <c r="B835" s="4" t="s">
        <v>317</v>
      </c>
      <c r="C835" s="4"/>
      <c r="D835" s="5">
        <f>SUMIFS(Saída!B:B,Saída!A:A,Estoque[[#This Row],[Produto]],Saída!C:C,"RESERVADO")</f>
        <v>0</v>
      </c>
      <c r="E835" s="5">
        <f>SUMIFS('Compras'!C:C,'Compras'!B:B,Estoque[[#This Row],[Produto]],'Compras'!A:A,Estoque[[#This Row],[Código]])-SUMIFS(Saída!B:B,Saída!A:A,Estoque[[#This Row],[Produto]],Saída!C:C,"FINALIZADO")</f>
        <v>0</v>
      </c>
      <c r="F835" s="6">
        <f>_xlfn.XLOOKUP(Estoque[[#This Row],[Produto]],'Compras'!B:B,'Compras'!D:D,,0,-1)</f>
        <v>116.67</v>
      </c>
      <c r="G835" s="1">
        <f>_xlfn.XLOOKUP(Estoque[[#This Row],[Produto]],'Compras'!B:B,'Compras'!E:E,,0,-1)</f>
        <v>44749</v>
      </c>
    </row>
    <row r="836" spans="1:7" x14ac:dyDescent="0.25">
      <c r="A836" s="3" t="s">
        <v>661</v>
      </c>
      <c r="B836" s="4" t="s">
        <v>662</v>
      </c>
      <c r="C836" s="4"/>
      <c r="D836" s="5">
        <f>SUMIFS(Saída!B:B,Saída!A:A,Estoque[[#This Row],[Produto]],Saída!C:C,"RESERVADO")</f>
        <v>2</v>
      </c>
      <c r="E836" s="5">
        <f>SUMIFS('Compras'!C:C,'Compras'!B:B,Estoque[[#This Row],[Produto]],'Compras'!A:A,Estoque[[#This Row],[Código]])-SUMIFS(Saída!B:B,Saída!A:A,Estoque[[#This Row],[Produto]],Saída!C:C,"FINALIZADO")</f>
        <v>0</v>
      </c>
      <c r="F836" s="6">
        <f>_xlfn.XLOOKUP(Estoque[[#This Row],[Produto]],'Compras'!B:B,'Compras'!D:D,,0,-1)</f>
        <v>128.22</v>
      </c>
      <c r="G836" s="1">
        <f>_xlfn.XLOOKUP(Estoque[[#This Row],[Produto]],'Compras'!B:B,'Compras'!E:E,,0,-1)</f>
        <v>44757</v>
      </c>
    </row>
    <row r="837" spans="1:7" x14ac:dyDescent="0.25">
      <c r="A837" s="3" t="s">
        <v>608</v>
      </c>
      <c r="B837" s="4" t="s">
        <v>609</v>
      </c>
      <c r="C837" s="4"/>
      <c r="D837" s="5">
        <f>SUMIFS(Saída!B:B,Saída!A:A,Estoque[[#This Row],[Produto]],Saída!C:C,"RESERVADO")</f>
        <v>0</v>
      </c>
      <c r="E837" s="5">
        <f>SUMIFS('Compras'!C:C,'Compras'!B:B,Estoque[[#This Row],[Produto]],'Compras'!A:A,Estoque[[#This Row],[Código]])-SUMIFS(Saída!B:B,Saída!A:A,Estoque[[#This Row],[Produto]],Saída!C:C,"FINALIZADO")</f>
        <v>0</v>
      </c>
      <c r="F837" s="6">
        <f>_xlfn.XLOOKUP(Estoque[[#This Row],[Produto]],'Compras'!B:B,'Compras'!D:D,,0,-1)</f>
        <v>135.33000000000001</v>
      </c>
      <c r="G837" s="1">
        <f>_xlfn.XLOOKUP(Estoque[[#This Row],[Produto]],'Compras'!B:B,'Compras'!E:E,,0,-1)</f>
        <v>44664</v>
      </c>
    </row>
    <row r="838" spans="1:7" x14ac:dyDescent="0.25">
      <c r="A838" s="3" t="s">
        <v>409</v>
      </c>
      <c r="B838" s="4" t="s">
        <v>410</v>
      </c>
      <c r="C838" s="4"/>
      <c r="D838" s="5">
        <f>SUMIFS(Saída!B:B,Saída!A:A,Estoque[[#This Row],[Produto]],Saída!C:C,"RESERVADO")</f>
        <v>0</v>
      </c>
      <c r="E838" s="5">
        <f>SUMIFS('Compras'!C:C,'Compras'!B:B,Estoque[[#This Row],[Produto]],'Compras'!A:A,Estoque[[#This Row],[Código]])-SUMIFS(Saída!B:B,Saída!A:A,Estoque[[#This Row],[Produto]],Saída!C:C,"FINALIZADO")</f>
        <v>0</v>
      </c>
      <c r="F838" s="6">
        <f>_xlfn.XLOOKUP(Estoque[[#This Row],[Produto]],'Compras'!B:B,'Compras'!D:D,,0,-1)</f>
        <v>127.17</v>
      </c>
      <c r="G838" s="1">
        <f>_xlfn.XLOOKUP(Estoque[[#This Row],[Produto]],'Compras'!B:B,'Compras'!E:E,,0,-1)</f>
        <v>44690</v>
      </c>
    </row>
    <row r="839" spans="1:7" x14ac:dyDescent="0.25">
      <c r="A839" s="3" t="s">
        <v>407</v>
      </c>
      <c r="B839" s="4" t="s">
        <v>408</v>
      </c>
      <c r="C839" s="4"/>
      <c r="D839" s="5">
        <f>SUMIFS(Saída!B:B,Saída!A:A,Estoque[[#This Row],[Produto]],Saída!C:C,"RESERVADO")</f>
        <v>0</v>
      </c>
      <c r="E839" s="5">
        <f>SUMIFS('Compras'!C:C,'Compras'!B:B,Estoque[[#This Row],[Produto]],'Compras'!A:A,Estoque[[#This Row],[Código]])-SUMIFS(Saída!B:B,Saída!A:A,Estoque[[#This Row],[Produto]],Saída!C:C,"FINALIZADO")</f>
        <v>0</v>
      </c>
      <c r="F839" s="6">
        <f>_xlfn.XLOOKUP(Estoque[[#This Row],[Produto]],'Compras'!B:B,'Compras'!D:D,,0,-1)</f>
        <v>49</v>
      </c>
      <c r="G839" s="1">
        <f>_xlfn.XLOOKUP(Estoque[[#This Row],[Produto]],'Compras'!B:B,'Compras'!E:E,,0,-1)</f>
        <v>44690</v>
      </c>
    </row>
    <row r="840" spans="1:7" x14ac:dyDescent="0.25">
      <c r="A840" s="3"/>
      <c r="B840" s="4" t="s">
        <v>378</v>
      </c>
      <c r="C840" s="4"/>
      <c r="D840" s="5">
        <f>SUMIFS(Saída!B:B,Saída!A:A,Estoque[[#This Row],[Produto]],Saída!C:C,"RESERVADO")</f>
        <v>0</v>
      </c>
      <c r="E840" s="5">
        <f>SUMIFS('Compras'!C:C,'Compras'!B:B,Estoque[[#This Row],[Produto]],'Compras'!A:A,Estoque[[#This Row],[Código]])-SUMIFS(Saída!B:B,Saída!A:A,Estoque[[#This Row],[Produto]],Saída!C:C,"FINALIZADO")</f>
        <v>0</v>
      </c>
      <c r="F840" s="6">
        <f>_xlfn.XLOOKUP(Estoque[[#This Row],[Produto]],'Compras'!B:B,'Compras'!D:D,,0,-1)</f>
        <v>38.5</v>
      </c>
      <c r="G840" s="1">
        <f>_xlfn.XLOOKUP(Estoque[[#This Row],[Produto]],'Compras'!B:B,'Compras'!E:E,,0,-1)</f>
        <v>44601</v>
      </c>
    </row>
    <row r="841" spans="1:7" x14ac:dyDescent="0.25">
      <c r="A841" s="3">
        <v>45039</v>
      </c>
      <c r="B841" s="4" t="s">
        <v>765</v>
      </c>
      <c r="C841" s="4"/>
      <c r="D841" s="5">
        <f>SUMIFS(Saída!B:B,Saída!A:A,Estoque[[#This Row],[Produto]],Saída!C:C,"RESERVADO")</f>
        <v>0</v>
      </c>
      <c r="E841" s="5">
        <f>SUMIFS('Compras'!C:C,'Compras'!B:B,Estoque[[#This Row],[Produto]],'Compras'!A:A,Estoque[[#This Row],[Código]])-SUMIFS(Saída!B:B,Saída!A:A,Estoque[[#This Row],[Produto]],Saída!C:C,"FINALIZADO")</f>
        <v>0</v>
      </c>
      <c r="F841" s="6">
        <f>_xlfn.XLOOKUP(Estoque[[#This Row],[Produto]],'Compras'!B:B,'Compras'!D:D,,0,-1)</f>
        <v>45.5</v>
      </c>
      <c r="G841" s="1">
        <f>_xlfn.XLOOKUP(Estoque[[#This Row],[Produto]],'Compras'!B:B,'Compras'!E:E,,0,-1)</f>
        <v>44638</v>
      </c>
    </row>
    <row r="842" spans="1:7" x14ac:dyDescent="0.25">
      <c r="A842" s="3">
        <v>97431</v>
      </c>
      <c r="B842" s="4" t="s">
        <v>2015</v>
      </c>
      <c r="C842" s="4"/>
      <c r="D842" s="5">
        <f>SUMIFS(Saída!B:B,Saída!A:A,Estoque[[#This Row],[Produto]],Saída!C:C,"RESERVADO")</f>
        <v>0</v>
      </c>
      <c r="E842" s="5">
        <f>SUMIFS('Compras'!C:C,'Compras'!B:B,Estoque[[#This Row],[Produto]],'Compras'!A:A,Estoque[[#This Row],[Código]])-SUMIFS(Saída!B:B,Saída!A:A,Estoque[[#This Row],[Produto]],Saída!C:C,"FINALIZADO")</f>
        <v>0</v>
      </c>
      <c r="F842" s="6">
        <f>_xlfn.XLOOKUP(Estoque[[#This Row],[Produto]],'Compras'!B:B,'Compras'!D:D,,0,-1)</f>
        <v>84</v>
      </c>
      <c r="G842" s="1">
        <f>_xlfn.XLOOKUP(Estoque[[#This Row],[Produto]],'Compras'!B:B,'Compras'!E:E,,0,-1)</f>
        <v>44649</v>
      </c>
    </row>
    <row r="843" spans="1:7" x14ac:dyDescent="0.25">
      <c r="A843" s="3" t="s">
        <v>405</v>
      </c>
      <c r="B843" s="4" t="s">
        <v>406</v>
      </c>
      <c r="C843" s="4"/>
      <c r="D843" s="5">
        <f>SUMIFS(Saída!B:B,Saída!A:A,Estoque[[#This Row],[Produto]],Saída!C:C,"RESERVADO")</f>
        <v>0</v>
      </c>
      <c r="E843" s="5">
        <f>SUMIFS('Compras'!C:C,'Compras'!B:B,Estoque[[#This Row],[Produto]],'Compras'!A:A,Estoque[[#This Row],[Código]])-SUMIFS(Saída!B:B,Saída!A:A,Estoque[[#This Row],[Produto]],Saída!C:C,"FINALIZADO")</f>
        <v>0</v>
      </c>
      <c r="F843" s="6">
        <f>_xlfn.XLOOKUP(Estoque[[#This Row],[Produto]],'Compras'!B:B,'Compras'!D:D,,0,-1)</f>
        <v>75.83</v>
      </c>
      <c r="G843" s="1">
        <f>_xlfn.XLOOKUP(Estoque[[#This Row],[Produto]],'Compras'!B:B,'Compras'!E:E,,0,-1)</f>
        <v>44690</v>
      </c>
    </row>
    <row r="844" spans="1:7" x14ac:dyDescent="0.25">
      <c r="A844" s="3"/>
      <c r="B844" s="4" t="s">
        <v>620</v>
      </c>
      <c r="C844" s="4"/>
      <c r="D844" s="5">
        <f>SUMIFS(Saída!B:B,Saída!A:A,Estoque[[#This Row],[Produto]],Saída!C:C,"RESERVADO")</f>
        <v>0</v>
      </c>
      <c r="E844" s="5">
        <f>SUMIFS('Compras'!C:C,'Compras'!B:B,Estoque[[#This Row],[Produto]],'Compras'!A:A,Estoque[[#This Row],[Código]])-SUMIFS(Saída!B:B,Saída!A:A,Estoque[[#This Row],[Produto]],Saída!C:C,"FINALIZADO")</f>
        <v>0</v>
      </c>
      <c r="F844" s="6">
        <f>_xlfn.XLOOKUP(Estoque[[#This Row],[Produto]],'Compras'!B:B,'Compras'!D:D,,0,-1)</f>
        <v>438.67</v>
      </c>
      <c r="G844" s="1">
        <f>_xlfn.XLOOKUP(Estoque[[#This Row],[Produto]],'Compras'!B:B,'Compras'!E:E,,0,-1)</f>
        <v>44575</v>
      </c>
    </row>
    <row r="845" spans="1:7" x14ac:dyDescent="0.25">
      <c r="A845" s="3" t="s">
        <v>870</v>
      </c>
      <c r="B845" s="4" t="s">
        <v>871</v>
      </c>
      <c r="C845" s="4"/>
      <c r="D845" s="5">
        <f>SUMIFS(Saída!B:B,Saída!A:A,Estoque[[#This Row],[Produto]],Saída!C:C,"RESERVADO")</f>
        <v>0</v>
      </c>
      <c r="E845" s="5">
        <f>SUMIFS('Compras'!C:C,'Compras'!B:B,Estoque[[#This Row],[Produto]],'Compras'!A:A,Estoque[[#This Row],[Código]])-SUMIFS(Saída!B:B,Saída!A:A,Estoque[[#This Row],[Produto]],Saída!C:C,"FINALIZADO")</f>
        <v>0</v>
      </c>
      <c r="F845" s="6">
        <f>_xlfn.XLOOKUP(Estoque[[#This Row],[Produto]],'Compras'!B:B,'Compras'!D:D,,0,-1)</f>
        <v>126</v>
      </c>
      <c r="G845" s="1">
        <f>_xlfn.XLOOKUP(Estoque[[#This Row],[Produto]],'Compras'!B:B,'Compras'!E:E,,0,-1)</f>
        <v>44669</v>
      </c>
    </row>
    <row r="846" spans="1:7" x14ac:dyDescent="0.25">
      <c r="A846" s="3">
        <v>4123</v>
      </c>
      <c r="B846" s="4" t="s">
        <v>194</v>
      </c>
      <c r="C846" s="4"/>
      <c r="D846" s="5">
        <f>SUMIFS(Saída!B:B,Saída!A:A,Estoque[[#This Row],[Produto]],Saída!C:C,"RESERVADO")</f>
        <v>0</v>
      </c>
      <c r="E846" s="5">
        <f>SUMIFS('Compras'!C:C,'Compras'!B:B,Estoque[[#This Row],[Produto]],'Compras'!A:A,Estoque[[#This Row],[Código]])-SUMIFS(Saída!B:B,Saída!A:A,Estoque[[#This Row],[Produto]],Saída!C:C,"FINALIZADO")</f>
        <v>0</v>
      </c>
      <c r="F846" s="6">
        <f>_xlfn.XLOOKUP(Estoque[[#This Row],[Produto]],'Compras'!B:B,'Compras'!D:D,,0,-1)</f>
        <v>540.16999999999996</v>
      </c>
      <c r="G846" s="1">
        <f>_xlfn.XLOOKUP(Estoque[[#This Row],[Produto]],'Compras'!B:B,'Compras'!E:E,,0,-1)</f>
        <v>44624</v>
      </c>
    </row>
    <row r="847" spans="1:7" x14ac:dyDescent="0.25">
      <c r="A847" s="3">
        <v>1456</v>
      </c>
      <c r="B847" s="4" t="s">
        <v>195</v>
      </c>
      <c r="C847" s="4"/>
      <c r="D847" s="5">
        <f>SUMIFS(Saída!B:B,Saída!A:A,Estoque[[#This Row],[Produto]],Saída!C:C,"RESERVADO")</f>
        <v>0</v>
      </c>
      <c r="E847" s="5">
        <f>SUMIFS('Compras'!C:C,'Compras'!B:B,Estoque[[#This Row],[Produto]],'Compras'!A:A,Estoque[[#This Row],[Código]])-SUMIFS(Saída!B:B,Saída!A:A,Estoque[[#This Row],[Produto]],Saída!C:C,"FINALIZADO")</f>
        <v>0</v>
      </c>
      <c r="F847" s="6">
        <f>_xlfn.XLOOKUP(Estoque[[#This Row],[Produto]],'Compras'!B:B,'Compras'!D:D,,0,-1)</f>
        <v>722.17</v>
      </c>
      <c r="G847" s="1">
        <f>_xlfn.XLOOKUP(Estoque[[#This Row],[Produto]],'Compras'!B:B,'Compras'!E:E,,0,-1)</f>
        <v>44624</v>
      </c>
    </row>
    <row r="848" spans="1:7" x14ac:dyDescent="0.25">
      <c r="A848" s="3">
        <v>92675</v>
      </c>
      <c r="B848" s="4" t="s">
        <v>1841</v>
      </c>
      <c r="C848" s="4"/>
      <c r="D848" s="5">
        <f>SUMIFS(Saída!B:B,Saída!A:A,Estoque[[#This Row],[Produto]],Saída!C:C,"RESERVADO")</f>
        <v>0</v>
      </c>
      <c r="E848" s="5">
        <f>SUMIFS('Compras'!C:C,'Compras'!B:B,Estoque[[#This Row],[Produto]],'Compras'!A:A,Estoque[[#This Row],[Código]])-SUMIFS(Saída!B:B,Saída!A:A,Estoque[[#This Row],[Produto]],Saída!C:C,"FINALIZADO")</f>
        <v>0</v>
      </c>
      <c r="F848" s="6">
        <f>_xlfn.XLOOKUP(Estoque[[#This Row],[Produto]],'Compras'!B:B,'Compras'!D:D,,0,-1)</f>
        <v>1361.5</v>
      </c>
      <c r="G848" s="1">
        <f>_xlfn.XLOOKUP(Estoque[[#This Row],[Produto]],'Compras'!B:B,'Compras'!E:E,,0,-1)</f>
        <v>44587</v>
      </c>
    </row>
    <row r="849" spans="1:7" x14ac:dyDescent="0.25">
      <c r="A849" s="3" t="s">
        <v>1861</v>
      </c>
      <c r="B849" s="4" t="s">
        <v>1862</v>
      </c>
      <c r="C849" s="4" t="s">
        <v>242</v>
      </c>
      <c r="D849" s="5">
        <f>SUMIFS(Saída!B:B,Saída!A:A,Estoque[[#This Row],[Produto]],Saída!C:C,"RESERVADO")</f>
        <v>0</v>
      </c>
      <c r="E849" s="5">
        <f>SUMIFS('Compras'!C:C,'Compras'!B:B,Estoque[[#This Row],[Produto]],'Compras'!A:A,Estoque[[#This Row],[Código]])-SUMIFS(Saída!B:B,Saída!A:A,Estoque[[#This Row],[Produto]],Saída!C:C,"FINALIZADO")</f>
        <v>0</v>
      </c>
      <c r="F849" s="6">
        <f>_xlfn.XLOOKUP(Estoque[[#This Row],[Produto]],'Compras'!B:B,'Compras'!D:D,,0,-1)</f>
        <v>6203.17</v>
      </c>
      <c r="G849" s="1">
        <f>_xlfn.XLOOKUP(Estoque[[#This Row],[Produto]],'Compras'!B:B,'Compras'!E:E,,0,-1)</f>
        <v>44708</v>
      </c>
    </row>
    <row r="850" spans="1:7" x14ac:dyDescent="0.25">
      <c r="A850" s="3">
        <v>63141</v>
      </c>
      <c r="B850" s="4" t="s">
        <v>1154</v>
      </c>
      <c r="C850" s="4"/>
      <c r="D850" s="5">
        <f>SUMIFS(Saída!B:B,Saída!A:A,Estoque[[#This Row],[Produto]],Saída!C:C,"RESERVADO")</f>
        <v>0</v>
      </c>
      <c r="E850" s="5">
        <f>SUMIFS('Compras'!C:C,'Compras'!B:B,Estoque[[#This Row],[Produto]],'Compras'!A:A,Estoque[[#This Row],[Código]])-SUMIFS(Saída!B:B,Saída!A:A,Estoque[[#This Row],[Produto]],Saída!C:C,"FINALIZADO")</f>
        <v>0</v>
      </c>
      <c r="F850" s="6">
        <f>_xlfn.XLOOKUP(Estoque[[#This Row],[Produto]],'Compras'!B:B,'Compras'!D:D,,0,-1)</f>
        <v>107.33</v>
      </c>
      <c r="G850" s="1">
        <f>_xlfn.XLOOKUP(Estoque[[#This Row],[Produto]],'Compras'!B:B,'Compras'!E:E,,0,-1)</f>
        <v>44582</v>
      </c>
    </row>
    <row r="851" spans="1:7" x14ac:dyDescent="0.25">
      <c r="A851" s="3" t="s">
        <v>16</v>
      </c>
      <c r="B851" s="4" t="s">
        <v>17</v>
      </c>
      <c r="C851" s="4"/>
      <c r="D851" s="5">
        <f>SUMIFS(Saída!B:B,Saída!A:A,Estoque[[#This Row],[Produto]],Saída!C:C,"RESERVADO")</f>
        <v>0</v>
      </c>
      <c r="E851" s="5">
        <f>SUMIFS('Compras'!C:C,'Compras'!B:B,Estoque[[#This Row],[Produto]],'Compras'!A:A,Estoque[[#This Row],[Código]])-SUMIFS(Saída!B:B,Saída!A:A,Estoque[[#This Row],[Produto]],Saída!C:C,"FINALIZADO")</f>
        <v>0</v>
      </c>
      <c r="F851" s="6">
        <f>_xlfn.XLOOKUP(Estoque[[#This Row],[Produto]],'Compras'!B:B,'Compras'!D:D,,0,-1)</f>
        <v>21</v>
      </c>
      <c r="G851" s="1">
        <f>_xlfn.XLOOKUP(Estoque[[#This Row],[Produto]],'Compras'!B:B,'Compras'!E:E,,0,-1)</f>
        <v>44774</v>
      </c>
    </row>
    <row r="852" spans="1:7" x14ac:dyDescent="0.25">
      <c r="A852" s="3">
        <v>97563</v>
      </c>
      <c r="B852" s="4" t="s">
        <v>883</v>
      </c>
      <c r="C852" s="4"/>
      <c r="D852" s="5">
        <f>SUMIFS(Saída!B:B,Saída!A:A,Estoque[[#This Row],[Produto]],Saída!C:C,"RESERVADO")</f>
        <v>0</v>
      </c>
      <c r="E852" s="5">
        <f>SUMIFS('Compras'!C:C,'Compras'!B:B,Estoque[[#This Row],[Produto]],'Compras'!A:A,Estoque[[#This Row],[Código]])-SUMIFS(Saída!B:B,Saída!A:A,Estoque[[#This Row],[Produto]],Saída!C:C,"FINALIZADO")</f>
        <v>0</v>
      </c>
      <c r="F852" s="6">
        <f>_xlfn.XLOOKUP(Estoque[[#This Row],[Produto]],'Compras'!B:B,'Compras'!D:D,,0,-1)</f>
        <v>18.670000000000002</v>
      </c>
      <c r="G852" s="1">
        <f>_xlfn.XLOOKUP(Estoque[[#This Row],[Produto]],'Compras'!B:B,'Compras'!E:E,,0,-1)</f>
        <v>44699</v>
      </c>
    </row>
    <row r="853" spans="1:7" x14ac:dyDescent="0.25">
      <c r="A853" s="3" t="s">
        <v>1177</v>
      </c>
      <c r="B853" s="4" t="s">
        <v>1178</v>
      </c>
      <c r="C853" s="4"/>
      <c r="D853" s="5">
        <f>SUMIFS(Saída!B:B,Saída!A:A,Estoque[[#This Row],[Produto]],Saída!C:C,"RESERVADO")</f>
        <v>0</v>
      </c>
      <c r="E853" s="5">
        <f>SUMIFS('Compras'!C:C,'Compras'!B:B,Estoque[[#This Row],[Produto]],'Compras'!A:A,Estoque[[#This Row],[Código]])-SUMIFS(Saída!B:B,Saída!A:A,Estoque[[#This Row],[Produto]],Saída!C:C,"FINALIZADO")</f>
        <v>0</v>
      </c>
      <c r="F853" s="6">
        <f>_xlfn.XLOOKUP(Estoque[[#This Row],[Produto]],'Compras'!B:B,'Compras'!D:D,,0,-1)</f>
        <v>274.17</v>
      </c>
      <c r="G853" s="1">
        <f>_xlfn.XLOOKUP(Estoque[[#This Row],[Produto]],'Compras'!B:B,'Compras'!E:E,,0,-1)</f>
        <v>44641</v>
      </c>
    </row>
    <row r="854" spans="1:7" x14ac:dyDescent="0.25">
      <c r="A854" s="3" t="s">
        <v>469</v>
      </c>
      <c r="B854" s="4" t="s">
        <v>470</v>
      </c>
      <c r="C854" s="4"/>
      <c r="D854" s="5">
        <f>SUMIFS(Saída!B:B,Saída!A:A,Estoque[[#This Row],[Produto]],Saída!C:C,"RESERVADO")</f>
        <v>1</v>
      </c>
      <c r="E854" s="5">
        <f>SUMIFS('Compras'!C:C,'Compras'!B:B,Estoque[[#This Row],[Produto]],'Compras'!A:A,Estoque[[#This Row],[Código]])-SUMIFS(Saída!B:B,Saída!A:A,Estoque[[#This Row],[Produto]],Saída!C:C,"FINALIZADO")</f>
        <v>0</v>
      </c>
      <c r="F854" s="6">
        <f>_xlfn.XLOOKUP(Estoque[[#This Row],[Produto]],'Compras'!B:B,'Compras'!D:D,,0,-1)</f>
        <v>57.17</v>
      </c>
      <c r="G854" s="1">
        <f>_xlfn.XLOOKUP(Estoque[[#This Row],[Produto]],'Compras'!B:B,'Compras'!E:E,,0,-1)</f>
        <v>44631</v>
      </c>
    </row>
    <row r="855" spans="1:7" x14ac:dyDescent="0.25">
      <c r="A855" s="3">
        <v>9269</v>
      </c>
      <c r="B855" s="4" t="s">
        <v>940</v>
      </c>
      <c r="C855" s="4"/>
      <c r="D855" s="5">
        <f>SUMIFS(Saída!B:B,Saída!A:A,Estoque[[#This Row],[Produto]],Saída!C:C,"RESERVADO")</f>
        <v>0</v>
      </c>
      <c r="E855" s="5">
        <f>SUMIFS('Compras'!C:C,'Compras'!B:B,Estoque[[#This Row],[Produto]],'Compras'!A:A,Estoque[[#This Row],[Código]])-SUMIFS(Saída!B:B,Saída!A:A,Estoque[[#This Row],[Produto]],Saída!C:C,"FINALIZADO")</f>
        <v>0</v>
      </c>
      <c r="F855" s="6">
        <f>_xlfn.XLOOKUP(Estoque[[#This Row],[Produto]],'Compras'!B:B,'Compras'!D:D,,0,-1)</f>
        <v>64.17</v>
      </c>
      <c r="G855" s="1">
        <f>_xlfn.XLOOKUP(Estoque[[#This Row],[Produto]],'Compras'!B:B,'Compras'!E:E,,0,-1)</f>
        <v>44581</v>
      </c>
    </row>
    <row r="856" spans="1:7" x14ac:dyDescent="0.25">
      <c r="A856" s="3">
        <v>24129</v>
      </c>
      <c r="B856" s="4" t="s">
        <v>2008</v>
      </c>
      <c r="C856" s="4"/>
      <c r="D856" s="5">
        <f>SUMIFS(Saída!B:B,Saída!A:A,Estoque[[#This Row],[Produto]],Saída!C:C,"RESERVADO")</f>
        <v>0</v>
      </c>
      <c r="E856" s="5">
        <f>SUMIFS('Compras'!C:C,'Compras'!B:B,Estoque[[#This Row],[Produto]],'Compras'!A:A,Estoque[[#This Row],[Código]])-SUMIFS(Saída!B:B,Saída!A:A,Estoque[[#This Row],[Produto]],Saída!C:C,"FINALIZADO")</f>
        <v>0</v>
      </c>
      <c r="F856" s="6">
        <f>_xlfn.XLOOKUP(Estoque[[#This Row],[Produto]],'Compras'!B:B,'Compras'!D:D,,0,-1)</f>
        <v>9.33</v>
      </c>
      <c r="G856" s="1">
        <f>_xlfn.XLOOKUP(Estoque[[#This Row],[Produto]],'Compras'!B:B,'Compras'!E:E,,0,-1)</f>
        <v>44649</v>
      </c>
    </row>
    <row r="857" spans="1:7" x14ac:dyDescent="0.25">
      <c r="A857" s="3" t="s">
        <v>810</v>
      </c>
      <c r="B857" s="4" t="s">
        <v>811</v>
      </c>
      <c r="C857" s="4"/>
      <c r="D857" s="5">
        <f>SUMIFS(Saída!B:B,Saída!A:A,Estoque[[#This Row],[Produto]],Saída!C:C,"RESERVADO")</f>
        <v>0</v>
      </c>
      <c r="E857" s="5">
        <f>SUMIFS('Compras'!C:C,'Compras'!B:B,Estoque[[#This Row],[Produto]],'Compras'!A:A,Estoque[[#This Row],[Código]])-SUMIFS(Saída!B:B,Saída!A:A,Estoque[[#This Row],[Produto]],Saída!C:C,"FINALIZADO")</f>
        <v>0</v>
      </c>
      <c r="F857" s="6">
        <f>_xlfn.XLOOKUP(Estoque[[#This Row],[Produto]],'Compras'!B:B,'Compras'!D:D,,0,-1)</f>
        <v>730.33</v>
      </c>
      <c r="G857" s="1">
        <f>_xlfn.XLOOKUP(Estoque[[#This Row],[Produto]],'Compras'!B:B,'Compras'!E:E,,0,-1)</f>
        <v>44669</v>
      </c>
    </row>
    <row r="858" spans="1:7" x14ac:dyDescent="0.25">
      <c r="A858" s="3" t="s">
        <v>200</v>
      </c>
      <c r="B858" s="4" t="s">
        <v>201</v>
      </c>
      <c r="C858" s="4"/>
      <c r="D858" s="5">
        <f>SUMIFS(Saída!B:B,Saída!A:A,Estoque[[#This Row],[Produto]],Saída!C:C,"RESERVADO")</f>
        <v>0</v>
      </c>
      <c r="E858" s="5">
        <f>SUMIFS('Compras'!C:C,'Compras'!B:B,Estoque[[#This Row],[Produto]],'Compras'!A:A,Estoque[[#This Row],[Código]])-SUMIFS(Saída!B:B,Saída!A:A,Estoque[[#This Row],[Produto]],Saída!C:C,"FINALIZADO")</f>
        <v>0</v>
      </c>
      <c r="F858" s="6">
        <f>_xlfn.XLOOKUP(Estoque[[#This Row],[Produto]],'Compras'!B:B,'Compras'!D:D,,0,-1)</f>
        <v>73.5</v>
      </c>
      <c r="G858" s="1">
        <f>_xlfn.XLOOKUP(Estoque[[#This Row],[Produto]],'Compras'!B:B,'Compras'!E:E,,0,-1)</f>
        <v>44685</v>
      </c>
    </row>
    <row r="859" spans="1:7" x14ac:dyDescent="0.25">
      <c r="A859" s="3" t="s">
        <v>233</v>
      </c>
      <c r="B859" s="4" t="s">
        <v>234</v>
      </c>
      <c r="C859" s="4"/>
      <c r="D859" s="5">
        <f>SUMIFS(Saída!B:B,Saída!A:A,Estoque[[#This Row],[Produto]],Saída!C:C,"RESERVADO")</f>
        <v>0</v>
      </c>
      <c r="E859" s="5">
        <f>SUMIFS('Compras'!C:C,'Compras'!B:B,Estoque[[#This Row],[Produto]],'Compras'!A:A,Estoque[[#This Row],[Código]])-SUMIFS(Saída!B:B,Saída!A:A,Estoque[[#This Row],[Produto]],Saída!C:C,"FINALIZADO")</f>
        <v>0</v>
      </c>
      <c r="F859" s="6">
        <f>_xlfn.XLOOKUP(Estoque[[#This Row],[Produto]],'Compras'!B:B,'Compras'!D:D,,0,-1)</f>
        <v>40.83</v>
      </c>
      <c r="G859" s="1">
        <f>_xlfn.XLOOKUP(Estoque[[#This Row],[Produto]],'Compras'!B:B,'Compras'!E:E,,0,-1)</f>
        <v>44777</v>
      </c>
    </row>
    <row r="860" spans="1:7" x14ac:dyDescent="0.25">
      <c r="A860" s="3" t="s">
        <v>413</v>
      </c>
      <c r="B860" s="4" t="s">
        <v>414</v>
      </c>
      <c r="C860" s="4"/>
      <c r="D860" s="5">
        <f>SUMIFS(Saída!B:B,Saída!A:A,Estoque[[#This Row],[Produto]],Saída!C:C,"RESERVADO")</f>
        <v>0</v>
      </c>
      <c r="E860" s="5">
        <f>SUMIFS('Compras'!C:C,'Compras'!B:B,Estoque[[#This Row],[Produto]],'Compras'!A:A,Estoque[[#This Row],[Código]])-SUMIFS(Saída!B:B,Saída!A:A,Estoque[[#This Row],[Produto]],Saída!C:C,"FINALIZADO")</f>
        <v>0</v>
      </c>
      <c r="F860" s="6">
        <f>_xlfn.XLOOKUP(Estoque[[#This Row],[Produto]],'Compras'!B:B,'Compras'!D:D,,0,-1)</f>
        <v>415.33</v>
      </c>
      <c r="G860" s="1">
        <f>_xlfn.XLOOKUP(Estoque[[#This Row],[Produto]],'Compras'!B:B,'Compras'!E:E,,0,-1)</f>
        <v>44690</v>
      </c>
    </row>
    <row r="861" spans="1:7" x14ac:dyDescent="0.25">
      <c r="A861" s="3">
        <v>34212</v>
      </c>
      <c r="B861" s="4" t="s">
        <v>751</v>
      </c>
      <c r="C861" s="4"/>
      <c r="D861" s="5">
        <f>SUMIFS(Saída!B:B,Saída!A:A,Estoque[[#This Row],[Produto]],Saída!C:C,"RESERVADO")</f>
        <v>0</v>
      </c>
      <c r="E861" s="5">
        <f>SUMIFS('Compras'!C:C,'Compras'!B:B,Estoque[[#This Row],[Produto]],'Compras'!A:A,Estoque[[#This Row],[Código]])-SUMIFS(Saída!B:B,Saída!A:A,Estoque[[#This Row],[Produto]],Saída!C:C,"FINALIZADO")</f>
        <v>0</v>
      </c>
      <c r="F861" s="6">
        <f>_xlfn.XLOOKUP(Estoque[[#This Row],[Produto]],'Compras'!B:B,'Compras'!D:D,,0,-1)</f>
        <v>338.33</v>
      </c>
      <c r="G861" s="1">
        <f>_xlfn.XLOOKUP(Estoque[[#This Row],[Produto]],'Compras'!B:B,'Compras'!E:E,,0,-1)</f>
        <v>44610</v>
      </c>
    </row>
    <row r="862" spans="1:7" x14ac:dyDescent="0.25">
      <c r="A862" s="3" t="s">
        <v>397</v>
      </c>
      <c r="B862" s="4" t="s">
        <v>398</v>
      </c>
      <c r="C862" s="4"/>
      <c r="D862" s="5">
        <f>SUMIFS(Saída!B:B,Saída!A:A,Estoque[[#This Row],[Produto]],Saída!C:C,"RESERVADO")</f>
        <v>0</v>
      </c>
      <c r="E862" s="5">
        <f>SUMIFS('Compras'!C:C,'Compras'!B:B,Estoque[[#This Row],[Produto]],'Compras'!A:A,Estoque[[#This Row],[Código]])-SUMIFS(Saída!B:B,Saída!A:A,Estoque[[#This Row],[Produto]],Saída!C:C,"FINALIZADO")</f>
        <v>0</v>
      </c>
      <c r="F862" s="6">
        <f>_xlfn.XLOOKUP(Estoque[[#This Row],[Produto]],'Compras'!B:B,'Compras'!D:D,,0,-1)</f>
        <v>520.33000000000004</v>
      </c>
      <c r="G862" s="1">
        <f>_xlfn.XLOOKUP(Estoque[[#This Row],[Produto]],'Compras'!B:B,'Compras'!E:E,,0,-1)</f>
        <v>44690</v>
      </c>
    </row>
    <row r="863" spans="1:7" x14ac:dyDescent="0.25">
      <c r="A863" s="3">
        <v>7065</v>
      </c>
      <c r="B863" s="4" t="s">
        <v>75</v>
      </c>
      <c r="C863" s="4"/>
      <c r="D863" s="5">
        <f>SUMIFS(Saída!B:B,Saída!A:A,Estoque[[#This Row],[Produto]],Saída!C:C,"RESERVADO")</f>
        <v>0</v>
      </c>
      <c r="E863" s="5">
        <f>SUMIFS('Compras'!C:C,'Compras'!B:B,Estoque[[#This Row],[Produto]],'Compras'!A:A,Estoque[[#This Row],[Código]])-SUMIFS(Saída!B:B,Saída!A:A,Estoque[[#This Row],[Produto]],Saída!C:C,"FINALIZADO")</f>
        <v>0</v>
      </c>
      <c r="F863" s="6">
        <f>_xlfn.XLOOKUP(Estoque[[#This Row],[Produto]],'Compras'!B:B,'Compras'!D:D,,0,-1)</f>
        <v>72.33</v>
      </c>
      <c r="G863" s="1">
        <f>_xlfn.XLOOKUP(Estoque[[#This Row],[Produto]],'Compras'!B:B,'Compras'!E:E,,0,-1)</f>
        <v>44594</v>
      </c>
    </row>
    <row r="864" spans="1:7" x14ac:dyDescent="0.25">
      <c r="A864" s="3" t="s">
        <v>76</v>
      </c>
      <c r="B864" s="4" t="s">
        <v>77</v>
      </c>
      <c r="C864" s="4"/>
      <c r="D864" s="5">
        <f>SUMIFS(Saída!B:B,Saída!A:A,Estoque[[#This Row],[Produto]],Saída!C:C,"RESERVADO")</f>
        <v>0</v>
      </c>
      <c r="E864" s="5">
        <f>SUMIFS('Compras'!C:C,'Compras'!B:B,Estoque[[#This Row],[Produto]],'Compras'!A:A,Estoque[[#This Row],[Código]])-SUMIFS(Saída!B:B,Saída!A:A,Estoque[[#This Row],[Produto]],Saída!C:C,"FINALIZADO")</f>
        <v>0</v>
      </c>
      <c r="F864" s="6">
        <f>_xlfn.XLOOKUP(Estoque[[#This Row],[Produto]],'Compras'!B:B,'Compras'!D:D,,0,-1)</f>
        <v>72.33</v>
      </c>
      <c r="G864" s="1">
        <f>_xlfn.XLOOKUP(Estoque[[#This Row],[Produto]],'Compras'!B:B,'Compras'!E:E,,0,-1)</f>
        <v>44594</v>
      </c>
    </row>
    <row r="865" spans="1:7" x14ac:dyDescent="0.25">
      <c r="A865" s="3">
        <v>8</v>
      </c>
      <c r="B865" s="4" t="s">
        <v>73</v>
      </c>
      <c r="C865" s="4"/>
      <c r="D865" s="5">
        <f>SUMIFS(Saída!B:B,Saída!A:A,Estoque[[#This Row],[Produto]],Saída!C:C,"RESERVADO")</f>
        <v>0</v>
      </c>
      <c r="E865" s="5">
        <f>SUMIFS('Compras'!C:C,'Compras'!B:B,Estoque[[#This Row],[Produto]],'Compras'!A:A,Estoque[[#This Row],[Código]])-SUMIFS(Saída!B:B,Saída!A:A,Estoque[[#This Row],[Produto]],Saída!C:C,"FINALIZADO")</f>
        <v>0</v>
      </c>
      <c r="F865" s="6">
        <f>_xlfn.XLOOKUP(Estoque[[#This Row],[Produto]],'Compras'!B:B,'Compras'!D:D,,0,-1)</f>
        <v>72.33</v>
      </c>
      <c r="G865" s="1">
        <f>_xlfn.XLOOKUP(Estoque[[#This Row],[Produto]],'Compras'!B:B,'Compras'!E:E,,0,-1)</f>
        <v>44594</v>
      </c>
    </row>
    <row r="866" spans="1:7" x14ac:dyDescent="0.25">
      <c r="A866" s="3">
        <v>548</v>
      </c>
      <c r="B866" s="4" t="s">
        <v>65</v>
      </c>
      <c r="C866" s="4"/>
      <c r="D866" s="5">
        <f>SUMIFS(Saída!B:B,Saída!A:A,Estoque[[#This Row],[Produto]],Saída!C:C,"RESERVADO")</f>
        <v>0</v>
      </c>
      <c r="E866" s="5">
        <f>SUMIFS('Compras'!C:C,'Compras'!B:B,Estoque[[#This Row],[Produto]],'Compras'!A:A,Estoque[[#This Row],[Código]])-SUMIFS(Saída!B:B,Saída!A:A,Estoque[[#This Row],[Produto]],Saída!C:C,"FINALIZADO")</f>
        <v>0</v>
      </c>
      <c r="F866" s="6">
        <f>_xlfn.XLOOKUP(Estoque[[#This Row],[Produto]],'Compras'!B:B,'Compras'!D:D,,0,-1)</f>
        <v>72.33</v>
      </c>
      <c r="G866" s="1">
        <f>_xlfn.XLOOKUP(Estoque[[#This Row],[Produto]],'Compras'!B:B,'Compras'!E:E,,0,-1)</f>
        <v>44594</v>
      </c>
    </row>
    <row r="867" spans="1:7" x14ac:dyDescent="0.25">
      <c r="A867" s="3" t="s">
        <v>1169</v>
      </c>
      <c r="B867" s="4" t="s">
        <v>1170</v>
      </c>
      <c r="C867" s="4"/>
      <c r="D867" s="5">
        <f>SUMIFS(Saída!B:B,Saída!A:A,Estoque[[#This Row],[Produto]],Saída!C:C,"RESERVADO")</f>
        <v>0</v>
      </c>
      <c r="E867" s="5">
        <f>SUMIFS('Compras'!C:C,'Compras'!B:B,Estoque[[#This Row],[Produto]],'Compras'!A:A,Estoque[[#This Row],[Código]])-SUMIFS(Saída!B:B,Saída!A:A,Estoque[[#This Row],[Produto]],Saída!C:C,"FINALIZADO")</f>
        <v>0</v>
      </c>
      <c r="F867" s="6">
        <f>_xlfn.XLOOKUP(Estoque[[#This Row],[Produto]],'Compras'!B:B,'Compras'!D:D,,0,-1)</f>
        <v>72.33</v>
      </c>
      <c r="G867" s="1">
        <f>_xlfn.XLOOKUP(Estoque[[#This Row],[Produto]],'Compras'!B:B,'Compras'!E:E,,0,-1)</f>
        <v>44641</v>
      </c>
    </row>
    <row r="868" spans="1:7" x14ac:dyDescent="0.25">
      <c r="A868" s="3" t="s">
        <v>467</v>
      </c>
      <c r="B868" s="4" t="s">
        <v>468</v>
      </c>
      <c r="C868" s="4"/>
      <c r="D868" s="5">
        <f>SUMIFS(Saída!B:B,Saída!A:A,Estoque[[#This Row],[Produto]],Saída!C:C,"RESERVADO")</f>
        <v>0</v>
      </c>
      <c r="E868" s="5">
        <f>SUMIFS('Compras'!C:C,'Compras'!B:B,Estoque[[#This Row],[Produto]],'Compras'!A:A,Estoque[[#This Row],[Código]])-SUMIFS(Saída!B:B,Saída!A:A,Estoque[[#This Row],[Produto]],Saída!C:C,"FINALIZADO")</f>
        <v>0</v>
      </c>
      <c r="F868" s="6">
        <f>_xlfn.XLOOKUP(Estoque[[#This Row],[Produto]],'Compras'!B:B,'Compras'!D:D,,0,-1)</f>
        <v>72.33</v>
      </c>
      <c r="G868" s="1">
        <f>_xlfn.XLOOKUP(Estoque[[#This Row],[Produto]],'Compras'!B:B,'Compras'!E:E,,0,-1)</f>
        <v>44631</v>
      </c>
    </row>
    <row r="869" spans="1:7" x14ac:dyDescent="0.25">
      <c r="A869" s="3">
        <v>543</v>
      </c>
      <c r="B869" s="4" t="s">
        <v>478</v>
      </c>
      <c r="C869" s="4"/>
      <c r="D869" s="5">
        <f>SUMIFS(Saída!B:B,Saída!A:A,Estoque[[#This Row],[Produto]],Saída!C:C,"RESERVADO")</f>
        <v>0</v>
      </c>
      <c r="E869" s="5">
        <f>SUMIFS('Compras'!C:C,'Compras'!B:B,Estoque[[#This Row],[Produto]],'Compras'!A:A,Estoque[[#This Row],[Código]])-SUMIFS(Saída!B:B,Saída!A:A,Estoque[[#This Row],[Produto]],Saída!C:C,"FINALIZADO")</f>
        <v>0</v>
      </c>
      <c r="F869" s="6">
        <f>_xlfn.XLOOKUP(Estoque[[#This Row],[Produto]],'Compras'!B:B,'Compras'!D:D,,0,-1)</f>
        <v>72.33</v>
      </c>
      <c r="G869" s="1">
        <f>_xlfn.XLOOKUP(Estoque[[#This Row],[Produto]],'Compras'!B:B,'Compras'!E:E,,0,-1)</f>
        <v>44631</v>
      </c>
    </row>
    <row r="870" spans="1:7" x14ac:dyDescent="0.25">
      <c r="A870" s="3">
        <v>542</v>
      </c>
      <c r="B870" s="4" t="s">
        <v>484</v>
      </c>
      <c r="C870" s="4"/>
      <c r="D870" s="5">
        <f>SUMIFS(Saída!B:B,Saída!A:A,Estoque[[#This Row],[Produto]],Saída!C:C,"RESERVADO")</f>
        <v>0</v>
      </c>
      <c r="E870" s="5">
        <f>SUMIFS('Compras'!C:C,'Compras'!B:B,Estoque[[#This Row],[Produto]],'Compras'!A:A,Estoque[[#This Row],[Código]])-SUMIFS(Saída!B:B,Saída!A:A,Estoque[[#This Row],[Produto]],Saída!C:C,"FINALIZADO")</f>
        <v>0</v>
      </c>
      <c r="F870" s="6">
        <f>_xlfn.XLOOKUP(Estoque[[#This Row],[Produto]],'Compras'!B:B,'Compras'!D:D,,0,-1)</f>
        <v>72.33</v>
      </c>
      <c r="G870" s="1">
        <f>_xlfn.XLOOKUP(Estoque[[#This Row],[Produto]],'Compras'!B:B,'Compras'!E:E,,0,-1)</f>
        <v>44631</v>
      </c>
    </row>
    <row r="871" spans="1:7" x14ac:dyDescent="0.25">
      <c r="A871" s="3" t="s">
        <v>519</v>
      </c>
      <c r="B871" s="4" t="s">
        <v>520</v>
      </c>
      <c r="C871" s="4"/>
      <c r="D871" s="5">
        <f>SUMIFS(Saída!B:B,Saída!A:A,Estoque[[#This Row],[Produto]],Saída!C:C,"RESERVADO")</f>
        <v>0</v>
      </c>
      <c r="E871" s="5">
        <f>SUMIFS('Compras'!C:C,'Compras'!B:B,Estoque[[#This Row],[Produto]],'Compras'!A:A,Estoque[[#This Row],[Código]])-SUMIFS(Saída!B:B,Saída!A:A,Estoque[[#This Row],[Produto]],Saída!C:C,"FINALIZADO")</f>
        <v>0</v>
      </c>
      <c r="F871" s="6">
        <f>_xlfn.XLOOKUP(Estoque[[#This Row],[Produto]],'Compras'!B:B,'Compras'!D:D,,0,-1)</f>
        <v>72.33</v>
      </c>
      <c r="G871" s="1">
        <f>_xlfn.XLOOKUP(Estoque[[#This Row],[Produto]],'Compras'!B:B,'Compras'!E:E,,0,-1)</f>
        <v>44693</v>
      </c>
    </row>
    <row r="872" spans="1:7" x14ac:dyDescent="0.25">
      <c r="A872" s="3">
        <v>7</v>
      </c>
      <c r="B872" s="4" t="s">
        <v>70</v>
      </c>
      <c r="C872" s="4"/>
      <c r="D872" s="5">
        <f>SUMIFS(Saída!B:B,Saída!A:A,Estoque[[#This Row],[Produto]],Saída!C:C,"RESERVADO")</f>
        <v>0</v>
      </c>
      <c r="E872" s="5">
        <f>SUMIFS('Compras'!C:C,'Compras'!B:B,Estoque[[#This Row],[Produto]],'Compras'!A:A,Estoque[[#This Row],[Código]])-SUMIFS(Saída!B:B,Saída!A:A,Estoque[[#This Row],[Produto]],Saída!C:C,"FINALIZADO")</f>
        <v>0</v>
      </c>
      <c r="F872" s="6">
        <f>_xlfn.XLOOKUP(Estoque[[#This Row],[Produto]],'Compras'!B:B,'Compras'!D:D,,0,-1)</f>
        <v>72.33</v>
      </c>
      <c r="G872" s="1">
        <f>_xlfn.XLOOKUP(Estoque[[#This Row],[Produto]],'Compras'!B:B,'Compras'!E:E,,0,-1)</f>
        <v>44594</v>
      </c>
    </row>
    <row r="873" spans="1:7" x14ac:dyDescent="0.25">
      <c r="A873" s="3" t="s">
        <v>1173</v>
      </c>
      <c r="B873" s="4" t="s">
        <v>1174</v>
      </c>
      <c r="C873" s="4"/>
      <c r="D873" s="5">
        <f>SUMIFS(Saída!B:B,Saída!A:A,Estoque[[#This Row],[Produto]],Saída!C:C,"RESERVADO")</f>
        <v>0</v>
      </c>
      <c r="E873" s="5">
        <f>SUMIFS('Compras'!C:C,'Compras'!B:B,Estoque[[#This Row],[Produto]],'Compras'!A:A,Estoque[[#This Row],[Código]])-SUMIFS(Saída!B:B,Saída!A:A,Estoque[[#This Row],[Produto]],Saída!C:C,"FINALIZADO")</f>
        <v>0</v>
      </c>
      <c r="F873" s="6">
        <f>_xlfn.XLOOKUP(Estoque[[#This Row],[Produto]],'Compras'!B:B,'Compras'!D:D,,0,-1)</f>
        <v>72.33</v>
      </c>
      <c r="G873" s="1">
        <f>_xlfn.XLOOKUP(Estoque[[#This Row],[Produto]],'Compras'!B:B,'Compras'!E:E,,0,-1)</f>
        <v>44641</v>
      </c>
    </row>
    <row r="874" spans="1:7" x14ac:dyDescent="0.25">
      <c r="A874" s="3" t="s">
        <v>482</v>
      </c>
      <c r="B874" s="4" t="s">
        <v>483</v>
      </c>
      <c r="C874" s="4"/>
      <c r="D874" s="5">
        <f>SUMIFS(Saída!B:B,Saída!A:A,Estoque[[#This Row],[Produto]],Saída!C:C,"RESERVADO")</f>
        <v>0</v>
      </c>
      <c r="E874" s="5">
        <f>SUMIFS('Compras'!C:C,'Compras'!B:B,Estoque[[#This Row],[Produto]],'Compras'!A:A,Estoque[[#This Row],[Código]])-SUMIFS(Saída!B:B,Saída!A:A,Estoque[[#This Row],[Produto]],Saída!C:C,"FINALIZADO")</f>
        <v>0</v>
      </c>
      <c r="F874" s="6">
        <f>_xlfn.XLOOKUP(Estoque[[#This Row],[Produto]],'Compras'!B:B,'Compras'!D:D,,0,-1)</f>
        <v>72.33</v>
      </c>
      <c r="G874" s="1">
        <f>_xlfn.XLOOKUP(Estoque[[#This Row],[Produto]],'Compras'!B:B,'Compras'!E:E,,0,-1)</f>
        <v>44631</v>
      </c>
    </row>
    <row r="875" spans="1:7" x14ac:dyDescent="0.25">
      <c r="A875" s="3">
        <v>5</v>
      </c>
      <c r="B875" s="4" t="s">
        <v>481</v>
      </c>
      <c r="C875" s="4"/>
      <c r="D875" s="5">
        <f>SUMIFS(Saída!B:B,Saída!A:A,Estoque[[#This Row],[Produto]],Saída!C:C,"RESERVADO")</f>
        <v>0</v>
      </c>
      <c r="E875" s="5">
        <f>SUMIFS('Compras'!C:C,'Compras'!B:B,Estoque[[#This Row],[Produto]],'Compras'!A:A,Estoque[[#This Row],[Código]])-SUMIFS(Saída!B:B,Saída!A:A,Estoque[[#This Row],[Produto]],Saída!C:C,"FINALIZADO")</f>
        <v>0</v>
      </c>
      <c r="F875" s="6">
        <f>_xlfn.XLOOKUP(Estoque[[#This Row],[Produto]],'Compras'!B:B,'Compras'!D:D,,0,-1)</f>
        <v>72.33</v>
      </c>
      <c r="G875" s="1">
        <f>_xlfn.XLOOKUP(Estoque[[#This Row],[Produto]],'Compras'!B:B,'Compras'!E:E,,0,-1)</f>
        <v>44631</v>
      </c>
    </row>
    <row r="876" spans="1:7" x14ac:dyDescent="0.25">
      <c r="A876" s="3">
        <v>546</v>
      </c>
      <c r="B876" s="4" t="s">
        <v>68</v>
      </c>
      <c r="C876" s="4"/>
      <c r="D876" s="5">
        <f>SUMIFS(Saída!B:B,Saída!A:A,Estoque[[#This Row],[Produto]],Saída!C:C,"RESERVADO")</f>
        <v>0</v>
      </c>
      <c r="E876" s="5">
        <f>SUMIFS('Compras'!C:C,'Compras'!B:B,Estoque[[#This Row],[Produto]],'Compras'!A:A,Estoque[[#This Row],[Código]])-SUMIFS(Saída!B:B,Saída!A:A,Estoque[[#This Row],[Produto]],Saída!C:C,"FINALIZADO")</f>
        <v>0</v>
      </c>
      <c r="F876" s="6">
        <f>_xlfn.XLOOKUP(Estoque[[#This Row],[Produto]],'Compras'!B:B,'Compras'!D:D,,0,-1)</f>
        <v>68.83</v>
      </c>
      <c r="G876" s="1">
        <f>_xlfn.XLOOKUP(Estoque[[#This Row],[Produto]],'Compras'!B:B,'Compras'!E:E,,0,-1)</f>
        <v>44594</v>
      </c>
    </row>
    <row r="877" spans="1:7" x14ac:dyDescent="0.25">
      <c r="A877" s="3">
        <v>551</v>
      </c>
      <c r="B877" s="4" t="s">
        <v>473</v>
      </c>
      <c r="C877" s="4"/>
      <c r="D877" s="5">
        <f>SUMIFS(Saída!B:B,Saída!A:A,Estoque[[#This Row],[Produto]],Saída!C:C,"RESERVADO")</f>
        <v>0</v>
      </c>
      <c r="E877" s="5">
        <f>SUMIFS('Compras'!C:C,'Compras'!B:B,Estoque[[#This Row],[Produto]],'Compras'!A:A,Estoque[[#This Row],[Código]])-SUMIFS(Saída!B:B,Saída!A:A,Estoque[[#This Row],[Produto]],Saída!C:C,"FINALIZADO")</f>
        <v>0</v>
      </c>
      <c r="F877" s="6">
        <f>_xlfn.XLOOKUP(Estoque[[#This Row],[Produto]],'Compras'!B:B,'Compras'!D:D,,0,-1)</f>
        <v>72.33</v>
      </c>
      <c r="G877" s="1">
        <f>_xlfn.XLOOKUP(Estoque[[#This Row],[Produto]],'Compras'!B:B,'Compras'!E:E,,0,-1)</f>
        <v>44631</v>
      </c>
    </row>
    <row r="878" spans="1:7" x14ac:dyDescent="0.25">
      <c r="A878" s="3">
        <v>541</v>
      </c>
      <c r="B878" s="4" t="s">
        <v>471</v>
      </c>
      <c r="C878" s="4"/>
      <c r="D878" s="5">
        <f>SUMIFS(Saída!B:B,Saída!A:A,Estoque[[#This Row],[Produto]],Saída!C:C,"RESERVADO")</f>
        <v>0</v>
      </c>
      <c r="E878" s="5">
        <f>SUMIFS('Compras'!C:C,'Compras'!B:B,Estoque[[#This Row],[Produto]],'Compras'!A:A,Estoque[[#This Row],[Código]])-SUMIFS(Saída!B:B,Saída!A:A,Estoque[[#This Row],[Produto]],Saída!C:C,"FINALIZADO")</f>
        <v>0</v>
      </c>
      <c r="F878" s="6">
        <f>_xlfn.XLOOKUP(Estoque[[#This Row],[Produto]],'Compras'!B:B,'Compras'!D:D,,0,-1)</f>
        <v>72.33</v>
      </c>
      <c r="G878" s="1">
        <f>_xlfn.XLOOKUP(Estoque[[#This Row],[Produto]],'Compras'!B:B,'Compras'!E:E,,0,-1)</f>
        <v>44631</v>
      </c>
    </row>
    <row r="879" spans="1:7" x14ac:dyDescent="0.25">
      <c r="A879" s="3">
        <v>550</v>
      </c>
      <c r="B879" s="4" t="s">
        <v>466</v>
      </c>
      <c r="C879" s="4"/>
      <c r="D879" s="5">
        <f>SUMIFS(Saída!B:B,Saída!A:A,Estoque[[#This Row],[Produto]],Saída!C:C,"RESERVADO")</f>
        <v>0</v>
      </c>
      <c r="E879" s="5">
        <f>SUMIFS('Compras'!C:C,'Compras'!B:B,Estoque[[#This Row],[Produto]],'Compras'!A:A,Estoque[[#This Row],[Código]])-SUMIFS(Saída!B:B,Saída!A:A,Estoque[[#This Row],[Produto]],Saída!C:C,"FINALIZADO")</f>
        <v>0</v>
      </c>
      <c r="F879" s="6">
        <f>_xlfn.XLOOKUP(Estoque[[#This Row],[Produto]],'Compras'!B:B,'Compras'!D:D,,0,-1)</f>
        <v>72.33</v>
      </c>
      <c r="G879" s="1">
        <f>_xlfn.XLOOKUP(Estoque[[#This Row],[Produto]],'Compras'!B:B,'Compras'!E:E,,0,-1)</f>
        <v>44631</v>
      </c>
    </row>
    <row r="880" spans="1:7" x14ac:dyDescent="0.25">
      <c r="A880" s="3">
        <v>7073</v>
      </c>
      <c r="B880" s="4" t="s">
        <v>69</v>
      </c>
      <c r="C880" s="4"/>
      <c r="D880" s="5">
        <f>SUMIFS(Saída!B:B,Saída!A:A,Estoque[[#This Row],[Produto]],Saída!C:C,"RESERVADO")</f>
        <v>0</v>
      </c>
      <c r="E880" s="5">
        <f>SUMIFS('Compras'!C:C,'Compras'!B:B,Estoque[[#This Row],[Produto]],'Compras'!A:A,Estoque[[#This Row],[Código]])-SUMIFS(Saída!B:B,Saída!A:A,Estoque[[#This Row],[Produto]],Saída!C:C,"FINALIZADO")</f>
        <v>0</v>
      </c>
      <c r="F880" s="6">
        <f>_xlfn.XLOOKUP(Estoque[[#This Row],[Produto]],'Compras'!B:B,'Compras'!D:D,,0,-1)</f>
        <v>72.33</v>
      </c>
      <c r="G880" s="1">
        <f>_xlfn.XLOOKUP(Estoque[[#This Row],[Produto]],'Compras'!B:B,'Compras'!E:E,,0,-1)</f>
        <v>44594</v>
      </c>
    </row>
    <row r="881" spans="1:7" x14ac:dyDescent="0.25">
      <c r="A881" s="3" t="s">
        <v>818</v>
      </c>
      <c r="B881" s="4" t="s">
        <v>819</v>
      </c>
      <c r="C881" s="4"/>
      <c r="D881" s="5">
        <f>SUMIFS(Saída!B:B,Saída!A:A,Estoque[[#This Row],[Produto]],Saída!C:C,"RESERVADO")</f>
        <v>0</v>
      </c>
      <c r="E881" s="5">
        <f>SUMIFS('Compras'!C:C,'Compras'!B:B,Estoque[[#This Row],[Produto]],'Compras'!A:A,Estoque[[#This Row],[Código]])-SUMIFS(Saída!B:B,Saída!A:A,Estoque[[#This Row],[Produto]],Saída!C:C,"FINALIZADO")</f>
        <v>0</v>
      </c>
      <c r="F881" s="6">
        <f>_xlfn.XLOOKUP(Estoque[[#This Row],[Produto]],'Compras'!B:B,'Compras'!D:D,,0,-1)</f>
        <v>72.33</v>
      </c>
      <c r="G881" s="1">
        <f>_xlfn.XLOOKUP(Estoque[[#This Row],[Produto]],'Compras'!B:B,'Compras'!E:E,,0,-1)</f>
        <v>44669</v>
      </c>
    </row>
    <row r="882" spans="1:7" x14ac:dyDescent="0.25">
      <c r="A882" s="3">
        <v>4</v>
      </c>
      <c r="B882" s="4" t="s">
        <v>66</v>
      </c>
      <c r="C882" s="4"/>
      <c r="D882" s="5">
        <f>SUMIFS(Saída!B:B,Saída!A:A,Estoque[[#This Row],[Produto]],Saída!C:C,"RESERVADO")</f>
        <v>0</v>
      </c>
      <c r="E882" s="5">
        <f>SUMIFS('Compras'!C:C,'Compras'!B:B,Estoque[[#This Row],[Produto]],'Compras'!A:A,Estoque[[#This Row],[Código]])-SUMIFS(Saída!B:B,Saída!A:A,Estoque[[#This Row],[Produto]],Saída!C:C,"FINALIZADO")</f>
        <v>0</v>
      </c>
      <c r="F882" s="6">
        <f>_xlfn.XLOOKUP(Estoque[[#This Row],[Produto]],'Compras'!B:B,'Compras'!D:D,,0,-1)</f>
        <v>72.33</v>
      </c>
      <c r="G882" s="1">
        <f>_xlfn.XLOOKUP(Estoque[[#This Row],[Produto]],'Compras'!B:B,'Compras'!E:E,,0,-1)</f>
        <v>44594</v>
      </c>
    </row>
    <row r="883" spans="1:7" x14ac:dyDescent="0.25">
      <c r="A883" s="3">
        <v>6</v>
      </c>
      <c r="B883" s="4" t="s">
        <v>71</v>
      </c>
      <c r="C883" s="4"/>
      <c r="D883" s="5">
        <f>SUMIFS(Saída!B:B,Saída!A:A,Estoque[[#This Row],[Produto]],Saída!C:C,"RESERVADO")</f>
        <v>0</v>
      </c>
      <c r="E883" s="5">
        <f>SUMIFS('Compras'!C:C,'Compras'!B:B,Estoque[[#This Row],[Produto]],'Compras'!A:A,Estoque[[#This Row],[Código]])-SUMIFS(Saída!B:B,Saída!A:A,Estoque[[#This Row],[Produto]],Saída!C:C,"FINALIZADO")</f>
        <v>0</v>
      </c>
      <c r="F883" s="6">
        <f>_xlfn.XLOOKUP(Estoque[[#This Row],[Produto]],'Compras'!B:B,'Compras'!D:D,,0,-1)</f>
        <v>72.33</v>
      </c>
      <c r="G883" s="1">
        <f>_xlfn.XLOOKUP(Estoque[[#This Row],[Produto]],'Compras'!B:B,'Compras'!E:E,,0,-1)</f>
        <v>44594</v>
      </c>
    </row>
    <row r="884" spans="1:7" x14ac:dyDescent="0.25">
      <c r="A884" s="3" t="s">
        <v>1023</v>
      </c>
      <c r="B884" s="4" t="s">
        <v>1024</v>
      </c>
      <c r="C884" s="4"/>
      <c r="D884" s="5">
        <f>SUMIFS(Saída!B:B,Saída!A:A,Estoque[[#This Row],[Produto]],Saída!C:C,"RESERVADO")</f>
        <v>0</v>
      </c>
      <c r="E884" s="5">
        <f>SUMIFS('Compras'!C:C,'Compras'!B:B,Estoque[[#This Row],[Produto]],'Compras'!A:A,Estoque[[#This Row],[Código]])-SUMIFS(Saída!B:B,Saída!A:A,Estoque[[#This Row],[Produto]],Saída!C:C,"FINALIZADO")</f>
        <v>0</v>
      </c>
      <c r="F884" s="6">
        <f>_xlfn.XLOOKUP(Estoque[[#This Row],[Produto]],'Compras'!B:B,'Compras'!D:D,,0,-1)</f>
        <v>65.33</v>
      </c>
      <c r="G884" s="1">
        <f>_xlfn.XLOOKUP(Estoque[[#This Row],[Produto]],'Compras'!B:B,'Compras'!E:E,,0,-1)</f>
        <v>44732</v>
      </c>
    </row>
    <row r="885" spans="1:7" x14ac:dyDescent="0.25">
      <c r="A885" s="3">
        <v>28370</v>
      </c>
      <c r="B885" s="4" t="s">
        <v>931</v>
      </c>
      <c r="C885" s="4"/>
      <c r="D885" s="5">
        <f>SUMIFS(Saída!B:B,Saída!A:A,Estoque[[#This Row],[Produto]],Saída!C:C,"RESERVADO")</f>
        <v>0</v>
      </c>
      <c r="E885" s="5">
        <f>SUMIFS('Compras'!C:C,'Compras'!B:B,Estoque[[#This Row],[Produto]],'Compras'!A:A,Estoque[[#This Row],[Código]])-SUMIFS(Saída!B:B,Saída!A:A,Estoque[[#This Row],[Produto]],Saída!C:C,"FINALIZADO")</f>
        <v>0</v>
      </c>
      <c r="F885" s="6">
        <f>_xlfn.XLOOKUP(Estoque[[#This Row],[Produto]],'Compras'!B:B,'Compras'!D:D,,0,-1)</f>
        <v>19.829999999999998</v>
      </c>
      <c r="G885" s="1">
        <f>_xlfn.XLOOKUP(Estoque[[#This Row],[Produto]],'Compras'!B:B,'Compras'!E:E,,0,-1)</f>
        <v>44581</v>
      </c>
    </row>
    <row r="886" spans="1:7" x14ac:dyDescent="0.25">
      <c r="A886" s="3">
        <v>2061</v>
      </c>
      <c r="B886" s="4" t="s">
        <v>942</v>
      </c>
      <c r="C886" s="4"/>
      <c r="D886" s="5">
        <f>SUMIFS(Saída!B:B,Saída!A:A,Estoque[[#This Row],[Produto]],Saída!C:C,"RESERVADO")</f>
        <v>0</v>
      </c>
      <c r="E886" s="5">
        <f>SUMIFS('Compras'!C:C,'Compras'!B:B,Estoque[[#This Row],[Produto]],'Compras'!A:A,Estoque[[#This Row],[Código]])-SUMIFS(Saída!B:B,Saída!A:A,Estoque[[#This Row],[Produto]],Saída!C:C,"FINALIZADO")</f>
        <v>0</v>
      </c>
      <c r="F886" s="6">
        <f>_xlfn.XLOOKUP(Estoque[[#This Row],[Produto]],'Compras'!B:B,'Compras'!D:D,,0,-1)</f>
        <v>33.83</v>
      </c>
      <c r="G886" s="1">
        <f>_xlfn.XLOOKUP(Estoque[[#This Row],[Produto]],'Compras'!B:B,'Compras'!E:E,,0,-1)</f>
        <v>44671</v>
      </c>
    </row>
    <row r="887" spans="1:7" x14ac:dyDescent="0.25">
      <c r="A887" s="3">
        <v>31387</v>
      </c>
      <c r="B887" s="4" t="s">
        <v>2006</v>
      </c>
      <c r="C887" s="4"/>
      <c r="D887" s="5">
        <f>SUMIFS(Saída!B:B,Saída!A:A,Estoque[[#This Row],[Produto]],Saída!C:C,"RESERVADO")</f>
        <v>0</v>
      </c>
      <c r="E887" s="5">
        <f>SUMIFS('Compras'!C:C,'Compras'!B:B,Estoque[[#This Row],[Produto]],'Compras'!A:A,Estoque[[#This Row],[Código]])-SUMIFS(Saída!B:B,Saída!A:A,Estoque[[#This Row],[Produto]],Saída!C:C,"FINALIZADO")</f>
        <v>0</v>
      </c>
      <c r="F887" s="6">
        <f>_xlfn.XLOOKUP(Estoque[[#This Row],[Produto]],'Compras'!B:B,'Compras'!D:D,,0,-1)</f>
        <v>49</v>
      </c>
      <c r="G887" s="1">
        <f>_xlfn.XLOOKUP(Estoque[[#This Row],[Produto]],'Compras'!B:B,'Compras'!E:E,,0,-1)</f>
        <v>44649</v>
      </c>
    </row>
    <row r="888" spans="1:7" x14ac:dyDescent="0.25">
      <c r="A888" s="3">
        <v>123989</v>
      </c>
      <c r="B888" s="4" t="s">
        <v>384</v>
      </c>
      <c r="C888" s="4"/>
      <c r="D888" s="5">
        <f>SUMIFS(Saída!B:B,Saída!A:A,Estoque[[#This Row],[Produto]],Saída!C:C,"RESERVADO")</f>
        <v>0</v>
      </c>
      <c r="E888" s="5">
        <f>SUMIFS('Compras'!C:C,'Compras'!B:B,Estoque[[#This Row],[Produto]],'Compras'!A:A,Estoque[[#This Row],[Código]])-SUMIFS(Saída!B:B,Saída!A:A,Estoque[[#This Row],[Produto]],Saída!C:C,"FINALIZADO")</f>
        <v>0</v>
      </c>
      <c r="F888" s="6">
        <f>_xlfn.XLOOKUP(Estoque[[#This Row],[Produto]],'Compras'!B:B,'Compras'!D:D,,0,-1)</f>
        <v>38.5</v>
      </c>
      <c r="G888" s="1">
        <f>_xlfn.XLOOKUP(Estoque[[#This Row],[Produto]],'Compras'!B:B,'Compras'!E:E,,0,-1)</f>
        <v>44629</v>
      </c>
    </row>
    <row r="889" spans="1:7" x14ac:dyDescent="0.25">
      <c r="A889" s="3">
        <v>9686</v>
      </c>
      <c r="B889" s="4" t="s">
        <v>653</v>
      </c>
      <c r="C889" s="4"/>
      <c r="D889" s="5">
        <f>SUMIFS(Saída!B:B,Saída!A:A,Estoque[[#This Row],[Produto]],Saída!C:C,"RESERVADO")</f>
        <v>0</v>
      </c>
      <c r="E889" s="5">
        <f>SUMIFS('Compras'!C:C,'Compras'!B:B,Estoque[[#This Row],[Produto]],'Compras'!A:A,Estoque[[#This Row],[Código]])-SUMIFS(Saída!B:B,Saída!A:A,Estoque[[#This Row],[Produto]],Saída!C:C,"FINALIZADO")</f>
        <v>0</v>
      </c>
      <c r="F889" s="6">
        <f>_xlfn.XLOOKUP(Estoque[[#This Row],[Produto]],'Compras'!B:B,'Compras'!D:D,,0,-1)</f>
        <v>38.5</v>
      </c>
      <c r="G889" s="1">
        <f>_xlfn.XLOOKUP(Estoque[[#This Row],[Produto]],'Compras'!B:B,'Compras'!E:E,,0,-1)</f>
        <v>44635</v>
      </c>
    </row>
    <row r="890" spans="1:7" x14ac:dyDescent="0.25">
      <c r="A890" s="3" t="s">
        <v>161</v>
      </c>
      <c r="B890" s="4" t="s">
        <v>162</v>
      </c>
      <c r="C890" s="4"/>
      <c r="D890" s="5">
        <f>SUMIFS(Saída!B:B,Saída!A:A,Estoque[[#This Row],[Produto]],Saída!C:C,"RESERVADO")</f>
        <v>0</v>
      </c>
      <c r="E890" s="5">
        <f>SUMIFS('Compras'!C:C,'Compras'!B:B,Estoque[[#This Row],[Produto]],'Compras'!A:A,Estoque[[#This Row],[Código]])-SUMIFS(Saída!B:B,Saída!A:A,Estoque[[#This Row],[Produto]],Saída!C:C,"FINALIZADO")</f>
        <v>0</v>
      </c>
      <c r="F890" s="6">
        <f>_xlfn.XLOOKUP(Estoque[[#This Row],[Produto]],'Compras'!B:B,'Compras'!D:D,,0,-1)</f>
        <v>101.5</v>
      </c>
      <c r="G890" s="1">
        <f>_xlfn.XLOOKUP(Estoque[[#This Row],[Produto]],'Compras'!B:B,'Compras'!E:E,,0,-1)</f>
        <v>44685</v>
      </c>
    </row>
    <row r="891" spans="1:7" x14ac:dyDescent="0.25">
      <c r="A891" s="3" t="s">
        <v>1593</v>
      </c>
      <c r="B891" s="4" t="s">
        <v>1594</v>
      </c>
      <c r="C891" s="4"/>
      <c r="D891" s="5">
        <f>SUMIFS(Saída!B:B,Saída!A:A,Estoque[[#This Row],[Produto]],Saída!C:C,"RESERVADO")</f>
        <v>0</v>
      </c>
      <c r="E891" s="5">
        <f>SUMIFS('Compras'!C:C,'Compras'!B:B,Estoque[[#This Row],[Produto]],'Compras'!A:A,Estoque[[#This Row],[Código]])-SUMIFS(Saída!B:B,Saída!A:A,Estoque[[#This Row],[Produto]],Saída!C:C,"FINALIZADO")</f>
        <v>0</v>
      </c>
      <c r="F891" s="6">
        <f>_xlfn.XLOOKUP(Estoque[[#This Row],[Produto]],'Compras'!B:B,'Compras'!D:D,,0,-1)</f>
        <v>60.67</v>
      </c>
      <c r="G891" s="1">
        <f>_xlfn.XLOOKUP(Estoque[[#This Row],[Produto]],'Compras'!B:B,'Compras'!E:E,,0,-1)</f>
        <v>44736</v>
      </c>
    </row>
    <row r="892" spans="1:7" x14ac:dyDescent="0.25">
      <c r="A892" s="3" t="s">
        <v>1042</v>
      </c>
      <c r="B892" s="4" t="s">
        <v>1043</v>
      </c>
      <c r="C892" s="4"/>
      <c r="D892" s="5">
        <f>SUMIFS(Saída!B:B,Saída!A:A,Estoque[[#This Row],[Produto]],Saída!C:C,"RESERVADO")</f>
        <v>0</v>
      </c>
      <c r="E892" s="5">
        <f>SUMIFS('Compras'!C:C,'Compras'!B:B,Estoque[[#This Row],[Produto]],'Compras'!A:A,Estoque[[#This Row],[Código]])-SUMIFS(Saída!B:B,Saída!A:A,Estoque[[#This Row],[Produto]],Saída!C:C,"FINALIZADO")</f>
        <v>0</v>
      </c>
      <c r="F892" s="6">
        <f>_xlfn.XLOOKUP(Estoque[[#This Row],[Produto]],'Compras'!B:B,'Compras'!D:D,,0,-1)</f>
        <v>58.22</v>
      </c>
      <c r="G892" s="1">
        <f>_xlfn.XLOOKUP(Estoque[[#This Row],[Produto]],'Compras'!B:B,'Compras'!E:E,,0,-1)</f>
        <v>44732</v>
      </c>
    </row>
    <row r="893" spans="1:7" x14ac:dyDescent="0.25">
      <c r="A893" s="3" t="s">
        <v>1749</v>
      </c>
      <c r="B893" s="4" t="s">
        <v>1750</v>
      </c>
      <c r="C893" s="4"/>
      <c r="D893" s="5">
        <f>SUMIFS(Saída!B:B,Saída!A:A,Estoque[[#This Row],[Produto]],Saída!C:C,"RESERVADO")</f>
        <v>0</v>
      </c>
      <c r="E893" s="5">
        <f>SUMIFS('Compras'!C:C,'Compras'!B:B,Estoque[[#This Row],[Produto]],'Compras'!A:A,Estoque[[#This Row],[Código]])-SUMIFS(Saída!B:B,Saída!A:A,Estoque[[#This Row],[Produto]],Saída!C:C,"FINALIZADO")</f>
        <v>0</v>
      </c>
      <c r="F893" s="6">
        <f>_xlfn.XLOOKUP(Estoque[[#This Row],[Produto]],'Compras'!B:B,'Compras'!D:D,,0,-1)</f>
        <v>161</v>
      </c>
      <c r="G893" s="1">
        <f>_xlfn.XLOOKUP(Estoque[[#This Row],[Produto]],'Compras'!B:B,'Compras'!E:E,,0,-1)</f>
        <v>44706</v>
      </c>
    </row>
    <row r="894" spans="1:7" x14ac:dyDescent="0.25">
      <c r="A894" s="3" t="s">
        <v>1739</v>
      </c>
      <c r="B894" s="4" t="s">
        <v>1740</v>
      </c>
      <c r="C894" s="4"/>
      <c r="D894" s="5">
        <f>SUMIFS(Saída!B:B,Saída!A:A,Estoque[[#This Row],[Produto]],Saída!C:C,"RESERVADO")</f>
        <v>0</v>
      </c>
      <c r="E894" s="5">
        <f>SUMIFS('Compras'!C:C,'Compras'!B:B,Estoque[[#This Row],[Produto]],'Compras'!A:A,Estoque[[#This Row],[Código]])-SUMIFS(Saída!B:B,Saída!A:A,Estoque[[#This Row],[Produto]],Saída!C:C,"FINALIZADO")</f>
        <v>0</v>
      </c>
      <c r="F894" s="6">
        <f>_xlfn.XLOOKUP(Estoque[[#This Row],[Produto]],'Compras'!B:B,'Compras'!D:D,,0,-1)</f>
        <v>70</v>
      </c>
      <c r="G894" s="1">
        <f>_xlfn.XLOOKUP(Estoque[[#This Row],[Produto]],'Compras'!B:B,'Compras'!E:E,,0,-1)</f>
        <v>44706</v>
      </c>
    </row>
    <row r="895" spans="1:7" x14ac:dyDescent="0.25">
      <c r="A895" s="3">
        <v>756453</v>
      </c>
      <c r="B895" s="4" t="s">
        <v>1759</v>
      </c>
      <c r="C895" s="4"/>
      <c r="D895" s="5">
        <f>SUMIFS(Saída!B:B,Saída!A:A,Estoque[[#This Row],[Produto]],Saída!C:C,"RESERVADO")</f>
        <v>0</v>
      </c>
      <c r="E895" s="5">
        <f>SUMIFS('Compras'!C:C,'Compras'!B:B,Estoque[[#This Row],[Produto]],'Compras'!A:A,Estoque[[#This Row],[Código]])-SUMIFS(Saída!B:B,Saída!A:A,Estoque[[#This Row],[Produto]],Saída!C:C,"FINALIZADO")</f>
        <v>0</v>
      </c>
      <c r="F895" s="6">
        <f>_xlfn.XLOOKUP(Estoque[[#This Row],[Produto]],'Compras'!B:B,'Compras'!D:D,,0,-1)</f>
        <v>54.83</v>
      </c>
      <c r="G895" s="1">
        <f>_xlfn.XLOOKUP(Estoque[[#This Row],[Produto]],'Compras'!B:B,'Compras'!E:E,,0,-1)</f>
        <v>44706</v>
      </c>
    </row>
    <row r="896" spans="1:7" x14ac:dyDescent="0.25">
      <c r="A896" s="3" t="s">
        <v>1760</v>
      </c>
      <c r="B896" s="4" t="s">
        <v>1761</v>
      </c>
      <c r="C896" s="4"/>
      <c r="D896" s="5">
        <f>SUMIFS(Saída!B:B,Saída!A:A,Estoque[[#This Row],[Produto]],Saída!C:C,"RESERVADO")</f>
        <v>0</v>
      </c>
      <c r="E896" s="5">
        <f>SUMIFS('Compras'!C:C,'Compras'!B:B,Estoque[[#This Row],[Produto]],'Compras'!A:A,Estoque[[#This Row],[Código]])-SUMIFS(Saída!B:B,Saída!A:A,Estoque[[#This Row],[Produto]],Saída!C:C,"FINALIZADO")</f>
        <v>0</v>
      </c>
      <c r="F896" s="6">
        <f>_xlfn.XLOOKUP(Estoque[[#This Row],[Produto]],'Compras'!B:B,'Compras'!D:D,,0,-1)</f>
        <v>56</v>
      </c>
      <c r="G896" s="1">
        <f>_xlfn.XLOOKUP(Estoque[[#This Row],[Produto]],'Compras'!B:B,'Compras'!E:E,,0,-1)</f>
        <v>44706</v>
      </c>
    </row>
    <row r="897" spans="1:7" x14ac:dyDescent="0.25">
      <c r="A897" s="3" t="s">
        <v>1751</v>
      </c>
      <c r="B897" s="4" t="s">
        <v>1752</v>
      </c>
      <c r="C897" s="4"/>
      <c r="D897" s="5">
        <f>SUMIFS(Saída!B:B,Saída!A:A,Estoque[[#This Row],[Produto]],Saída!C:C,"RESERVADO")</f>
        <v>0</v>
      </c>
      <c r="E897" s="5">
        <f>SUMIFS('Compras'!C:C,'Compras'!B:B,Estoque[[#This Row],[Produto]],'Compras'!A:A,Estoque[[#This Row],[Código]])-SUMIFS(Saída!B:B,Saída!A:A,Estoque[[#This Row],[Produto]],Saída!C:C,"FINALIZADO")</f>
        <v>0</v>
      </c>
      <c r="F897" s="6">
        <f>_xlfn.XLOOKUP(Estoque[[#This Row],[Produto]],'Compras'!B:B,'Compras'!D:D,,0,-1)</f>
        <v>252</v>
      </c>
      <c r="G897" s="1">
        <f>_xlfn.XLOOKUP(Estoque[[#This Row],[Produto]],'Compras'!B:B,'Compras'!E:E,,0,-1)</f>
        <v>44706</v>
      </c>
    </row>
    <row r="898" spans="1:7" x14ac:dyDescent="0.25">
      <c r="A898" s="3" t="s">
        <v>1753</v>
      </c>
      <c r="B898" s="4" t="s">
        <v>1754</v>
      </c>
      <c r="C898" s="4"/>
      <c r="D898" s="5">
        <f>SUMIFS(Saída!B:B,Saída!A:A,Estoque[[#This Row],[Produto]],Saída!C:C,"RESERVADO")</f>
        <v>0</v>
      </c>
      <c r="E898" s="5">
        <f>SUMIFS('Compras'!C:C,'Compras'!B:B,Estoque[[#This Row],[Produto]],'Compras'!A:A,Estoque[[#This Row],[Código]])-SUMIFS(Saída!B:B,Saída!A:A,Estoque[[#This Row],[Produto]],Saída!C:C,"FINALIZADO")</f>
        <v>0</v>
      </c>
      <c r="F898" s="6">
        <f>_xlfn.XLOOKUP(Estoque[[#This Row],[Produto]],'Compras'!B:B,'Compras'!D:D,,0,-1)</f>
        <v>38.5</v>
      </c>
      <c r="G898" s="1">
        <f>_xlfn.XLOOKUP(Estoque[[#This Row],[Produto]],'Compras'!B:B,'Compras'!E:E,,0,-1)</f>
        <v>44706</v>
      </c>
    </row>
    <row r="899" spans="1:7" x14ac:dyDescent="0.25">
      <c r="A899" s="3" t="s">
        <v>1755</v>
      </c>
      <c r="B899" s="4" t="s">
        <v>1756</v>
      </c>
      <c r="C899" s="4"/>
      <c r="D899" s="5">
        <f>SUMIFS(Saída!B:B,Saída!A:A,Estoque[[#This Row],[Produto]],Saída!C:C,"RESERVADO")</f>
        <v>0</v>
      </c>
      <c r="E899" s="5">
        <f>SUMIFS('Compras'!C:C,'Compras'!B:B,Estoque[[#This Row],[Produto]],'Compras'!A:A,Estoque[[#This Row],[Código]])-SUMIFS(Saída!B:B,Saída!A:A,Estoque[[#This Row],[Produto]],Saída!C:C,"FINALIZADO")</f>
        <v>0</v>
      </c>
      <c r="F899" s="6">
        <f>_xlfn.XLOOKUP(Estoque[[#This Row],[Produto]],'Compras'!B:B,'Compras'!D:D,,0,-1)</f>
        <v>357</v>
      </c>
      <c r="G899" s="1">
        <f>_xlfn.XLOOKUP(Estoque[[#This Row],[Produto]],'Compras'!B:B,'Compras'!E:E,,0,-1)</f>
        <v>44706</v>
      </c>
    </row>
    <row r="900" spans="1:7" x14ac:dyDescent="0.25">
      <c r="A900" s="3" t="s">
        <v>1721</v>
      </c>
      <c r="B900" s="4" t="s">
        <v>1722</v>
      </c>
      <c r="C900" s="4"/>
      <c r="D900" s="5">
        <f>SUMIFS(Saída!B:B,Saída!A:A,Estoque[[#This Row],[Produto]],Saída!C:C,"RESERVADO")</f>
        <v>0</v>
      </c>
      <c r="E900" s="5">
        <f>SUMIFS('Compras'!C:C,'Compras'!B:B,Estoque[[#This Row],[Produto]],'Compras'!A:A,Estoque[[#This Row],[Código]])-SUMIFS(Saída!B:B,Saída!A:A,Estoque[[#This Row],[Produto]],Saída!C:C,"FINALIZADO")</f>
        <v>0</v>
      </c>
      <c r="F900" s="6">
        <f>_xlfn.XLOOKUP(Estoque[[#This Row],[Produto]],'Compras'!B:B,'Compras'!D:D,,0,-1)</f>
        <v>114.33</v>
      </c>
      <c r="G900" s="1">
        <f>_xlfn.XLOOKUP(Estoque[[#This Row],[Produto]],'Compras'!B:B,'Compras'!E:E,,0,-1)</f>
        <v>44706</v>
      </c>
    </row>
    <row r="901" spans="1:7" x14ac:dyDescent="0.25">
      <c r="A901" s="3" t="s">
        <v>1723</v>
      </c>
      <c r="B901" s="4" t="s">
        <v>1724</v>
      </c>
      <c r="C901" s="4"/>
      <c r="D901" s="5">
        <f>SUMIFS(Saída!B:B,Saída!A:A,Estoque[[#This Row],[Produto]],Saída!C:C,"RESERVADO")</f>
        <v>0</v>
      </c>
      <c r="E901" s="5">
        <f>SUMIFS('Compras'!C:C,'Compras'!B:B,Estoque[[#This Row],[Produto]],'Compras'!A:A,Estoque[[#This Row],[Código]])-SUMIFS(Saída!B:B,Saída!A:A,Estoque[[#This Row],[Produto]],Saída!C:C,"FINALIZADO")</f>
        <v>0</v>
      </c>
      <c r="F901" s="6">
        <f>_xlfn.XLOOKUP(Estoque[[#This Row],[Produto]],'Compras'!B:B,'Compras'!D:D,,0,-1)</f>
        <v>382.67</v>
      </c>
      <c r="G901" s="1">
        <f>_xlfn.XLOOKUP(Estoque[[#This Row],[Produto]],'Compras'!B:B,'Compras'!E:E,,0,-1)</f>
        <v>44706</v>
      </c>
    </row>
    <row r="902" spans="1:7" x14ac:dyDescent="0.25">
      <c r="A902" s="3" t="s">
        <v>1725</v>
      </c>
      <c r="B902" s="4" t="s">
        <v>1726</v>
      </c>
      <c r="C902" s="4"/>
      <c r="D902" s="5">
        <f>SUMIFS(Saída!B:B,Saída!A:A,Estoque[[#This Row],[Produto]],Saída!C:C,"RESERVADO")</f>
        <v>0</v>
      </c>
      <c r="E902" s="5">
        <f>SUMIFS('Compras'!C:C,'Compras'!B:B,Estoque[[#This Row],[Produto]],'Compras'!A:A,Estoque[[#This Row],[Código]])-SUMIFS(Saída!B:B,Saída!A:A,Estoque[[#This Row],[Produto]],Saída!C:C,"FINALIZADO")</f>
        <v>0</v>
      </c>
      <c r="F902" s="6">
        <f>_xlfn.XLOOKUP(Estoque[[#This Row],[Produto]],'Compras'!B:B,'Compras'!D:D,,0,-1)</f>
        <v>282.33</v>
      </c>
      <c r="G902" s="1">
        <f>_xlfn.XLOOKUP(Estoque[[#This Row],[Produto]],'Compras'!B:B,'Compras'!E:E,,0,-1)</f>
        <v>44706</v>
      </c>
    </row>
    <row r="903" spans="1:7" x14ac:dyDescent="0.25">
      <c r="A903" s="3" t="s">
        <v>1715</v>
      </c>
      <c r="B903" s="4" t="s">
        <v>1716</v>
      </c>
      <c r="C903" s="4"/>
      <c r="D903" s="5">
        <f>SUMIFS(Saída!B:B,Saída!A:A,Estoque[[#This Row],[Produto]],Saída!C:C,"RESERVADO")</f>
        <v>0</v>
      </c>
      <c r="E903" s="5">
        <f>SUMIFS('Compras'!C:C,'Compras'!B:B,Estoque[[#This Row],[Produto]],'Compras'!A:A,Estoque[[#This Row],[Código]])-SUMIFS(Saída!B:B,Saída!A:A,Estoque[[#This Row],[Produto]],Saída!C:C,"FINALIZADO")</f>
        <v>0</v>
      </c>
      <c r="F903" s="6">
        <f>_xlfn.XLOOKUP(Estoque[[#This Row],[Produto]],'Compras'!B:B,'Compras'!D:D,,0,-1)</f>
        <v>70</v>
      </c>
      <c r="G903" s="1">
        <f>_xlfn.XLOOKUP(Estoque[[#This Row],[Produto]],'Compras'!B:B,'Compras'!E:E,,0,-1)</f>
        <v>44706</v>
      </c>
    </row>
    <row r="904" spans="1:7" x14ac:dyDescent="0.25">
      <c r="A904" s="3" t="s">
        <v>244</v>
      </c>
      <c r="B904" s="4" t="s">
        <v>245</v>
      </c>
      <c r="C904" s="4"/>
      <c r="D904" s="5">
        <f>SUMIFS(Saída!B:B,Saída!A:A,Estoque[[#This Row],[Produto]],Saída!C:C,"RESERVADO")</f>
        <v>0</v>
      </c>
      <c r="E904" s="5">
        <f>SUMIFS('Compras'!C:C,'Compras'!B:B,Estoque[[#This Row],[Produto]],'Compras'!A:A,Estoque[[#This Row],[Código]])-SUMIFS(Saída!B:B,Saída!A:A,Estoque[[#This Row],[Produto]],Saída!C:C,"FINALIZADO")</f>
        <v>0</v>
      </c>
      <c r="F904" s="6">
        <f>_xlfn.XLOOKUP(Estoque[[#This Row],[Produto]],'Compras'!B:B,'Compras'!D:D,,0,-1)</f>
        <v>4.67</v>
      </c>
      <c r="G904" s="1">
        <f>_xlfn.XLOOKUP(Estoque[[#This Row],[Produto]],'Compras'!B:B,'Compras'!E:E,,0,-1)</f>
        <v>44778</v>
      </c>
    </row>
    <row r="905" spans="1:7" x14ac:dyDescent="0.25">
      <c r="A905" s="3" t="s">
        <v>267</v>
      </c>
      <c r="B905" s="4" t="s">
        <v>268</v>
      </c>
      <c r="C905" s="4"/>
      <c r="D905" s="5">
        <f>SUMIFS(Saída!B:B,Saída!A:A,Estoque[[#This Row],[Produto]],Saída!C:C,"RESERVADO")</f>
        <v>0</v>
      </c>
      <c r="E905" s="5">
        <f>SUMIFS('Compras'!C:C,'Compras'!B:B,Estoque[[#This Row],[Produto]],'Compras'!A:A,Estoque[[#This Row],[Código]])-SUMIFS(Saída!B:B,Saída!A:A,Estoque[[#This Row],[Produto]],Saída!C:C,"FINALIZADO")</f>
        <v>0</v>
      </c>
      <c r="F905" s="6">
        <f>_xlfn.XLOOKUP(Estoque[[#This Row],[Produto]],'Compras'!B:B,'Compras'!D:D,,0,-1)</f>
        <v>46.67</v>
      </c>
      <c r="G905" s="1">
        <f>_xlfn.XLOOKUP(Estoque[[#This Row],[Produto]],'Compras'!B:B,'Compras'!E:E,,0,-1)</f>
        <v>44778</v>
      </c>
    </row>
    <row r="906" spans="1:7" x14ac:dyDescent="0.25">
      <c r="A906" s="3" t="s">
        <v>1155</v>
      </c>
      <c r="B906" s="4" t="s">
        <v>1156</v>
      </c>
      <c r="C906" s="4"/>
      <c r="D906" s="5">
        <f>SUMIFS(Saída!B:B,Saída!A:A,Estoque[[#This Row],[Produto]],Saída!C:C,"RESERVADO")</f>
        <v>0</v>
      </c>
      <c r="E906" s="5">
        <f>SUMIFS('Compras'!C:C,'Compras'!B:B,Estoque[[#This Row],[Produto]],'Compras'!A:A,Estoque[[#This Row],[Código]])-SUMIFS(Saída!B:B,Saída!A:A,Estoque[[#This Row],[Produto]],Saída!C:C,"FINALIZADO")</f>
        <v>0</v>
      </c>
      <c r="F906" s="6">
        <f>_xlfn.XLOOKUP(Estoque[[#This Row],[Produto]],'Compras'!B:B,'Compras'!D:D,,0,-1)</f>
        <v>1354.5</v>
      </c>
      <c r="G906" s="1">
        <f>_xlfn.XLOOKUP(Estoque[[#This Row],[Produto]],'Compras'!B:B,'Compras'!E:E,,0,-1)</f>
        <v>44641</v>
      </c>
    </row>
    <row r="907" spans="1:7" x14ac:dyDescent="0.25">
      <c r="A907" s="3" t="s">
        <v>1163</v>
      </c>
      <c r="B907" s="4" t="s">
        <v>1164</v>
      </c>
      <c r="C907" s="4"/>
      <c r="D907" s="5">
        <f>SUMIFS(Saída!B:B,Saída!A:A,Estoque[[#This Row],[Produto]],Saída!C:C,"RESERVADO")</f>
        <v>0</v>
      </c>
      <c r="E907" s="5">
        <f>SUMIFS('Compras'!C:C,'Compras'!B:B,Estoque[[#This Row],[Produto]],'Compras'!A:A,Estoque[[#This Row],[Código]])-SUMIFS(Saída!B:B,Saída!A:A,Estoque[[#This Row],[Produto]],Saída!C:C,"FINALIZADO")</f>
        <v>0</v>
      </c>
      <c r="F907" s="6">
        <f>_xlfn.XLOOKUP(Estoque[[#This Row],[Produto]],'Compras'!B:B,'Compras'!D:D,,0,-1)</f>
        <v>1394.17</v>
      </c>
      <c r="G907" s="1">
        <f>_xlfn.XLOOKUP(Estoque[[#This Row],[Produto]],'Compras'!B:B,'Compras'!E:E,,0,-1)</f>
        <v>44641</v>
      </c>
    </row>
    <row r="908" spans="1:7" x14ac:dyDescent="0.25">
      <c r="A908" s="3" t="s">
        <v>1927</v>
      </c>
      <c r="B908" s="4" t="s">
        <v>1928</v>
      </c>
      <c r="C908" s="4"/>
      <c r="D908" s="5">
        <f>SUMIFS(Saída!B:B,Saída!A:A,Estoque[[#This Row],[Produto]],Saída!C:C,"RESERVADO")</f>
        <v>0</v>
      </c>
      <c r="E908" s="5">
        <f>SUMIFS('Compras'!C:C,'Compras'!B:B,Estoque[[#This Row],[Produto]],'Compras'!A:A,Estoque[[#This Row],[Código]])-SUMIFS(Saída!B:B,Saída!A:A,Estoque[[#This Row],[Produto]],Saída!C:C,"FINALIZADO")</f>
        <v>0</v>
      </c>
      <c r="F908" s="6">
        <f>_xlfn.XLOOKUP(Estoque[[#This Row],[Produto]],'Compras'!B:B,'Compras'!D:D,,0,-1)</f>
        <v>56</v>
      </c>
      <c r="G908" s="1">
        <f>_xlfn.XLOOKUP(Estoque[[#This Row],[Produto]],'Compras'!B:B,'Compras'!E:E,,0,-1)</f>
        <v>44679</v>
      </c>
    </row>
    <row r="909" spans="1:7" x14ac:dyDescent="0.25">
      <c r="A909" s="3">
        <v>23600</v>
      </c>
      <c r="B909" s="4" t="s">
        <v>2007</v>
      </c>
      <c r="C909" s="4"/>
      <c r="D909" s="5">
        <f>SUMIFS(Saída!B:B,Saída!A:A,Estoque[[#This Row],[Produto]],Saída!C:C,"RESERVADO")</f>
        <v>0</v>
      </c>
      <c r="E909" s="5">
        <f>SUMIFS('Compras'!C:C,'Compras'!B:B,Estoque[[#This Row],[Produto]],'Compras'!A:A,Estoque[[#This Row],[Código]])-SUMIFS(Saída!B:B,Saída!A:A,Estoque[[#This Row],[Produto]],Saída!C:C,"FINALIZADO")</f>
        <v>0</v>
      </c>
      <c r="F909" s="6">
        <f>_xlfn.XLOOKUP(Estoque[[#This Row],[Produto]],'Compras'!B:B,'Compras'!D:D,,0,-1)</f>
        <v>116.55</v>
      </c>
      <c r="G909" s="1">
        <f>_xlfn.XLOOKUP(Estoque[[#This Row],[Produto]],'Compras'!B:B,'Compras'!E:E,,0,-1)</f>
        <v>44649</v>
      </c>
    </row>
    <row r="910" spans="1:7" x14ac:dyDescent="0.25">
      <c r="A910" s="3" t="s">
        <v>1373</v>
      </c>
      <c r="B910" s="4" t="s">
        <v>1374</v>
      </c>
      <c r="C910" s="4"/>
      <c r="D910" s="5">
        <f>SUMIFS(Saída!B:B,Saída!A:A,Estoque[[#This Row],[Produto]],Saída!C:C,"RESERVADO")</f>
        <v>0</v>
      </c>
      <c r="E910" s="5">
        <f>SUMIFS('Compras'!C:C,'Compras'!B:B,Estoque[[#This Row],[Produto]],'Compras'!A:A,Estoque[[#This Row],[Código]])-SUMIFS(Saída!B:B,Saída!A:A,Estoque[[#This Row],[Produto]],Saída!C:C,"FINALIZADO")</f>
        <v>0</v>
      </c>
      <c r="F910" s="6">
        <f>_xlfn.XLOOKUP(Estoque[[#This Row],[Produto]],'Compras'!B:B,'Compras'!D:D,,0,-1)</f>
        <v>1558.67</v>
      </c>
      <c r="G910" s="1">
        <f>_xlfn.XLOOKUP(Estoque[[#This Row],[Produto]],'Compras'!B:B,'Compras'!E:E,,0,-1)</f>
        <v>44704</v>
      </c>
    </row>
    <row r="911" spans="1:7" x14ac:dyDescent="0.25">
      <c r="A911" s="3" t="s">
        <v>461</v>
      </c>
      <c r="B911" s="4" t="s">
        <v>462</v>
      </c>
      <c r="C911" s="4"/>
      <c r="D911" s="5">
        <f>SUMIFS(Saída!B:B,Saída!A:A,Estoque[[#This Row],[Produto]],Saída!C:C,"RESERVADO")</f>
        <v>0</v>
      </c>
      <c r="E911" s="5">
        <f>SUMIFS('Compras'!C:C,'Compras'!B:B,Estoque[[#This Row],[Produto]],'Compras'!A:A,Estoque[[#This Row],[Código]])-SUMIFS(Saída!B:B,Saída!A:A,Estoque[[#This Row],[Produto]],Saída!C:C,"FINALIZADO")</f>
        <v>0</v>
      </c>
      <c r="F911" s="6">
        <f>_xlfn.XLOOKUP(Estoque[[#This Row],[Produto]],'Compras'!B:B,'Compras'!D:D,,0,-1)</f>
        <v>1458.33</v>
      </c>
      <c r="G911" s="1">
        <f>_xlfn.XLOOKUP(Estoque[[#This Row],[Produto]],'Compras'!B:B,'Compras'!E:E,,0,-1)</f>
        <v>44572</v>
      </c>
    </row>
    <row r="912" spans="1:7" x14ac:dyDescent="0.25">
      <c r="A912" s="3" t="s">
        <v>582</v>
      </c>
      <c r="B912" s="4" t="s">
        <v>583</v>
      </c>
      <c r="C912" s="4" t="s">
        <v>584</v>
      </c>
      <c r="D912" s="5">
        <f>SUMIFS(Saída!B:B,Saída!A:A,Estoque[[#This Row],[Produto]],Saída!C:C,"RESERVADO")</f>
        <v>0</v>
      </c>
      <c r="E912" s="5">
        <f>SUMIFS('Compras'!C:C,'Compras'!B:B,Estoque[[#This Row],[Produto]],'Compras'!A:A,Estoque[[#This Row],[Código]])-SUMIFS(Saída!B:B,Saída!A:A,Estoque[[#This Row],[Produto]],Saída!C:C,"FINALIZADO")</f>
        <v>0</v>
      </c>
      <c r="F912" s="6">
        <f>_xlfn.XLOOKUP(Estoque[[#This Row],[Produto]],'Compras'!B:B,'Compras'!D:D,,0,-1)</f>
        <v>6696.67</v>
      </c>
      <c r="G912" s="1">
        <f>_xlfn.XLOOKUP(Estoque[[#This Row],[Produto]],'Compras'!B:B,'Compras'!E:E,,0,-1)</f>
        <v>44785</v>
      </c>
    </row>
    <row r="913" spans="1:7" x14ac:dyDescent="0.25">
      <c r="A913" s="3" t="s">
        <v>1579</v>
      </c>
      <c r="B913" s="4" t="s">
        <v>1580</v>
      </c>
      <c r="C913" s="4" t="s">
        <v>584</v>
      </c>
      <c r="D913" s="5">
        <f>SUMIFS(Saída!B:B,Saída!A:A,Estoque[[#This Row],[Produto]],Saída!C:C,"RESERVADO")</f>
        <v>0</v>
      </c>
      <c r="E913" s="5">
        <f>SUMIFS('Compras'!C:C,'Compras'!B:B,Estoque[[#This Row],[Produto]],'Compras'!A:A,Estoque[[#This Row],[Código]])-SUMIFS(Saída!B:B,Saída!A:A,Estoque[[#This Row],[Produto]],Saída!C:C,"FINALIZADO")</f>
        <v>0</v>
      </c>
      <c r="F913" s="6">
        <f>_xlfn.XLOOKUP(Estoque[[#This Row],[Produto]],'Compras'!B:B,'Compras'!D:D,,0,-1)</f>
        <v>9333.33</v>
      </c>
      <c r="G913" s="1">
        <f>_xlfn.XLOOKUP(Estoque[[#This Row],[Produto]],'Compras'!B:B,'Compras'!E:E,,0,-1)</f>
        <v>44736</v>
      </c>
    </row>
    <row r="914" spans="1:7" x14ac:dyDescent="0.25">
      <c r="A914" s="3" t="s">
        <v>1315</v>
      </c>
      <c r="B914" s="4" t="s">
        <v>1316</v>
      </c>
      <c r="C914" s="4" t="s">
        <v>584</v>
      </c>
      <c r="D914" s="5">
        <f>SUMIFS(Saída!B:B,Saída!A:A,Estoque[[#This Row],[Produto]],Saída!C:C,"RESERVADO")</f>
        <v>0</v>
      </c>
      <c r="E914" s="5">
        <f>SUMIFS('Compras'!C:C,'Compras'!B:B,Estoque[[#This Row],[Produto]],'Compras'!A:A,Estoque[[#This Row],[Código]])-SUMIFS(Saída!B:B,Saída!A:A,Estoque[[#This Row],[Produto]],Saída!C:C,"FINALIZADO")</f>
        <v>0</v>
      </c>
      <c r="F914" s="6">
        <f>_xlfn.XLOOKUP(Estoque[[#This Row],[Produto]],'Compras'!B:B,'Compras'!D:D,,0,-1)</f>
        <v>1002.17</v>
      </c>
      <c r="G914" s="1">
        <f>_xlfn.XLOOKUP(Estoque[[#This Row],[Produto]],'Compras'!B:B,'Compras'!E:E,,0,-1)</f>
        <v>44734</v>
      </c>
    </row>
    <row r="915" spans="1:7" x14ac:dyDescent="0.25">
      <c r="A915" s="3" t="s">
        <v>580</v>
      </c>
      <c r="B915" s="4" t="s">
        <v>581</v>
      </c>
      <c r="C915" s="4"/>
      <c r="D915" s="5">
        <f>SUMIFS(Saída!B:B,Saída!A:A,Estoque[[#This Row],[Produto]],Saída!C:C,"RESERVADO")</f>
        <v>0</v>
      </c>
      <c r="E915" s="5">
        <f>SUMIFS('Compras'!C:C,'Compras'!B:B,Estoque[[#This Row],[Produto]],'Compras'!A:A,Estoque[[#This Row],[Código]])-SUMIFS(Saída!B:B,Saída!A:A,Estoque[[#This Row],[Produto]],Saída!C:C,"FINALIZADO")</f>
        <v>0</v>
      </c>
      <c r="F915" s="6">
        <f>_xlfn.XLOOKUP(Estoque[[#This Row],[Produto]],'Compras'!B:B,'Compras'!D:D,,0,-1)</f>
        <v>546</v>
      </c>
      <c r="G915" s="1">
        <f>_xlfn.XLOOKUP(Estoque[[#This Row],[Produto]],'Compras'!B:B,'Compras'!E:E,,0,-1)</f>
        <v>44785</v>
      </c>
    </row>
    <row r="916" spans="1:7" x14ac:dyDescent="0.25">
      <c r="A916" s="3"/>
      <c r="B916" s="4" t="s">
        <v>382</v>
      </c>
      <c r="C916" s="4"/>
      <c r="D916" s="5">
        <f>SUMIFS(Saída!B:B,Saída!A:A,Estoque[[#This Row],[Produto]],Saída!C:C,"RESERVADO")</f>
        <v>0</v>
      </c>
      <c r="E916" s="5">
        <f>SUMIFS('Compras'!C:C,'Compras'!B:B,Estoque[[#This Row],[Produto]],'Compras'!A:A,Estoque[[#This Row],[Código]])-SUMIFS(Saída!B:B,Saída!A:A,Estoque[[#This Row],[Produto]],Saída!C:C,"FINALIZADO")</f>
        <v>0</v>
      </c>
      <c r="F916" s="6">
        <f>_xlfn.XLOOKUP(Estoque[[#This Row],[Produto]],'Compras'!B:B,'Compras'!D:D,,0,-1)</f>
        <v>1925</v>
      </c>
      <c r="G916" s="1">
        <f>_xlfn.XLOOKUP(Estoque[[#This Row],[Produto]],'Compras'!B:B,'Compras'!E:E,,0,-1)</f>
        <v>44601</v>
      </c>
    </row>
    <row r="917" spans="1:7" x14ac:dyDescent="0.25">
      <c r="A917" s="3" t="s">
        <v>441</v>
      </c>
      <c r="B917" s="4" t="s">
        <v>442</v>
      </c>
      <c r="C917" s="4"/>
      <c r="D917" s="5">
        <f>SUMIFS(Saída!B:B,Saída!A:A,Estoque[[#This Row],[Produto]],Saída!C:C,"RESERVADO")</f>
        <v>0</v>
      </c>
      <c r="E917" s="5">
        <f>SUMIFS('Compras'!C:C,'Compras'!B:B,Estoque[[#This Row],[Produto]],'Compras'!A:A,Estoque[[#This Row],[Código]])-SUMIFS(Saída!B:B,Saída!A:A,Estoque[[#This Row],[Produto]],Saída!C:C,"FINALIZADO")</f>
        <v>0</v>
      </c>
      <c r="F917" s="6">
        <f>_xlfn.XLOOKUP(Estoque[[#This Row],[Produto]],'Compras'!B:B,'Compras'!D:D,,0,-1)</f>
        <v>873.83</v>
      </c>
      <c r="G917" s="1">
        <f>_xlfn.XLOOKUP(Estoque[[#This Row],[Produto]],'Compras'!B:B,'Compras'!E:E,,0,-1)</f>
        <v>44722</v>
      </c>
    </row>
    <row r="918" spans="1:7" x14ac:dyDescent="0.25">
      <c r="A918" s="3" t="s">
        <v>447</v>
      </c>
      <c r="B918" s="4" t="s">
        <v>448</v>
      </c>
      <c r="C918" s="4"/>
      <c r="D918" s="5">
        <f>SUMIFS(Saída!B:B,Saída!A:A,Estoque[[#This Row],[Produto]],Saída!C:C,"RESERVADO")</f>
        <v>0</v>
      </c>
      <c r="E918" s="5">
        <f>SUMIFS('Compras'!C:C,'Compras'!B:B,Estoque[[#This Row],[Produto]],'Compras'!A:A,Estoque[[#This Row],[Código]])-SUMIFS(Saída!B:B,Saída!A:A,Estoque[[#This Row],[Produto]],Saída!C:C,"FINALIZADO")</f>
        <v>0</v>
      </c>
      <c r="F918" s="6">
        <f>_xlfn.XLOOKUP(Estoque[[#This Row],[Produto]],'Compras'!B:B,'Compras'!D:D,,0,-1)</f>
        <v>886.67</v>
      </c>
      <c r="G918" s="1">
        <f>_xlfn.XLOOKUP(Estoque[[#This Row],[Produto]],'Compras'!B:B,'Compras'!E:E,,0,-1)</f>
        <v>44722</v>
      </c>
    </row>
    <row r="919" spans="1:7" x14ac:dyDescent="0.25">
      <c r="A919" s="3" t="s">
        <v>649</v>
      </c>
      <c r="B919" s="4" t="s">
        <v>650</v>
      </c>
      <c r="C919" s="4"/>
      <c r="D919" s="5">
        <f>SUMIFS(Saída!B:B,Saída!A:A,Estoque[[#This Row],[Produto]],Saída!C:C,"RESERVADO")</f>
        <v>0</v>
      </c>
      <c r="E919" s="5">
        <f>SUMIFS('Compras'!C:C,'Compras'!B:B,Estoque[[#This Row],[Produto]],'Compras'!A:A,Estoque[[#This Row],[Código]])-SUMIFS(Saída!B:B,Saída!A:A,Estoque[[#This Row],[Produto]],Saída!C:C,"FINALIZADO")</f>
        <v>0</v>
      </c>
      <c r="F919" s="6">
        <f>_xlfn.XLOOKUP(Estoque[[#This Row],[Produto]],'Compras'!B:B,'Compras'!D:D,,0,-1)</f>
        <v>898.33</v>
      </c>
      <c r="G919" s="1">
        <f>_xlfn.XLOOKUP(Estoque[[#This Row],[Produto]],'Compras'!B:B,'Compras'!E:E,,0,-1)</f>
        <v>44635</v>
      </c>
    </row>
    <row r="920" spans="1:7" x14ac:dyDescent="0.25">
      <c r="A920" s="3"/>
      <c r="B920" s="4" t="s">
        <v>372</v>
      </c>
      <c r="C920" s="4"/>
      <c r="D920" s="5">
        <f>SUMIFS(Saída!B:B,Saída!A:A,Estoque[[#This Row],[Produto]],Saída!C:C,"RESERVADO")</f>
        <v>0</v>
      </c>
      <c r="E920" s="5">
        <f>SUMIFS('Compras'!C:C,'Compras'!B:B,Estoque[[#This Row],[Produto]],'Compras'!A:A,Estoque[[#This Row],[Código]])-SUMIFS(Saída!B:B,Saída!A:A,Estoque[[#This Row],[Produto]],Saída!C:C,"FINALIZADO")</f>
        <v>0</v>
      </c>
      <c r="F920" s="6">
        <f>_xlfn.XLOOKUP(Estoque[[#This Row],[Produto]],'Compras'!B:B,'Compras'!D:D,,0,-1)</f>
        <v>758.33</v>
      </c>
      <c r="G920" s="1">
        <f>_xlfn.XLOOKUP(Estoque[[#This Row],[Produto]],'Compras'!B:B,'Compras'!E:E,,0,-1)</f>
        <v>44601</v>
      </c>
    </row>
    <row r="921" spans="1:7" x14ac:dyDescent="0.25">
      <c r="A921" s="3" t="s">
        <v>647</v>
      </c>
      <c r="B921" s="4" t="s">
        <v>648</v>
      </c>
      <c r="C921" s="4"/>
      <c r="D921" s="5">
        <f>SUMIFS(Saída!B:B,Saída!A:A,Estoque[[#This Row],[Produto]],Saída!C:C,"RESERVADO")</f>
        <v>0</v>
      </c>
      <c r="E921" s="5">
        <f>SUMIFS('Compras'!C:C,'Compras'!B:B,Estoque[[#This Row],[Produto]],'Compras'!A:A,Estoque[[#This Row],[Código]])-SUMIFS(Saída!B:B,Saída!A:A,Estoque[[#This Row],[Produto]],Saída!C:C,"FINALIZADO")</f>
        <v>0</v>
      </c>
      <c r="F921" s="6">
        <f>_xlfn.XLOOKUP(Estoque[[#This Row],[Produto]],'Compras'!B:B,'Compras'!D:D,,0,-1)</f>
        <v>898.33</v>
      </c>
      <c r="G921" s="1">
        <f>_xlfn.XLOOKUP(Estoque[[#This Row],[Produto]],'Compras'!B:B,'Compras'!E:E,,0,-1)</f>
        <v>44635</v>
      </c>
    </row>
    <row r="922" spans="1:7" x14ac:dyDescent="0.25">
      <c r="A922" s="3"/>
      <c r="B922" s="4" t="s">
        <v>1902</v>
      </c>
      <c r="C922" s="4"/>
      <c r="D922" s="5">
        <f>SUMIFS(Saída!B:B,Saída!A:A,Estoque[[#This Row],[Produto]],Saída!C:C,"RESERVADO")</f>
        <v>0</v>
      </c>
      <c r="E922" s="5">
        <f>SUMIFS('Compras'!C:C,'Compras'!B:B,Estoque[[#This Row],[Produto]],'Compras'!A:A,Estoque[[#This Row],[Código]])-SUMIFS(Saída!B:B,Saída!A:A,Estoque[[#This Row],[Produto]],Saída!C:C,"FINALIZADO")</f>
        <v>0</v>
      </c>
      <c r="F922" s="6">
        <f>_xlfn.XLOOKUP(Estoque[[#This Row],[Produto]],'Compras'!B:B,'Compras'!D:D,,0,-1)</f>
        <v>4379.67</v>
      </c>
      <c r="G922" s="1">
        <f>_xlfn.XLOOKUP(Estoque[[#This Row],[Produto]],'Compras'!B:B,'Compras'!E:E,,0,-1)</f>
        <v>44589</v>
      </c>
    </row>
    <row r="923" spans="1:7" x14ac:dyDescent="0.25">
      <c r="A923" s="3" t="s">
        <v>676</v>
      </c>
      <c r="B923" s="4" t="s">
        <v>677</v>
      </c>
      <c r="C923" s="4"/>
      <c r="D923" s="5">
        <f>SUMIFS(Saída!B:B,Saída!A:A,Estoque[[#This Row],[Produto]],Saída!C:C,"RESERVADO")</f>
        <v>0</v>
      </c>
      <c r="E923" s="5">
        <f>SUMIFS('Compras'!C:C,'Compras'!B:B,Estoque[[#This Row],[Produto]],'Compras'!A:A,Estoque[[#This Row],[Código]])-SUMIFS(Saída!B:B,Saída!A:A,Estoque[[#This Row],[Produto]],Saída!C:C,"FINALIZADO")</f>
        <v>0</v>
      </c>
      <c r="F923" s="6">
        <f>_xlfn.XLOOKUP(Estoque[[#This Row],[Produto]],'Compras'!B:B,'Compras'!D:D,,0,-1)</f>
        <v>2165.33</v>
      </c>
      <c r="G923" s="1">
        <f>_xlfn.XLOOKUP(Estoque[[#This Row],[Produto]],'Compras'!B:B,'Compras'!E:E,,0,-1)</f>
        <v>44697</v>
      </c>
    </row>
    <row r="924" spans="1:7" x14ac:dyDescent="0.25">
      <c r="A924" s="3">
        <v>161751</v>
      </c>
      <c r="B924" s="4" t="s">
        <v>454</v>
      </c>
      <c r="C924" s="4"/>
      <c r="D924" s="5">
        <f>SUMIFS(Saída!B:B,Saída!A:A,Estoque[[#This Row],[Produto]],Saída!C:C,"RESERVADO")</f>
        <v>0</v>
      </c>
      <c r="E924" s="5">
        <f>SUMIFS('Compras'!C:C,'Compras'!B:B,Estoque[[#This Row],[Produto]],'Compras'!A:A,Estoque[[#This Row],[Código]])-SUMIFS(Saída!B:B,Saída!A:A,Estoque[[#This Row],[Produto]],Saída!C:C,"FINALIZADO")</f>
        <v>0</v>
      </c>
      <c r="F924" s="6">
        <f>_xlfn.XLOOKUP(Estoque[[#This Row],[Produto]],'Compras'!B:B,'Compras'!D:D,,0,-1)</f>
        <v>5631.5</v>
      </c>
      <c r="G924" s="1">
        <f>_xlfn.XLOOKUP(Estoque[[#This Row],[Produto]],'Compras'!B:B,'Compras'!E:E,,0,-1)</f>
        <v>44572</v>
      </c>
    </row>
    <row r="925" spans="1:7" x14ac:dyDescent="0.25">
      <c r="A925" s="3">
        <v>163155</v>
      </c>
      <c r="B925" s="4" t="s">
        <v>1599</v>
      </c>
      <c r="C925" s="4" t="s">
        <v>61</v>
      </c>
      <c r="D925" s="5">
        <f>SUMIFS(Saída!B:B,Saída!A:A,Estoque[[#This Row],[Produto]],Saída!C:C,"RESERVADO")</f>
        <v>0</v>
      </c>
      <c r="E925" s="5">
        <f>SUMIFS('Compras'!C:C,'Compras'!B:B,Estoque[[#This Row],[Produto]],'Compras'!A:A,Estoque[[#This Row],[Código]])-SUMIFS(Saída!B:B,Saída!A:A,Estoque[[#This Row],[Produto]],Saída!C:C,"FINALIZADO")</f>
        <v>0</v>
      </c>
      <c r="F925" s="6">
        <f>_xlfn.XLOOKUP(Estoque[[#This Row],[Produto]],'Compras'!B:B,'Compras'!D:D,,0,-1)</f>
        <v>6808.67</v>
      </c>
      <c r="G925" s="1">
        <f>_xlfn.XLOOKUP(Estoque[[#This Row],[Produto]],'Compras'!B:B,'Compras'!E:E,,0,-1)</f>
        <v>44676</v>
      </c>
    </row>
    <row r="926" spans="1:7" x14ac:dyDescent="0.25">
      <c r="A926" s="3"/>
      <c r="B926" s="4" t="s">
        <v>463</v>
      </c>
      <c r="C926" s="4"/>
      <c r="D926" s="5">
        <f>SUMIFS(Saída!B:B,Saída!A:A,Estoque[[#This Row],[Produto]],Saída!C:C,"RESERVADO")</f>
        <v>0</v>
      </c>
      <c r="E926" s="5">
        <f>SUMIFS('Compras'!C:C,'Compras'!B:B,Estoque[[#This Row],[Produto]],'Compras'!A:A,Estoque[[#This Row],[Código]])-SUMIFS(Saída!B:B,Saída!A:A,Estoque[[#This Row],[Produto]],Saída!C:C,"FINALIZADO")</f>
        <v>0</v>
      </c>
      <c r="F926" s="6">
        <f>_xlfn.XLOOKUP(Estoque[[#This Row],[Produto]],'Compras'!B:B,'Compras'!D:D,,0,-1)</f>
        <v>422.33</v>
      </c>
      <c r="G926" s="1">
        <f>_xlfn.XLOOKUP(Estoque[[#This Row],[Produto]],'Compras'!B:B,'Compras'!E:E,,0,-1)</f>
        <v>44603</v>
      </c>
    </row>
    <row r="927" spans="1:7" x14ac:dyDescent="0.25">
      <c r="A927" s="3">
        <v>9948</v>
      </c>
      <c r="B927" s="4" t="s">
        <v>362</v>
      </c>
      <c r="C927" s="4"/>
      <c r="D927" s="5">
        <f>SUMIFS(Saída!B:B,Saída!A:A,Estoque[[#This Row],[Produto]],Saída!C:C,"RESERVADO")</f>
        <v>0</v>
      </c>
      <c r="E927" s="5">
        <f>SUMIFS('Compras'!C:C,'Compras'!B:B,Estoque[[#This Row],[Produto]],'Compras'!A:A,Estoque[[#This Row],[Código]])-SUMIFS(Saída!B:B,Saída!A:A,Estoque[[#This Row],[Produto]],Saída!C:C,"FINALIZADO")</f>
        <v>0</v>
      </c>
      <c r="F927" s="6">
        <f>_xlfn.XLOOKUP(Estoque[[#This Row],[Produto]],'Compras'!B:B,'Compras'!D:D,,0,-1)</f>
        <v>47.83</v>
      </c>
      <c r="G927" s="1">
        <f>_xlfn.XLOOKUP(Estoque[[#This Row],[Produto]],'Compras'!B:B,'Compras'!E:E,,0,-1)</f>
        <v>44538</v>
      </c>
    </row>
    <row r="928" spans="1:7" x14ac:dyDescent="0.25">
      <c r="A928" s="3" t="s">
        <v>1735</v>
      </c>
      <c r="B928" s="4" t="s">
        <v>1736</v>
      </c>
      <c r="C928" s="4"/>
      <c r="D928" s="5">
        <f>SUMIFS(Saída!B:B,Saída!A:A,Estoque[[#This Row],[Produto]],Saída!C:C,"RESERVADO")</f>
        <v>0</v>
      </c>
      <c r="E928" s="5">
        <f>SUMIFS('Compras'!C:C,'Compras'!B:B,Estoque[[#This Row],[Produto]],'Compras'!A:A,Estoque[[#This Row],[Código]])-SUMIFS(Saída!B:B,Saída!A:A,Estoque[[#This Row],[Produto]],Saída!C:C,"FINALIZADO")</f>
        <v>0</v>
      </c>
      <c r="F928" s="6">
        <f>_xlfn.XLOOKUP(Estoque[[#This Row],[Produto]],'Compras'!B:B,'Compras'!D:D,,0,-1)</f>
        <v>221.67</v>
      </c>
      <c r="G928" s="1">
        <f>_xlfn.XLOOKUP(Estoque[[#This Row],[Produto]],'Compras'!B:B,'Compras'!E:E,,0,-1)</f>
        <v>44706</v>
      </c>
    </row>
    <row r="929" spans="1:7" x14ac:dyDescent="0.25">
      <c r="A929" s="3" t="s">
        <v>1157</v>
      </c>
      <c r="B929" s="4" t="s">
        <v>1158</v>
      </c>
      <c r="C929" s="4"/>
      <c r="D929" s="5">
        <f>SUMIFS(Saída!B:B,Saída!A:A,Estoque[[#This Row],[Produto]],Saída!C:C,"RESERVADO")</f>
        <v>0</v>
      </c>
      <c r="E929" s="5">
        <f>SUMIFS('Compras'!C:C,'Compras'!B:B,Estoque[[#This Row],[Produto]],'Compras'!A:A,Estoque[[#This Row],[Código]])-SUMIFS(Saída!B:B,Saída!A:A,Estoque[[#This Row],[Produto]],Saída!C:C,"FINALIZADO")</f>
        <v>0</v>
      </c>
      <c r="F929" s="6">
        <f>_xlfn.XLOOKUP(Estoque[[#This Row],[Produto]],'Compras'!B:B,'Compras'!D:D,,0,-1)</f>
        <v>1013.83</v>
      </c>
      <c r="G929" s="1">
        <f>_xlfn.XLOOKUP(Estoque[[#This Row],[Produto]],'Compras'!B:B,'Compras'!E:E,,0,-1)</f>
        <v>44641</v>
      </c>
    </row>
    <row r="930" spans="1:7" x14ac:dyDescent="0.25">
      <c r="A930" s="3" t="s">
        <v>1165</v>
      </c>
      <c r="B930" s="4" t="s">
        <v>1166</v>
      </c>
      <c r="C930" s="4"/>
      <c r="D930" s="5">
        <f>SUMIFS(Saída!B:B,Saída!A:A,Estoque[[#This Row],[Produto]],Saída!C:C,"RESERVADO")</f>
        <v>0</v>
      </c>
      <c r="E930" s="5">
        <f>SUMIFS('Compras'!C:C,'Compras'!B:B,Estoque[[#This Row],[Produto]],'Compras'!A:A,Estoque[[#This Row],[Código]])-SUMIFS(Saída!B:B,Saída!A:A,Estoque[[#This Row],[Produto]],Saída!C:C,"FINALIZADO")</f>
        <v>0</v>
      </c>
      <c r="F930" s="6">
        <f>_xlfn.XLOOKUP(Estoque[[#This Row],[Produto]],'Compras'!B:B,'Compras'!D:D,,0,-1)</f>
        <v>3980.67</v>
      </c>
      <c r="G930" s="1">
        <f>_xlfn.XLOOKUP(Estoque[[#This Row],[Produto]],'Compras'!B:B,'Compras'!E:E,,0,-1)</f>
        <v>44641</v>
      </c>
    </row>
    <row r="931" spans="1:7" x14ac:dyDescent="0.25">
      <c r="A931" s="3">
        <v>8495</v>
      </c>
      <c r="B931" s="4" t="s">
        <v>619</v>
      </c>
      <c r="C931" s="4"/>
      <c r="D931" s="5">
        <f>SUMIFS(Saída!B:B,Saída!A:A,Estoque[[#This Row],[Produto]],Saída!C:C,"RESERVADO")</f>
        <v>0</v>
      </c>
      <c r="E931" s="5">
        <f>SUMIFS('Compras'!C:C,'Compras'!B:B,Estoque[[#This Row],[Produto]],'Compras'!A:A,Estoque[[#This Row],[Código]])-SUMIFS(Saída!B:B,Saída!A:A,Estoque[[#This Row],[Produto]],Saída!C:C,"FINALIZADO")</f>
        <v>0</v>
      </c>
      <c r="F931" s="6">
        <f>_xlfn.XLOOKUP(Estoque[[#This Row],[Produto]],'Compras'!B:B,'Compras'!D:D,,0,-1)</f>
        <v>1400</v>
      </c>
      <c r="G931" s="1">
        <f>_xlfn.XLOOKUP(Estoque[[#This Row],[Produto]],'Compras'!B:B,'Compras'!E:E,,0,-1)</f>
        <v>44694</v>
      </c>
    </row>
    <row r="932" spans="1:7" x14ac:dyDescent="0.25">
      <c r="A932" s="3"/>
      <c r="B932" s="4" t="s">
        <v>752</v>
      </c>
      <c r="C932" s="4"/>
      <c r="D932" s="5">
        <f>SUMIFS(Saída!B:B,Saída!A:A,Estoque[[#This Row],[Produto]],Saída!C:C,"RESERVADO")</f>
        <v>0</v>
      </c>
      <c r="E932" s="5">
        <f>SUMIFS('Compras'!C:C,'Compras'!B:B,Estoque[[#This Row],[Produto]],'Compras'!A:A,Estoque[[#This Row],[Código]])-SUMIFS(Saída!B:B,Saída!A:A,Estoque[[#This Row],[Produto]],Saída!C:C,"FINALIZADO")</f>
        <v>0</v>
      </c>
      <c r="F932" s="6">
        <f>_xlfn.XLOOKUP(Estoque[[#This Row],[Produto]],'Compras'!B:B,'Compras'!D:D,,0,-1)</f>
        <v>163.22</v>
      </c>
      <c r="G932" s="1">
        <f>_xlfn.XLOOKUP(Estoque[[#This Row],[Produto]],'Compras'!B:B,'Compras'!E:E,,0,-1)</f>
        <v>44610</v>
      </c>
    </row>
    <row r="933" spans="1:7" x14ac:dyDescent="0.25">
      <c r="A933" s="3" t="s">
        <v>1737</v>
      </c>
      <c r="B933" s="4" t="s">
        <v>1738</v>
      </c>
      <c r="C933" s="4"/>
      <c r="D933" s="5">
        <f>SUMIFS(Saída!B:B,Saída!A:A,Estoque[[#This Row],[Produto]],Saída!C:C,"RESERVADO")</f>
        <v>0</v>
      </c>
      <c r="E933" s="5">
        <f>SUMIFS('Compras'!C:C,'Compras'!B:B,Estoque[[#This Row],[Produto]],'Compras'!A:A,Estoque[[#This Row],[Código]])-SUMIFS(Saída!B:B,Saída!A:A,Estoque[[#This Row],[Produto]],Saída!C:C,"FINALIZADO")</f>
        <v>0</v>
      </c>
      <c r="F933" s="6">
        <f>_xlfn.XLOOKUP(Estoque[[#This Row],[Produto]],'Compras'!B:B,'Compras'!D:D,,0,-1)</f>
        <v>60.67</v>
      </c>
      <c r="G933" s="1">
        <f>_xlfn.XLOOKUP(Estoque[[#This Row],[Produto]],'Compras'!B:B,'Compras'!E:E,,0,-1)</f>
        <v>44706</v>
      </c>
    </row>
    <row r="934" spans="1:7" x14ac:dyDescent="0.25">
      <c r="A934" s="3" t="s">
        <v>1727</v>
      </c>
      <c r="B934" s="4" t="s">
        <v>1728</v>
      </c>
      <c r="C934" s="4"/>
      <c r="D934" s="5">
        <f>SUMIFS(Saída!B:B,Saída!A:A,Estoque[[#This Row],[Produto]],Saída!C:C,"RESERVADO")</f>
        <v>0</v>
      </c>
      <c r="E934" s="5">
        <f>SUMIFS('Compras'!C:C,'Compras'!B:B,Estoque[[#This Row],[Produto]],'Compras'!A:A,Estoque[[#This Row],[Código]])-SUMIFS(Saída!B:B,Saída!A:A,Estoque[[#This Row],[Produto]],Saída!C:C,"FINALIZADO")</f>
        <v>0</v>
      </c>
      <c r="F934" s="6">
        <f>_xlfn.XLOOKUP(Estoque[[#This Row],[Produto]],'Compras'!B:B,'Compras'!D:D,,0,-1)</f>
        <v>185.5</v>
      </c>
      <c r="G934" s="1">
        <f>_xlfn.XLOOKUP(Estoque[[#This Row],[Produto]],'Compras'!B:B,'Compras'!E:E,,0,-1)</f>
        <v>44706</v>
      </c>
    </row>
    <row r="935" spans="1:7" x14ac:dyDescent="0.25">
      <c r="A935" s="3" t="s">
        <v>1729</v>
      </c>
      <c r="B935" s="4" t="s">
        <v>1730</v>
      </c>
      <c r="C935" s="4"/>
      <c r="D935" s="5">
        <f>SUMIFS(Saída!B:B,Saída!A:A,Estoque[[#This Row],[Produto]],Saída!C:C,"RESERVADO")</f>
        <v>0</v>
      </c>
      <c r="E935" s="5">
        <f>SUMIFS('Compras'!C:C,'Compras'!B:B,Estoque[[#This Row],[Produto]],'Compras'!A:A,Estoque[[#This Row],[Código]])-SUMIFS(Saída!B:B,Saída!A:A,Estoque[[#This Row],[Produto]],Saída!C:C,"FINALIZADO")</f>
        <v>0</v>
      </c>
      <c r="F935" s="6">
        <f>_xlfn.XLOOKUP(Estoque[[#This Row],[Produto]],'Compras'!B:B,'Compras'!D:D,,0,-1)</f>
        <v>85.17</v>
      </c>
      <c r="G935" s="1">
        <f>_xlfn.XLOOKUP(Estoque[[#This Row],[Produto]],'Compras'!B:B,'Compras'!E:E,,0,-1)</f>
        <v>44706</v>
      </c>
    </row>
    <row r="936" spans="1:7" x14ac:dyDescent="0.25">
      <c r="A936" s="3" t="s">
        <v>1731</v>
      </c>
      <c r="B936" s="4" t="s">
        <v>1732</v>
      </c>
      <c r="C936" s="4"/>
      <c r="D936" s="5">
        <f>SUMIFS(Saída!B:B,Saída!A:A,Estoque[[#This Row],[Produto]],Saída!C:C,"RESERVADO")</f>
        <v>0</v>
      </c>
      <c r="E936" s="5">
        <f>SUMIFS('Compras'!C:C,'Compras'!B:B,Estoque[[#This Row],[Produto]],'Compras'!A:A,Estoque[[#This Row],[Código]])-SUMIFS(Saída!B:B,Saída!A:A,Estoque[[#This Row],[Produto]],Saída!C:C,"FINALIZADO")</f>
        <v>0</v>
      </c>
      <c r="F936" s="6">
        <f>_xlfn.XLOOKUP(Estoque[[#This Row],[Produto]],'Compras'!B:B,'Compras'!D:D,,0,-1)</f>
        <v>49</v>
      </c>
      <c r="G936" s="1">
        <f>_xlfn.XLOOKUP(Estoque[[#This Row],[Produto]],'Compras'!B:B,'Compras'!E:E,,0,-1)</f>
        <v>44706</v>
      </c>
    </row>
    <row r="937" spans="1:7" x14ac:dyDescent="0.25">
      <c r="A937" s="3">
        <v>460205</v>
      </c>
      <c r="B937" s="4" t="s">
        <v>746</v>
      </c>
      <c r="C937" s="4"/>
      <c r="D937" s="5">
        <f>SUMIFS(Saída!B:B,Saída!A:A,Estoque[[#This Row],[Produto]],Saída!C:C,"RESERVADO")</f>
        <v>0</v>
      </c>
      <c r="E937" s="5">
        <f>SUMIFS('Compras'!C:C,'Compras'!B:B,Estoque[[#This Row],[Produto]],'Compras'!A:A,Estoque[[#This Row],[Código]])-SUMIFS(Saída!B:B,Saída!A:A,Estoque[[#This Row],[Produto]],Saída!C:C,"FINALIZADO")</f>
        <v>0</v>
      </c>
      <c r="F937" s="6">
        <f>_xlfn.XLOOKUP(Estoque[[#This Row],[Produto]],'Compras'!B:B,'Compras'!D:D,,0,-1)</f>
        <v>14</v>
      </c>
      <c r="G937" s="1">
        <f>_xlfn.XLOOKUP(Estoque[[#This Row],[Produto]],'Compras'!B:B,'Compras'!E:E,,0,-1)</f>
        <v>44547</v>
      </c>
    </row>
    <row r="938" spans="1:7" x14ac:dyDescent="0.25">
      <c r="A938" s="3" t="s">
        <v>587</v>
      </c>
      <c r="B938" s="4" t="s">
        <v>588</v>
      </c>
      <c r="C938" s="4"/>
      <c r="D938" s="5">
        <f>SUMIFS(Saída!B:B,Saída!A:A,Estoque[[#This Row],[Produto]],Saída!C:C,"RESERVADO")</f>
        <v>0</v>
      </c>
      <c r="E938" s="5">
        <f>SUMIFS('Compras'!C:C,'Compras'!B:B,Estoque[[#This Row],[Produto]],'Compras'!A:A,Estoque[[#This Row],[Código]])-SUMIFS(Saída!B:B,Saída!A:A,Estoque[[#This Row],[Produto]],Saída!C:C,"FINALIZADO")</f>
        <v>0</v>
      </c>
      <c r="F938" s="6">
        <f>_xlfn.XLOOKUP(Estoque[[#This Row],[Produto]],'Compras'!B:B,'Compras'!D:D,,0,-1)</f>
        <v>22.17</v>
      </c>
      <c r="G938" s="1">
        <f>_xlfn.XLOOKUP(Estoque[[#This Row],[Produto]],'Compras'!B:B,'Compras'!E:E,,0,-1)</f>
        <v>44785</v>
      </c>
    </row>
    <row r="939" spans="1:7" x14ac:dyDescent="0.25">
      <c r="A939" s="3">
        <v>9260</v>
      </c>
      <c r="B939" s="4" t="s">
        <v>191</v>
      </c>
      <c r="C939" s="4"/>
      <c r="D939" s="5">
        <f>SUMIFS(Saída!B:B,Saída!A:A,Estoque[[#This Row],[Produto]],Saída!C:C,"RESERVADO")</f>
        <v>0</v>
      </c>
      <c r="E939" s="5">
        <f>SUMIFS('Compras'!C:C,'Compras'!B:B,Estoque[[#This Row],[Produto]],'Compras'!A:A,Estoque[[#This Row],[Código]])-SUMIFS(Saída!B:B,Saída!A:A,Estoque[[#This Row],[Produto]],Saída!C:C,"FINALIZADO")</f>
        <v>0</v>
      </c>
      <c r="F939" s="6">
        <f>_xlfn.XLOOKUP(Estoque[[#This Row],[Produto]],'Compras'!B:B,'Compras'!D:D,,0,-1)</f>
        <v>136.5</v>
      </c>
      <c r="G939" s="1">
        <f>_xlfn.XLOOKUP(Estoque[[#This Row],[Produto]],'Compras'!B:B,'Compras'!E:E,,0,-1)</f>
        <v>44565</v>
      </c>
    </row>
    <row r="940" spans="1:7" x14ac:dyDescent="0.25">
      <c r="A940" s="3">
        <v>2456</v>
      </c>
      <c r="B940" s="4" t="s">
        <v>269</v>
      </c>
      <c r="C940" s="4"/>
      <c r="D940" s="5">
        <f>SUMIFS(Saída!B:B,Saída!A:A,Estoque[[#This Row],[Produto]],Saída!C:C,"RESERVADO")</f>
        <v>0</v>
      </c>
      <c r="E940" s="5">
        <f>SUMIFS('Compras'!C:C,'Compras'!B:B,Estoque[[#This Row],[Produto]],'Compras'!A:A,Estoque[[#This Row],[Código]])-SUMIFS(Saída!B:B,Saída!A:A,Estoque[[#This Row],[Produto]],Saída!C:C,"FINALIZADO")</f>
        <v>0</v>
      </c>
      <c r="F940" s="6">
        <f>_xlfn.XLOOKUP(Estoque[[#This Row],[Produto]],'Compras'!B:B,'Compras'!D:D,,0,-1)</f>
        <v>23.22</v>
      </c>
      <c r="G940" s="1">
        <f>_xlfn.XLOOKUP(Estoque[[#This Row],[Produto]],'Compras'!B:B,'Compras'!E:E,,0,-1)</f>
        <v>44535</v>
      </c>
    </row>
    <row r="941" spans="1:7" x14ac:dyDescent="0.25">
      <c r="A941" s="3">
        <v>44175</v>
      </c>
      <c r="B941" s="4" t="s">
        <v>2056</v>
      </c>
      <c r="C941" s="4"/>
      <c r="D941" s="5">
        <f>SUMIFS(Saída!B:B,Saída!A:A,Estoque[[#This Row],[Produto]],Saída!C:C,"RESERVADO")</f>
        <v>0</v>
      </c>
      <c r="E941" s="5">
        <f>SUMIFS('Compras'!C:C,'Compras'!B:B,Estoque[[#This Row],[Produto]],'Compras'!A:A,Estoque[[#This Row],[Código]])-SUMIFS(Saída!B:B,Saída!A:A,Estoque[[#This Row],[Produto]],Saída!C:C,"FINALIZADO")</f>
        <v>0</v>
      </c>
      <c r="F941" s="6">
        <f>_xlfn.XLOOKUP(Estoque[[#This Row],[Produto]],'Compras'!B:B,'Compras'!D:D,,0,-1)</f>
        <v>57.17</v>
      </c>
      <c r="G941" s="1">
        <f>_xlfn.XLOOKUP(Estoque[[#This Row],[Produto]],'Compras'!B:B,'Compras'!E:E,,0,-1)</f>
        <v>44592</v>
      </c>
    </row>
    <row r="942" spans="1:7" x14ac:dyDescent="0.25">
      <c r="A942" s="3"/>
      <c r="B942" s="4" t="s">
        <v>935</v>
      </c>
      <c r="C942" s="4"/>
      <c r="D942" s="5">
        <f>SUMIFS(Saída!B:B,Saída!A:A,Estoque[[#This Row],[Produto]],Saída!C:C,"RESERVADO")</f>
        <v>0</v>
      </c>
      <c r="E942" s="5">
        <f>SUMIFS('Compras'!C:C,'Compras'!B:B,Estoque[[#This Row],[Produto]],'Compras'!A:A,Estoque[[#This Row],[Código]])-SUMIFS(Saída!B:B,Saída!A:A,Estoque[[#This Row],[Produto]],Saída!C:C,"FINALIZADO")</f>
        <v>0</v>
      </c>
      <c r="F942" s="6">
        <f>_xlfn.XLOOKUP(Estoque[[#This Row],[Produto]],'Compras'!B:B,'Compras'!D:D,,0,-1)</f>
        <v>53.67</v>
      </c>
      <c r="G942" s="1">
        <f>_xlfn.XLOOKUP(Estoque[[#This Row],[Produto]],'Compras'!B:B,'Compras'!E:E,,0,-1)</f>
        <v>44581</v>
      </c>
    </row>
    <row r="943" spans="1:7" x14ac:dyDescent="0.25">
      <c r="A943" s="3" t="s">
        <v>932</v>
      </c>
      <c r="B943" s="4" t="s">
        <v>933</v>
      </c>
      <c r="C943" s="4"/>
      <c r="D943" s="5">
        <f>SUMIFS(Saída!B:B,Saída!A:A,Estoque[[#This Row],[Produto]],Saída!C:C,"RESERVADO")</f>
        <v>0</v>
      </c>
      <c r="E943" s="5">
        <f>SUMIFS('Compras'!C:C,'Compras'!B:B,Estoque[[#This Row],[Produto]],'Compras'!A:A,Estoque[[#This Row],[Código]])-SUMIFS(Saída!B:B,Saída!A:A,Estoque[[#This Row],[Produto]],Saída!C:C,"FINALIZADO")</f>
        <v>0</v>
      </c>
      <c r="F943" s="6">
        <f>_xlfn.XLOOKUP(Estoque[[#This Row],[Produto]],'Compras'!B:B,'Compras'!D:D,,0,-1)</f>
        <v>283.5</v>
      </c>
      <c r="G943" s="1">
        <f>_xlfn.XLOOKUP(Estoque[[#This Row],[Produto]],'Compras'!B:B,'Compras'!E:E,,0,-1)</f>
        <v>44581</v>
      </c>
    </row>
    <row r="944" spans="1:7" x14ac:dyDescent="0.25">
      <c r="A944" s="3" t="s">
        <v>1945</v>
      </c>
      <c r="B944" s="4" t="s">
        <v>1946</v>
      </c>
      <c r="C944" s="4"/>
      <c r="D944" s="5">
        <f>SUMIFS(Saída!B:B,Saída!A:A,Estoque[[#This Row],[Produto]],Saída!C:C,"RESERVADO")</f>
        <v>0</v>
      </c>
      <c r="E944" s="5">
        <f>SUMIFS('Compras'!C:C,'Compras'!B:B,Estoque[[#This Row],[Produto]],'Compras'!A:A,Estoque[[#This Row],[Código]])-SUMIFS(Saída!B:B,Saída!A:A,Estoque[[#This Row],[Produto]],Saída!C:C,"FINALIZADO")</f>
        <v>0</v>
      </c>
      <c r="F944" s="6">
        <f>_xlfn.XLOOKUP(Estoque[[#This Row],[Produto]],'Compras'!B:B,'Compras'!D:D,,0,-1)</f>
        <v>2619.17</v>
      </c>
      <c r="G944" s="1">
        <f>_xlfn.XLOOKUP(Estoque[[#This Row],[Produto]],'Compras'!B:B,'Compras'!E:E,,0,-1)</f>
        <v>44770</v>
      </c>
    </row>
    <row r="945" spans="1:7" x14ac:dyDescent="0.25">
      <c r="A945" s="3" t="s">
        <v>1949</v>
      </c>
      <c r="B945" s="4" t="s">
        <v>1950</v>
      </c>
      <c r="C945" s="4"/>
      <c r="D945" s="5">
        <f>SUMIFS(Saída!B:B,Saída!A:A,Estoque[[#This Row],[Produto]],Saída!C:C,"RESERVADO")</f>
        <v>0</v>
      </c>
      <c r="E945" s="5">
        <f>SUMIFS('Compras'!C:C,'Compras'!B:B,Estoque[[#This Row],[Produto]],'Compras'!A:A,Estoque[[#This Row],[Código]])-SUMIFS(Saída!B:B,Saída!A:A,Estoque[[#This Row],[Produto]],Saída!C:C,"FINALIZADO")</f>
        <v>0</v>
      </c>
      <c r="F945" s="6">
        <f>_xlfn.XLOOKUP(Estoque[[#This Row],[Produto]],'Compras'!B:B,'Compras'!D:D,,0,-1)</f>
        <v>10.5</v>
      </c>
      <c r="G945" s="1">
        <f>_xlfn.XLOOKUP(Estoque[[#This Row],[Produto]],'Compras'!B:B,'Compras'!E:E,,0,-1)</f>
        <v>44770</v>
      </c>
    </row>
    <row r="946" spans="1:7" x14ac:dyDescent="0.25">
      <c r="A946" s="3" t="s">
        <v>502</v>
      </c>
      <c r="B946" s="4" t="s">
        <v>503</v>
      </c>
      <c r="C946" s="4" t="s">
        <v>465</v>
      </c>
      <c r="D946" s="5">
        <f>SUMIFS(Saída!B:B,Saída!A:A,Estoque[[#This Row],[Produto]],Saída!C:C,"RESERVADO")</f>
        <v>0</v>
      </c>
      <c r="E946" s="5">
        <f>SUMIFS('Compras'!C:C,'Compras'!B:B,Estoque[[#This Row],[Produto]],'Compras'!A:A,Estoque[[#This Row],[Código]])-SUMIFS(Saída!B:B,Saída!A:A,Estoque[[#This Row],[Produto]],Saída!C:C,"FINALIZADO")</f>
        <v>0</v>
      </c>
      <c r="F946" s="6">
        <f>_xlfn.XLOOKUP(Estoque[[#This Row],[Produto]],'Compras'!B:B,'Compras'!D:D,,0,-1)</f>
        <v>6955.67</v>
      </c>
      <c r="G946" s="1">
        <f>_xlfn.XLOOKUP(Estoque[[#This Row],[Produto]],'Compras'!B:B,'Compras'!E:E,,0,-1)</f>
        <v>44663</v>
      </c>
    </row>
    <row r="947" spans="1:7" x14ac:dyDescent="0.25">
      <c r="A947" s="3" t="s">
        <v>790</v>
      </c>
      <c r="B947" s="4" t="s">
        <v>791</v>
      </c>
      <c r="C947" s="4" t="s">
        <v>465</v>
      </c>
      <c r="D947" s="5">
        <f>SUMIFS(Saída!B:B,Saída!A:A,Estoque[[#This Row],[Produto]],Saída!C:C,"RESERVADO")</f>
        <v>0</v>
      </c>
      <c r="E947" s="5">
        <f>SUMIFS('Compras'!C:C,'Compras'!B:B,Estoque[[#This Row],[Produto]],'Compras'!A:A,Estoque[[#This Row],[Código]])-SUMIFS(Saída!B:B,Saída!A:A,Estoque[[#This Row],[Produto]],Saída!C:C,"FINALIZADO")</f>
        <v>0</v>
      </c>
      <c r="F947" s="6">
        <f>_xlfn.XLOOKUP(Estoque[[#This Row],[Produto]],'Compras'!B:B,'Compras'!D:D,,0,-1)</f>
        <v>7192.5</v>
      </c>
      <c r="G947" s="1">
        <f>_xlfn.XLOOKUP(Estoque[[#This Row],[Produto]],'Compras'!B:B,'Compras'!E:E,,0,-1)</f>
        <v>44638</v>
      </c>
    </row>
    <row r="948" spans="1:7" x14ac:dyDescent="0.25">
      <c r="A948" s="3" t="s">
        <v>496</v>
      </c>
      <c r="B948" s="4" t="s">
        <v>497</v>
      </c>
      <c r="C948" s="4" t="s">
        <v>465</v>
      </c>
      <c r="D948" s="5">
        <f>SUMIFS(Saída!B:B,Saída!A:A,Estoque[[#This Row],[Produto]],Saída!C:C,"RESERVADO")</f>
        <v>0</v>
      </c>
      <c r="E948" s="5">
        <f>SUMIFS('Compras'!C:C,'Compras'!B:B,Estoque[[#This Row],[Produto]],'Compras'!A:A,Estoque[[#This Row],[Código]])-SUMIFS(Saída!B:B,Saída!A:A,Estoque[[#This Row],[Produto]],Saída!C:C,"FINALIZADO")</f>
        <v>0</v>
      </c>
      <c r="F948" s="6">
        <f>_xlfn.XLOOKUP(Estoque[[#This Row],[Produto]],'Compras'!B:B,'Compras'!D:D,,0,-1)</f>
        <v>6955.67</v>
      </c>
      <c r="G948" s="1">
        <f>_xlfn.XLOOKUP(Estoque[[#This Row],[Produto]],'Compras'!B:B,'Compras'!E:E,,0,-1)</f>
        <v>44663</v>
      </c>
    </row>
    <row r="949" spans="1:7" x14ac:dyDescent="0.25">
      <c r="A949" s="3"/>
      <c r="B949" s="4" t="s">
        <v>1363</v>
      </c>
      <c r="C949" s="4" t="s">
        <v>465</v>
      </c>
      <c r="D949" s="5">
        <f>SUMIFS(Saída!B:B,Saída!A:A,Estoque[[#This Row],[Produto]],Saída!C:C,"RESERVADO")</f>
        <v>0</v>
      </c>
      <c r="E949" s="5">
        <f>SUMIFS('Compras'!C:C,'Compras'!B:B,Estoque[[#This Row],[Produto]],'Compras'!A:A,Estoque[[#This Row],[Código]])-SUMIFS(Saída!B:B,Saída!A:A,Estoque[[#This Row],[Produto]],Saída!C:C,"FINALIZADO")</f>
        <v>0</v>
      </c>
      <c r="F949" s="6">
        <f>_xlfn.XLOOKUP(Estoque[[#This Row],[Produto]],'Compras'!B:B,'Compras'!D:D,,0,-1)</f>
        <v>9525.83</v>
      </c>
      <c r="G949" s="1">
        <f>_xlfn.XLOOKUP(Estoque[[#This Row],[Produto]],'Compras'!B:B,'Compras'!E:E,,0,-1)</f>
        <v>44552</v>
      </c>
    </row>
    <row r="950" spans="1:7" x14ac:dyDescent="0.25">
      <c r="A950" s="3"/>
      <c r="B950" s="4" t="s">
        <v>190</v>
      </c>
      <c r="C950" s="4"/>
      <c r="D950" s="5">
        <f>SUMIFS(Saída!B:B,Saída!A:A,Estoque[[#This Row],[Produto]],Saída!C:C,"RESERVADO")</f>
        <v>0</v>
      </c>
      <c r="E950" s="5">
        <f>SUMIFS('Compras'!C:C,'Compras'!B:B,Estoque[[#This Row],[Produto]],'Compras'!A:A,Estoque[[#This Row],[Código]])-SUMIFS(Saída!B:B,Saída!A:A,Estoque[[#This Row],[Produto]],Saída!C:C,"FINALIZADO")</f>
        <v>0</v>
      </c>
      <c r="F950" s="6">
        <f>_xlfn.XLOOKUP(Estoque[[#This Row],[Produto]],'Compras'!B:B,'Compras'!D:D,,0,-1)</f>
        <v>5423.83</v>
      </c>
      <c r="G950" s="1">
        <f>_xlfn.XLOOKUP(Estoque[[#This Row],[Produto]],'Compras'!B:B,'Compras'!E:E,,0,-1)</f>
        <v>44565</v>
      </c>
    </row>
    <row r="951" spans="1:7" x14ac:dyDescent="0.25">
      <c r="A951" s="3" t="s">
        <v>2043</v>
      </c>
      <c r="B951" s="4" t="s">
        <v>2044</v>
      </c>
      <c r="C951" s="4" t="s">
        <v>465</v>
      </c>
      <c r="D951" s="5">
        <f>SUMIFS(Saída!B:B,Saída!A:A,Estoque[[#This Row],[Produto]],Saída!C:C,"RESERVADO")</f>
        <v>0</v>
      </c>
      <c r="E951" s="5">
        <f>SUMIFS('Compras'!C:C,'Compras'!B:B,Estoque[[#This Row],[Produto]],'Compras'!A:A,Estoque[[#This Row],[Código]])-SUMIFS(Saída!B:B,Saída!A:A,Estoque[[#This Row],[Produto]],Saída!C:C,"FINALIZADO")</f>
        <v>0</v>
      </c>
      <c r="F951" s="6">
        <f>_xlfn.XLOOKUP(Estoque[[#This Row],[Produto]],'Compras'!B:B,'Compras'!D:D,,0,-1)</f>
        <v>5712</v>
      </c>
      <c r="G951" s="1">
        <f>_xlfn.XLOOKUP(Estoque[[#This Row],[Produto]],'Compras'!B:B,'Compras'!E:E,,0,-1)</f>
        <v>44711</v>
      </c>
    </row>
    <row r="952" spans="1:7" x14ac:dyDescent="0.25">
      <c r="A952" s="3" t="s">
        <v>1733</v>
      </c>
      <c r="B952" s="4" t="s">
        <v>1734</v>
      </c>
      <c r="C952" s="4"/>
      <c r="D952" s="5">
        <f>SUMIFS(Saída!B:B,Saída!A:A,Estoque[[#This Row],[Produto]],Saída!C:C,"RESERVADO")</f>
        <v>0</v>
      </c>
      <c r="E952" s="5">
        <f>SUMIFS('Compras'!C:C,'Compras'!B:B,Estoque[[#This Row],[Produto]],'Compras'!A:A,Estoque[[#This Row],[Código]])-SUMIFS(Saída!B:B,Saída!A:A,Estoque[[#This Row],[Produto]],Saída!C:C,"FINALIZADO")</f>
        <v>0</v>
      </c>
      <c r="F952" s="6">
        <f>_xlfn.XLOOKUP(Estoque[[#This Row],[Produto]],'Compras'!B:B,'Compras'!D:D,,0,-1)</f>
        <v>31.5</v>
      </c>
      <c r="G952" s="1">
        <f>_xlfn.XLOOKUP(Estoque[[#This Row],[Produto]],'Compras'!B:B,'Compras'!E:E,,0,-1)</f>
        <v>44706</v>
      </c>
    </row>
    <row r="953" spans="1:7" x14ac:dyDescent="0.25">
      <c r="A953" s="3" t="s">
        <v>1719</v>
      </c>
      <c r="B953" s="4" t="s">
        <v>1720</v>
      </c>
      <c r="C953" s="4"/>
      <c r="D953" s="5">
        <f>SUMIFS(Saída!B:B,Saída!A:A,Estoque[[#This Row],[Produto]],Saída!C:C,"RESERVADO")</f>
        <v>0</v>
      </c>
      <c r="E953" s="5">
        <f>SUMIFS('Compras'!C:C,'Compras'!B:B,Estoque[[#This Row],[Produto]],'Compras'!A:A,Estoque[[#This Row],[Código]])-SUMIFS(Saída!B:B,Saída!A:A,Estoque[[#This Row],[Produto]],Saída!C:C,"FINALIZADO")</f>
        <v>0</v>
      </c>
      <c r="F953" s="6">
        <f>_xlfn.XLOOKUP(Estoque[[#This Row],[Produto]],'Compras'!B:B,'Compras'!D:D,,0,-1)</f>
        <v>60.67</v>
      </c>
      <c r="G953" s="1">
        <f>_xlfn.XLOOKUP(Estoque[[#This Row],[Produto]],'Compras'!B:B,'Compras'!E:E,,0,-1)</f>
        <v>44706</v>
      </c>
    </row>
    <row r="954" spans="1:7" x14ac:dyDescent="0.25">
      <c r="A954" s="3" t="s">
        <v>1717</v>
      </c>
      <c r="B954" s="4" t="s">
        <v>1718</v>
      </c>
      <c r="C954" s="4"/>
      <c r="D954" s="5">
        <f>SUMIFS(Saída!B:B,Saída!A:A,Estoque[[#This Row],[Produto]],Saída!C:C,"RESERVADO")</f>
        <v>0</v>
      </c>
      <c r="E954" s="5">
        <f>SUMIFS('Compras'!C:C,'Compras'!B:B,Estoque[[#This Row],[Produto]],'Compras'!A:A,Estoque[[#This Row],[Código]])-SUMIFS(Saída!B:B,Saída!A:A,Estoque[[#This Row],[Produto]],Saída!C:C,"FINALIZADO")</f>
        <v>0</v>
      </c>
      <c r="F954" s="6">
        <f>_xlfn.XLOOKUP(Estoque[[#This Row],[Produto]],'Compras'!B:B,'Compras'!D:D,,0,-1)</f>
        <v>39.67</v>
      </c>
      <c r="G954" s="1">
        <f>_xlfn.XLOOKUP(Estoque[[#This Row],[Produto]],'Compras'!B:B,'Compras'!E:E,,0,-1)</f>
        <v>44706</v>
      </c>
    </row>
    <row r="955" spans="1:7" x14ac:dyDescent="0.25">
      <c r="A955" s="3">
        <v>5555888</v>
      </c>
      <c r="B955" s="4" t="s">
        <v>2011</v>
      </c>
      <c r="C955" s="4"/>
      <c r="D955" s="5">
        <f>SUMIFS(Saída!B:B,Saída!A:A,Estoque[[#This Row],[Produto]],Saída!C:C,"RESERVADO")</f>
        <v>0</v>
      </c>
      <c r="E955" s="5">
        <f>SUMIFS('Compras'!C:C,'Compras'!B:B,Estoque[[#This Row],[Produto]],'Compras'!A:A,Estoque[[#This Row],[Código]])-SUMIFS(Saída!B:B,Saída!A:A,Estoque[[#This Row],[Produto]],Saída!C:C,"FINALIZADO")</f>
        <v>0</v>
      </c>
      <c r="F955" s="6">
        <f>_xlfn.XLOOKUP(Estoque[[#This Row],[Produto]],'Compras'!B:B,'Compras'!D:D,,0,-1)</f>
        <v>45.5</v>
      </c>
      <c r="G955" s="1">
        <f>_xlfn.XLOOKUP(Estoque[[#This Row],[Produto]],'Compras'!B:B,'Compras'!E:E,,0,-1)</f>
        <v>44649</v>
      </c>
    </row>
    <row r="956" spans="1:7" x14ac:dyDescent="0.25">
      <c r="A956" s="3">
        <v>24168</v>
      </c>
      <c r="B956" s="4" t="s">
        <v>2012</v>
      </c>
      <c r="C956" s="4"/>
      <c r="D956" s="5">
        <f>SUMIFS(Saída!B:B,Saída!A:A,Estoque[[#This Row],[Produto]],Saída!C:C,"RESERVADO")</f>
        <v>0</v>
      </c>
      <c r="E956" s="5">
        <f>SUMIFS('Compras'!C:C,'Compras'!B:B,Estoque[[#This Row],[Produto]],'Compras'!A:A,Estoque[[#This Row],[Código]])-SUMIFS(Saída!B:B,Saída!A:A,Estoque[[#This Row],[Produto]],Saída!C:C,"FINALIZADO")</f>
        <v>0</v>
      </c>
      <c r="F956" s="6">
        <f>_xlfn.XLOOKUP(Estoque[[#This Row],[Produto]],'Compras'!B:B,'Compras'!D:D,,0,-1)</f>
        <v>7</v>
      </c>
      <c r="G956" s="1">
        <f>_xlfn.XLOOKUP(Estoque[[#This Row],[Produto]],'Compras'!B:B,'Compras'!E:E,,0,-1)</f>
        <v>44649</v>
      </c>
    </row>
    <row r="957" spans="1:7" x14ac:dyDescent="0.25">
      <c r="A957" s="3" t="s">
        <v>1010</v>
      </c>
      <c r="B957" s="4" t="s">
        <v>1011</v>
      </c>
      <c r="C957" s="4"/>
      <c r="D957" s="5">
        <f>SUMIFS(Saída!B:B,Saída!A:A,Estoque[[#This Row],[Produto]],Saída!C:C,"RESERVADO")</f>
        <v>0</v>
      </c>
      <c r="E957" s="5">
        <f>SUMIFS('Compras'!C:C,'Compras'!B:B,Estoque[[#This Row],[Produto]],'Compras'!A:A,Estoque[[#This Row],[Código]])-SUMIFS(Saída!B:B,Saída!A:A,Estoque[[#This Row],[Produto]],Saída!C:C,"FINALIZADO")</f>
        <v>0</v>
      </c>
      <c r="F957" s="6">
        <f>_xlfn.XLOOKUP(Estoque[[#This Row],[Produto]],'Compras'!B:B,'Compras'!D:D,,0,-1)</f>
        <v>9.33</v>
      </c>
      <c r="G957" s="1">
        <f>_xlfn.XLOOKUP(Estoque[[#This Row],[Produto]],'Compras'!B:B,'Compras'!E:E,,0,-1)</f>
        <v>44732</v>
      </c>
    </row>
    <row r="958" spans="1:7" x14ac:dyDescent="0.25">
      <c r="A958" s="3" t="s">
        <v>1004</v>
      </c>
      <c r="B958" s="4" t="s">
        <v>1005</v>
      </c>
      <c r="C958" s="4"/>
      <c r="D958" s="5">
        <f>SUMIFS(Saída!B:B,Saída!A:A,Estoque[[#This Row],[Produto]],Saída!C:C,"RESERVADO")</f>
        <v>0</v>
      </c>
      <c r="E958" s="5">
        <f>SUMIFS('Compras'!C:C,'Compras'!B:B,Estoque[[#This Row],[Produto]],'Compras'!A:A,Estoque[[#This Row],[Código]])-SUMIFS(Saída!B:B,Saída!A:A,Estoque[[#This Row],[Produto]],Saída!C:C,"FINALIZADO")</f>
        <v>0</v>
      </c>
      <c r="F958" s="6">
        <f>_xlfn.XLOOKUP(Estoque[[#This Row],[Produto]],'Compras'!B:B,'Compras'!D:D,,0,-1)</f>
        <v>8.17</v>
      </c>
      <c r="G958" s="1">
        <f>_xlfn.XLOOKUP(Estoque[[#This Row],[Produto]],'Compras'!B:B,'Compras'!E:E,,0,-1)</f>
        <v>44732</v>
      </c>
    </row>
    <row r="959" spans="1:7" x14ac:dyDescent="0.25">
      <c r="A959" s="3" t="s">
        <v>754</v>
      </c>
      <c r="B959" s="4" t="s">
        <v>755</v>
      </c>
      <c r="C959" s="4"/>
      <c r="D959" s="5">
        <f>SUMIFS(Saída!B:B,Saída!A:A,Estoque[[#This Row],[Produto]],Saída!C:C,"RESERVADO")</f>
        <v>0</v>
      </c>
      <c r="E959" s="5">
        <f>SUMIFS('Compras'!C:C,'Compras'!B:B,Estoque[[#This Row],[Produto]],'Compras'!A:A,Estoque[[#This Row],[Código]])-SUMIFS(Saída!B:B,Saída!A:A,Estoque[[#This Row],[Produto]],Saída!C:C,"FINALIZADO")</f>
        <v>0</v>
      </c>
      <c r="F959" s="6">
        <f>_xlfn.XLOOKUP(Estoque[[#This Row],[Produto]],'Compras'!B:B,'Compras'!D:D,,0,-1)</f>
        <v>177.33</v>
      </c>
      <c r="G959" s="1">
        <f>_xlfn.XLOOKUP(Estoque[[#This Row],[Produto]],'Compras'!B:B,'Compras'!E:E,,0,-1)</f>
        <v>44610</v>
      </c>
    </row>
    <row r="960" spans="1:7" x14ac:dyDescent="0.25">
      <c r="A960" s="3" t="s">
        <v>1185</v>
      </c>
      <c r="B960" s="4" t="s">
        <v>1186</v>
      </c>
      <c r="C960" s="4"/>
      <c r="D960" s="5">
        <f>SUMIFS(Saída!B:B,Saída!A:A,Estoque[[#This Row],[Produto]],Saída!C:C,"RESERVADO")</f>
        <v>0</v>
      </c>
      <c r="E960" s="5">
        <f>SUMIFS('Compras'!C:C,'Compras'!B:B,Estoque[[#This Row],[Produto]],'Compras'!A:A,Estoque[[#This Row],[Código]])-SUMIFS(Saída!B:B,Saída!A:A,Estoque[[#This Row],[Produto]],Saída!C:C,"FINALIZADO")</f>
        <v>0</v>
      </c>
      <c r="F960" s="6">
        <f>_xlfn.XLOOKUP(Estoque[[#This Row],[Produto]],'Compras'!B:B,'Compras'!D:D,,0,-1)</f>
        <v>145.83000000000001</v>
      </c>
      <c r="G960" s="1">
        <f>_xlfn.XLOOKUP(Estoque[[#This Row],[Produto]],'Compras'!B:B,'Compras'!E:E,,0,-1)</f>
        <v>44641</v>
      </c>
    </row>
    <row r="961" spans="1:7" x14ac:dyDescent="0.25">
      <c r="A961" s="3" t="s">
        <v>355</v>
      </c>
      <c r="B961" s="4" t="s">
        <v>356</v>
      </c>
      <c r="C961" s="4"/>
      <c r="D961" s="5">
        <f>SUMIFS(Saída!B:B,Saída!A:A,Estoque[[#This Row],[Produto]],Saída!C:C,"RESERVADO")</f>
        <v>0</v>
      </c>
      <c r="E961" s="5">
        <f>SUMIFS('Compras'!C:C,'Compras'!B:B,Estoque[[#This Row],[Produto]],'Compras'!A:A,Estoque[[#This Row],[Código]])-SUMIFS(Saída!B:B,Saída!A:A,Estoque[[#This Row],[Produto]],Saída!C:C,"FINALIZADO")</f>
        <v>0</v>
      </c>
      <c r="F961" s="6">
        <f>_xlfn.XLOOKUP(Estoque[[#This Row],[Produto]],'Compras'!B:B,'Compras'!D:D,,0,-1)</f>
        <v>64.17</v>
      </c>
      <c r="G961" s="1">
        <f>_xlfn.XLOOKUP(Estoque[[#This Row],[Produto]],'Compras'!B:B,'Compras'!E:E,,0,-1)</f>
        <v>44538</v>
      </c>
    </row>
    <row r="962" spans="1:7" x14ac:dyDescent="0.25">
      <c r="A962" s="3" t="s">
        <v>1150</v>
      </c>
      <c r="B962" s="4" t="s">
        <v>1151</v>
      </c>
      <c r="C962" s="4"/>
      <c r="D962" s="5">
        <f>SUMIFS(Saída!B:B,Saída!A:A,Estoque[[#This Row],[Produto]],Saída!C:C,"RESERVADO")</f>
        <v>0</v>
      </c>
      <c r="E962" s="5">
        <f>SUMIFS('Compras'!C:C,'Compras'!B:B,Estoque[[#This Row],[Produto]],'Compras'!A:A,Estoque[[#This Row],[Código]])-SUMIFS(Saída!B:B,Saída!A:A,Estoque[[#This Row],[Produto]],Saída!C:C,"FINALIZADO")</f>
        <v>0</v>
      </c>
      <c r="F962" s="6">
        <f>_xlfn.XLOOKUP(Estoque[[#This Row],[Produto]],'Compras'!B:B,'Compras'!D:D,,0,-1)</f>
        <v>107.33</v>
      </c>
      <c r="G962" s="1">
        <f>_xlfn.XLOOKUP(Estoque[[#This Row],[Produto]],'Compras'!B:B,'Compras'!E:E,,0,-1)</f>
        <v>44582</v>
      </c>
    </row>
    <row r="963" spans="1:7" x14ac:dyDescent="0.25">
      <c r="A963" s="3">
        <v>7102</v>
      </c>
      <c r="B963" s="4" t="s">
        <v>921</v>
      </c>
      <c r="C963" s="4"/>
      <c r="D963" s="5">
        <f>SUMIFS(Saída!B:B,Saída!A:A,Estoque[[#This Row],[Produto]],Saída!C:C,"RESERVADO")</f>
        <v>0</v>
      </c>
      <c r="E963" s="5">
        <f>SUMIFS('Compras'!C:C,'Compras'!B:B,Estoque[[#This Row],[Produto]],'Compras'!A:A,Estoque[[#This Row],[Código]])-SUMIFS(Saída!B:B,Saída!A:A,Estoque[[#This Row],[Produto]],Saída!C:C,"FINALIZADO")</f>
        <v>0</v>
      </c>
      <c r="F963" s="6">
        <f>_xlfn.XLOOKUP(Estoque[[#This Row],[Produto]],'Compras'!B:B,'Compras'!D:D,,0,-1)</f>
        <v>12.83</v>
      </c>
      <c r="G963" s="1">
        <f>_xlfn.XLOOKUP(Estoque[[#This Row],[Produto]],'Compras'!B:B,'Compras'!E:E,,0,-1)</f>
        <v>44581</v>
      </c>
    </row>
    <row r="964" spans="1:7" x14ac:dyDescent="0.25">
      <c r="A964" s="3"/>
      <c r="B964" s="4" t="s">
        <v>114</v>
      </c>
      <c r="C964" s="4"/>
      <c r="D964" s="5">
        <f>SUMIFS(Saída!B:B,Saída!A:A,Estoque[[#This Row],[Produto]],Saída!C:C,"RESERVADO")</f>
        <v>0</v>
      </c>
      <c r="E964" s="5">
        <f>SUMIFS('Compras'!C:C,'Compras'!B:B,Estoque[[#This Row],[Produto]],'Compras'!A:A,Estoque[[#This Row],[Código]])-SUMIFS(Saída!B:B,Saída!A:A,Estoque[[#This Row],[Produto]],Saída!C:C,"FINALIZADO")</f>
        <v>0</v>
      </c>
      <c r="F964" s="6">
        <f>_xlfn.XLOOKUP(Estoque[[#This Row],[Produto]],'Compras'!B:B,'Compras'!D:D,,0,-1)</f>
        <v>8.17</v>
      </c>
      <c r="G964" s="1">
        <f>_xlfn.XLOOKUP(Estoque[[#This Row],[Produto]],'Compras'!B:B,'Compras'!E:E,,0,-1)</f>
        <v>44533</v>
      </c>
    </row>
    <row r="965" spans="1:7" x14ac:dyDescent="0.25">
      <c r="A965" s="3" t="s">
        <v>1757</v>
      </c>
      <c r="B965" s="4" t="s">
        <v>1758</v>
      </c>
      <c r="C965" s="4"/>
      <c r="D965" s="5">
        <f>SUMIFS(Saída!B:B,Saída!A:A,Estoque[[#This Row],[Produto]],Saída!C:C,"RESERVADO")</f>
        <v>0</v>
      </c>
      <c r="E965" s="5">
        <f>SUMIFS('Compras'!C:C,'Compras'!B:B,Estoque[[#This Row],[Produto]],'Compras'!A:A,Estoque[[#This Row],[Código]])-SUMIFS(Saída!B:B,Saída!A:A,Estoque[[#This Row],[Produto]],Saída!C:C,"FINALIZADO")</f>
        <v>0</v>
      </c>
      <c r="F965" s="6">
        <f>_xlfn.XLOOKUP(Estoque[[#This Row],[Produto]],'Compras'!B:B,'Compras'!D:D,,0,-1)</f>
        <v>56</v>
      </c>
      <c r="G965" s="1">
        <f>_xlfn.XLOOKUP(Estoque[[#This Row],[Produto]],'Compras'!B:B,'Compras'!E:E,,0,-1)</f>
        <v>44706</v>
      </c>
    </row>
    <row r="966" spans="1:7" x14ac:dyDescent="0.25">
      <c r="A966" s="3" t="s">
        <v>1743</v>
      </c>
      <c r="B966" s="4" t="s">
        <v>1744</v>
      </c>
      <c r="C966" s="4"/>
      <c r="D966" s="5">
        <f>SUMIFS(Saída!B:B,Saída!A:A,Estoque[[#This Row],[Produto]],Saída!C:C,"RESERVADO")</f>
        <v>0</v>
      </c>
      <c r="E966" s="5">
        <f>SUMIFS('Compras'!C:C,'Compras'!B:B,Estoque[[#This Row],[Produto]],'Compras'!A:A,Estoque[[#This Row],[Código]])-SUMIFS(Saída!B:B,Saída!A:A,Estoque[[#This Row],[Produto]],Saída!C:C,"FINALIZADO")</f>
        <v>0</v>
      </c>
      <c r="F966" s="6">
        <f>_xlfn.XLOOKUP(Estoque[[#This Row],[Produto]],'Compras'!B:B,'Compras'!D:D,,0,-1)</f>
        <v>110.83</v>
      </c>
      <c r="G966" s="1">
        <f>_xlfn.XLOOKUP(Estoque[[#This Row],[Produto]],'Compras'!B:B,'Compras'!E:E,,0,-1)</f>
        <v>44706</v>
      </c>
    </row>
    <row r="967" spans="1:7" x14ac:dyDescent="0.25">
      <c r="A967" s="3" t="s">
        <v>1741</v>
      </c>
      <c r="B967" s="4" t="s">
        <v>1742</v>
      </c>
      <c r="C967" s="4"/>
      <c r="D967" s="5">
        <f>SUMIFS(Saída!B:B,Saída!A:A,Estoque[[#This Row],[Produto]],Saída!C:C,"RESERVADO")</f>
        <v>0</v>
      </c>
      <c r="E967" s="5">
        <f>SUMIFS('Compras'!C:C,'Compras'!B:B,Estoque[[#This Row],[Produto]],'Compras'!A:A,Estoque[[#This Row],[Código]])-SUMIFS(Saída!B:B,Saída!A:A,Estoque[[#This Row],[Produto]],Saída!C:C,"FINALIZADO")</f>
        <v>0</v>
      </c>
      <c r="F967" s="6">
        <f>_xlfn.XLOOKUP(Estoque[[#This Row],[Produto]],'Compras'!B:B,'Compras'!D:D,,0,-1)</f>
        <v>352.33</v>
      </c>
      <c r="G967" s="1">
        <f>_xlfn.XLOOKUP(Estoque[[#This Row],[Produto]],'Compras'!B:B,'Compras'!E:E,,0,-1)</f>
        <v>44706</v>
      </c>
    </row>
    <row r="968" spans="1:7" x14ac:dyDescent="0.25">
      <c r="A968" s="3" t="s">
        <v>909</v>
      </c>
      <c r="B968" s="4" t="s">
        <v>910</v>
      </c>
      <c r="C968" s="4"/>
      <c r="D968" s="5">
        <f>SUMIFS(Saída!B:B,Saída!A:A,Estoque[[#This Row],[Produto]],Saída!C:C,"RESERVADO")</f>
        <v>0</v>
      </c>
      <c r="E968" s="5">
        <f>SUMIFS('Compras'!C:C,'Compras'!B:B,Estoque[[#This Row],[Produto]],'Compras'!A:A,Estoque[[#This Row],[Código]])-SUMIFS(Saída!B:B,Saída!A:A,Estoque[[#This Row],[Produto]],Saída!C:C,"FINALIZADO")</f>
        <v>0</v>
      </c>
      <c r="F968" s="6">
        <f>_xlfn.XLOOKUP(Estoque[[#This Row],[Produto]],'Compras'!B:B,'Compras'!D:D,,0,-1)</f>
        <v>1687</v>
      </c>
      <c r="G968" s="1">
        <f>_xlfn.XLOOKUP(Estoque[[#This Row],[Produto]],'Compras'!B:B,'Compras'!E:E,,0,-1)</f>
        <v>44761</v>
      </c>
    </row>
    <row r="969" spans="1:7" x14ac:dyDescent="0.25">
      <c r="A969" s="3" t="s">
        <v>1189</v>
      </c>
      <c r="B969" s="4" t="s">
        <v>1190</v>
      </c>
      <c r="C969" s="4"/>
      <c r="D969" s="5">
        <f>SUMIFS(Saída!B:B,Saída!A:A,Estoque[[#This Row],[Produto]],Saída!C:C,"RESERVADO")</f>
        <v>0</v>
      </c>
      <c r="E969" s="5">
        <f>SUMIFS('Compras'!C:C,'Compras'!B:B,Estoque[[#This Row],[Produto]],'Compras'!A:A,Estoque[[#This Row],[Código]])-SUMIFS(Saída!B:B,Saída!A:A,Estoque[[#This Row],[Produto]],Saída!C:C,"FINALIZADO")</f>
        <v>0</v>
      </c>
      <c r="F969" s="6">
        <f>_xlfn.XLOOKUP(Estoque[[#This Row],[Produto]],'Compras'!B:B,'Compras'!D:D,,0,-1)</f>
        <v>7</v>
      </c>
      <c r="G969" s="1">
        <f>_xlfn.XLOOKUP(Estoque[[#This Row],[Produto]],'Compras'!B:B,'Compras'!E:E,,0,-1)</f>
        <v>44641</v>
      </c>
    </row>
    <row r="970" spans="1:7" x14ac:dyDescent="0.25">
      <c r="A970" s="3">
        <v>783092</v>
      </c>
      <c r="B970" s="4" t="s">
        <v>2024</v>
      </c>
      <c r="C970" s="4"/>
      <c r="D970" s="5">
        <f>SUMIFS(Saída!B:B,Saída!A:A,Estoque[[#This Row],[Produto]],Saída!C:C,"RESERVADO")</f>
        <v>0</v>
      </c>
      <c r="E970" s="5">
        <f>SUMIFS('Compras'!C:C,'Compras'!B:B,Estoque[[#This Row],[Produto]],'Compras'!A:A,Estoque[[#This Row],[Código]])-SUMIFS(Saída!B:B,Saída!A:A,Estoque[[#This Row],[Produto]],Saída!C:C,"FINALIZADO")</f>
        <v>0</v>
      </c>
      <c r="F970" s="6">
        <f>_xlfn.XLOOKUP(Estoque[[#This Row],[Produto]],'Compras'!B:B,'Compras'!D:D,,0,-1)</f>
        <v>10.5</v>
      </c>
      <c r="G970" s="1">
        <f>_xlfn.XLOOKUP(Estoque[[#This Row],[Produto]],'Compras'!B:B,'Compras'!E:E,,0,-1)</f>
        <v>44650</v>
      </c>
    </row>
    <row r="971" spans="1:7" x14ac:dyDescent="0.25">
      <c r="A971" s="3"/>
      <c r="B971" s="4" t="s">
        <v>439</v>
      </c>
      <c r="C971" s="4"/>
      <c r="D971" s="5">
        <f>SUMIFS(Saída!B:B,Saída!A:A,Estoque[[#This Row],[Produto]],Saída!C:C,"RESERVADO")</f>
        <v>0</v>
      </c>
      <c r="E971" s="5">
        <f>SUMIFS('Compras'!C:C,'Compras'!B:B,Estoque[[#This Row],[Produto]],'Compras'!A:A,Estoque[[#This Row],[Código]])-SUMIFS(Saída!B:B,Saída!A:A,Estoque[[#This Row],[Produto]],Saída!C:C,"FINALIZADO")</f>
        <v>0</v>
      </c>
      <c r="F971" s="6">
        <f>_xlfn.XLOOKUP(Estoque[[#This Row],[Produto]],'Compras'!B:B,'Compras'!D:D,,0,-1)</f>
        <v>12.83</v>
      </c>
      <c r="G971" s="1">
        <f>_xlfn.XLOOKUP(Estoque[[#This Row],[Produto]],'Compras'!B:B,'Compras'!E:E,,0,-1)</f>
        <v>44602</v>
      </c>
    </row>
    <row r="972" spans="1:7" x14ac:dyDescent="0.25">
      <c r="A972" s="3"/>
      <c r="B972" s="4" t="s">
        <v>423</v>
      </c>
      <c r="C972" s="4" t="s">
        <v>242</v>
      </c>
      <c r="D972" s="5">
        <f>SUMIFS(Saída!B:B,Saída!A:A,Estoque[[#This Row],[Produto]],Saída!C:C,"RESERVADO")</f>
        <v>0</v>
      </c>
      <c r="E972" s="5">
        <f>SUMIFS('Compras'!C:C,'Compras'!B:B,Estoque[[#This Row],[Produto]],'Compras'!A:A,Estoque[[#This Row],[Código]])-SUMIFS(Saída!B:B,Saída!A:A,Estoque[[#This Row],[Produto]],Saída!C:C,"FINALIZADO")</f>
        <v>0</v>
      </c>
      <c r="F972" s="6">
        <f>_xlfn.XLOOKUP(Estoque[[#This Row],[Produto]],'Compras'!B:B,'Compras'!D:D,,0,-1)</f>
        <v>1009.17</v>
      </c>
      <c r="G972" s="1">
        <f>_xlfn.XLOOKUP(Estoque[[#This Row],[Produto]],'Compras'!B:B,'Compras'!E:E,,0,-1)</f>
        <v>44539</v>
      </c>
    </row>
    <row r="973" spans="1:7" x14ac:dyDescent="0.25">
      <c r="A973" s="3">
        <v>7233</v>
      </c>
      <c r="B973" s="4" t="s">
        <v>422</v>
      </c>
      <c r="C973" s="4" t="s">
        <v>242</v>
      </c>
      <c r="D973" s="5">
        <f>SUMIFS(Saída!B:B,Saída!A:A,Estoque[[#This Row],[Produto]],Saída!C:C,"RESERVADO")</f>
        <v>0</v>
      </c>
      <c r="E973" s="5">
        <f>SUMIFS('Compras'!C:C,'Compras'!B:B,Estoque[[#This Row],[Produto]],'Compras'!A:A,Estoque[[#This Row],[Código]])-SUMIFS(Saída!B:B,Saída!A:A,Estoque[[#This Row],[Produto]],Saída!C:C,"FINALIZADO")</f>
        <v>0</v>
      </c>
      <c r="F973" s="6">
        <f>_xlfn.XLOOKUP(Estoque[[#This Row],[Produto]],'Compras'!B:B,'Compras'!D:D,,0,-1)</f>
        <v>390.83</v>
      </c>
      <c r="G973" s="1">
        <f>_xlfn.XLOOKUP(Estoque[[#This Row],[Produto]],'Compras'!B:B,'Compras'!E:E,,0,-1)</f>
        <v>44539</v>
      </c>
    </row>
    <row r="974" spans="1:7" x14ac:dyDescent="0.25">
      <c r="A974" s="3" t="s">
        <v>659</v>
      </c>
      <c r="B974" s="4" t="s">
        <v>660</v>
      </c>
      <c r="C974" s="4"/>
      <c r="D974" s="5">
        <f>SUMIFS(Saída!B:B,Saída!A:A,Estoque[[#This Row],[Produto]],Saída!C:C,"RESERVADO")</f>
        <v>0</v>
      </c>
      <c r="E974" s="5">
        <f>SUMIFS('Compras'!C:C,'Compras'!B:B,Estoque[[#This Row],[Produto]],'Compras'!A:A,Estoque[[#This Row],[Código]])-SUMIFS(Saída!B:B,Saída!A:A,Estoque[[#This Row],[Produto]],Saída!C:C,"FINALIZADO")</f>
        <v>0</v>
      </c>
      <c r="F974" s="6">
        <f>_xlfn.XLOOKUP(Estoque[[#This Row],[Produto]],'Compras'!B:B,'Compras'!D:D,,0,-1)</f>
        <v>58.22</v>
      </c>
      <c r="G974" s="1">
        <f>_xlfn.XLOOKUP(Estoque[[#This Row],[Produto]],'Compras'!B:B,'Compras'!E:E,,0,-1)</f>
        <v>44757</v>
      </c>
    </row>
    <row r="975" spans="1:7" x14ac:dyDescent="0.25">
      <c r="A975" s="3" t="s">
        <v>665</v>
      </c>
      <c r="B975" s="4" t="s">
        <v>666</v>
      </c>
      <c r="C975" s="4"/>
      <c r="D975" s="5">
        <f>SUMIFS(Saída!B:B,Saída!A:A,Estoque[[#This Row],[Produto]],Saída!C:C,"RESERVADO")</f>
        <v>0</v>
      </c>
      <c r="E975" s="5">
        <f>SUMIFS('Compras'!C:C,'Compras'!B:B,Estoque[[#This Row],[Produto]],'Compras'!A:A,Estoque[[#This Row],[Código]])-SUMIFS(Saída!B:B,Saída!A:A,Estoque[[#This Row],[Produto]],Saída!C:C,"FINALIZADO")</f>
        <v>0</v>
      </c>
      <c r="F975" s="6">
        <f>_xlfn.XLOOKUP(Estoque[[#This Row],[Produto]],'Compras'!B:B,'Compras'!D:D,,0,-1)</f>
        <v>11.55</v>
      </c>
      <c r="G975" s="1">
        <f>_xlfn.XLOOKUP(Estoque[[#This Row],[Produto]],'Compras'!B:B,'Compras'!E:E,,0,-1)</f>
        <v>44757</v>
      </c>
    </row>
    <row r="976" spans="1:7" x14ac:dyDescent="0.25">
      <c r="A976" s="3" t="s">
        <v>715</v>
      </c>
      <c r="B976" s="4" t="s">
        <v>716</v>
      </c>
      <c r="C976" s="4"/>
      <c r="D976" s="5">
        <f>SUMIFS(Saída!B:B,Saída!A:A,Estoque[[#This Row],[Produto]],Saída!C:C,"RESERVADO")</f>
        <v>0</v>
      </c>
      <c r="E976" s="5">
        <f>SUMIFS('Compras'!C:C,'Compras'!B:B,Estoque[[#This Row],[Produto]],'Compras'!A:A,Estoque[[#This Row],[Código]])-SUMIFS(Saída!B:B,Saída!A:A,Estoque[[#This Row],[Produto]],Saída!C:C,"FINALIZADO")</f>
        <v>0</v>
      </c>
      <c r="F976" s="6">
        <f>_xlfn.XLOOKUP(Estoque[[#This Row],[Produto]],'Compras'!B:B,'Compras'!D:D,,0,-1)</f>
        <v>18.670000000000002</v>
      </c>
      <c r="G976" s="1">
        <f>_xlfn.XLOOKUP(Estoque[[#This Row],[Produto]],'Compras'!B:B,'Compras'!E:E,,0,-1)</f>
        <v>44698</v>
      </c>
    </row>
    <row r="977" spans="1:7" x14ac:dyDescent="0.25">
      <c r="A977" s="3" t="s">
        <v>794</v>
      </c>
      <c r="B977" s="4" t="s">
        <v>795</v>
      </c>
      <c r="C977" s="4"/>
      <c r="D977" s="5">
        <f>SUMIFS(Saída!B:B,Saída!A:A,Estoque[[#This Row],[Produto]],Saída!C:C,"RESERVADO")</f>
        <v>0</v>
      </c>
      <c r="E977" s="5">
        <f>SUMIFS('Compras'!C:C,'Compras'!B:B,Estoque[[#This Row],[Produto]],'Compras'!A:A,Estoque[[#This Row],[Código]])-SUMIFS(Saída!B:B,Saída!A:A,Estoque[[#This Row],[Produto]],Saída!C:C,"FINALIZADO")</f>
        <v>0</v>
      </c>
      <c r="F977" s="6">
        <f>_xlfn.XLOOKUP(Estoque[[#This Row],[Produto]],'Compras'!B:B,'Compras'!D:D,,0,-1)</f>
        <v>16.329999999999998</v>
      </c>
      <c r="G977" s="1">
        <f>_xlfn.XLOOKUP(Estoque[[#This Row],[Produto]],'Compras'!B:B,'Compras'!E:E,,0,-1)</f>
        <v>44638</v>
      </c>
    </row>
    <row r="978" spans="1:7" x14ac:dyDescent="0.25">
      <c r="A978" s="3" t="s">
        <v>772</v>
      </c>
      <c r="B978" s="4" t="s">
        <v>773</v>
      </c>
      <c r="C978" s="4"/>
      <c r="D978" s="5">
        <f>SUMIFS(Saída!B:B,Saída!A:A,Estoque[[#This Row],[Produto]],Saída!C:C,"RESERVADO")</f>
        <v>0</v>
      </c>
      <c r="E978" s="5">
        <f>SUMIFS('Compras'!C:C,'Compras'!B:B,Estoque[[#This Row],[Produto]],'Compras'!A:A,Estoque[[#This Row],[Código]])-SUMIFS(Saída!B:B,Saída!A:A,Estoque[[#This Row],[Produto]],Saída!C:C,"FINALIZADO")</f>
        <v>0</v>
      </c>
      <c r="F978" s="6">
        <f>_xlfn.XLOOKUP(Estoque[[#This Row],[Produto]],'Compras'!B:B,'Compras'!D:D,,0,-1)</f>
        <v>8.17</v>
      </c>
      <c r="G978" s="1">
        <f>_xlfn.XLOOKUP(Estoque[[#This Row],[Produto]],'Compras'!B:B,'Compras'!E:E,,0,-1)</f>
        <v>44638</v>
      </c>
    </row>
    <row r="979" spans="1:7" x14ac:dyDescent="0.25">
      <c r="A979" s="3" t="s">
        <v>722</v>
      </c>
      <c r="B979" s="4" t="s">
        <v>723</v>
      </c>
      <c r="C979" s="4"/>
      <c r="D979" s="5">
        <f>SUMIFS(Saída!B:B,Saída!A:A,Estoque[[#This Row],[Produto]],Saída!C:C,"RESERVADO")</f>
        <v>0</v>
      </c>
      <c r="E979" s="5">
        <f>SUMIFS('Compras'!C:C,'Compras'!B:B,Estoque[[#This Row],[Produto]],'Compras'!A:A,Estoque[[#This Row],[Código]])-SUMIFS(Saída!B:B,Saída!A:A,Estoque[[#This Row],[Produto]],Saída!C:C,"FINALIZADO")</f>
        <v>0</v>
      </c>
      <c r="F979" s="6">
        <f>_xlfn.XLOOKUP(Estoque[[#This Row],[Produto]],'Compras'!B:B,'Compras'!D:D,,0,-1)</f>
        <v>21</v>
      </c>
      <c r="G979" s="1">
        <f>_xlfn.XLOOKUP(Estoque[[#This Row],[Produto]],'Compras'!B:B,'Compras'!E:E,,0,-1)</f>
        <v>44698</v>
      </c>
    </row>
    <row r="980" spans="1:7" x14ac:dyDescent="0.25">
      <c r="A980" s="3" t="s">
        <v>6</v>
      </c>
      <c r="B980" s="4" t="s">
        <v>7</v>
      </c>
      <c r="C980" s="4"/>
      <c r="D980" s="5">
        <f>SUMIFS(Saída!B:B,Saída!A:A,Estoque[[#This Row],[Produto]],Saída!C:C,"RESERVADO")</f>
        <v>0</v>
      </c>
      <c r="E980" s="5">
        <f>SUMIFS('Compras'!C:C,'Compras'!B:B,Estoque[[#This Row],[Produto]],'Compras'!A:A,Estoque[[#This Row],[Código]])-SUMIFS(Saída!B:B,Saída!A:A,Estoque[[#This Row],[Produto]],Saída!C:C,"FINALIZADO")</f>
        <v>0</v>
      </c>
      <c r="F980" s="6">
        <f>_xlfn.XLOOKUP(Estoque[[#This Row],[Produto]],'Compras'!B:B,'Compras'!D:D,,0,-1)</f>
        <v>253.17</v>
      </c>
      <c r="G980" s="1">
        <f>_xlfn.XLOOKUP(Estoque[[#This Row],[Produto]],'Compras'!B:B,'Compras'!E:E,,0,-1)</f>
        <v>44713</v>
      </c>
    </row>
    <row r="981" spans="1:7" x14ac:dyDescent="0.25">
      <c r="A981" s="3" t="s">
        <v>26</v>
      </c>
      <c r="B981" s="4" t="s">
        <v>27</v>
      </c>
      <c r="C981" s="4"/>
      <c r="D981" s="5">
        <f>SUMIFS(Saída!B:B,Saída!A:A,Estoque[[#This Row],[Produto]],Saída!C:C,"RESERVADO")</f>
        <v>0</v>
      </c>
      <c r="E981" s="5">
        <f>SUMIFS('Compras'!C:C,'Compras'!B:B,Estoque[[#This Row],[Produto]],'Compras'!A:A,Estoque[[#This Row],[Código]])-SUMIFS(Saída!B:B,Saída!A:A,Estoque[[#This Row],[Produto]],Saída!C:C,"FINALIZADO")</f>
        <v>0</v>
      </c>
      <c r="F981" s="6">
        <f>_xlfn.XLOOKUP(Estoque[[#This Row],[Produto]],'Compras'!B:B,'Compras'!D:D,,0,-1)</f>
        <v>34.880000000000003</v>
      </c>
      <c r="G981" s="1">
        <f>_xlfn.XLOOKUP(Estoque[[#This Row],[Produto]],'Compras'!B:B,'Compras'!E:E,,0,-1)</f>
        <v>44774</v>
      </c>
    </row>
    <row r="982" spans="1:7" x14ac:dyDescent="0.25">
      <c r="A982" s="3" t="s">
        <v>51</v>
      </c>
      <c r="B982" s="4" t="s">
        <v>52</v>
      </c>
      <c r="C982" s="4"/>
      <c r="D982" s="5">
        <f>SUMIFS(Saída!B:B,Saída!A:A,Estoque[[#This Row],[Produto]],Saída!C:C,"RESERVADO")</f>
        <v>0</v>
      </c>
      <c r="E982" s="5">
        <f>SUMIFS('Compras'!C:C,'Compras'!B:B,Estoque[[#This Row],[Produto]],'Compras'!A:A,Estoque[[#This Row],[Código]])-SUMIFS(Saída!B:B,Saída!A:A,Estoque[[#This Row],[Produto]],Saída!C:C,"FINALIZADO")</f>
        <v>0</v>
      </c>
      <c r="F982" s="6">
        <f>_xlfn.XLOOKUP(Estoque[[#This Row],[Produto]],'Compras'!B:B,'Compras'!D:D,,0,-1)</f>
        <v>287</v>
      </c>
      <c r="G982" s="1">
        <f>_xlfn.XLOOKUP(Estoque[[#This Row],[Produto]],'Compras'!B:B,'Compras'!E:E,,0,-1)</f>
        <v>44714</v>
      </c>
    </row>
    <row r="983" spans="1:7" x14ac:dyDescent="0.25">
      <c r="A983" s="3" t="s">
        <v>246</v>
      </c>
      <c r="B983" s="4" t="s">
        <v>247</v>
      </c>
      <c r="C983" s="4"/>
      <c r="D983" s="5">
        <f>SUMIFS(Saída!B:B,Saída!A:A,Estoque[[#This Row],[Produto]],Saída!C:C,"RESERVADO")</f>
        <v>0</v>
      </c>
      <c r="E983" s="5">
        <f>SUMIFS('Compras'!C:C,'Compras'!B:B,Estoque[[#This Row],[Produto]],'Compras'!A:A,Estoque[[#This Row],[Código]])-SUMIFS(Saída!B:B,Saída!A:A,Estoque[[#This Row],[Produto]],Saída!C:C,"FINALIZADO")</f>
        <v>0</v>
      </c>
      <c r="F983" s="6">
        <f>_xlfn.XLOOKUP(Estoque[[#This Row],[Produto]],'Compras'!B:B,'Compras'!D:D,,0,-1)</f>
        <v>79</v>
      </c>
      <c r="G983" s="1">
        <f>_xlfn.XLOOKUP(Estoque[[#This Row],[Produto]],'Compras'!B:B,'Compras'!E:E,,0,-1)</f>
        <v>44791</v>
      </c>
    </row>
    <row r="984" spans="1:7" x14ac:dyDescent="0.25">
      <c r="A984" s="3" t="s">
        <v>163</v>
      </c>
      <c r="B984" s="4" t="s">
        <v>164</v>
      </c>
      <c r="C984" s="4"/>
      <c r="D984" s="5">
        <f>SUMIFS(Saída!B:B,Saída!A:A,Estoque[[#This Row],[Produto]],Saída!C:C,"RESERVADO")</f>
        <v>0</v>
      </c>
      <c r="E984" s="5">
        <f>SUMIFS('Compras'!C:C,'Compras'!B:B,Estoque[[#This Row],[Produto]],'Compras'!A:A,Estoque[[#This Row],[Código]])-SUMIFS(Saída!B:B,Saída!A:A,Estoque[[#This Row],[Produto]],Saída!C:C,"FINALIZADO")</f>
        <v>0</v>
      </c>
      <c r="F984" s="6">
        <f>_xlfn.XLOOKUP(Estoque[[#This Row],[Produto]],'Compras'!B:B,'Compras'!D:D,,0,-1)</f>
        <v>161</v>
      </c>
      <c r="G984" s="1">
        <f>_xlfn.XLOOKUP(Estoque[[#This Row],[Produto]],'Compras'!B:B,'Compras'!E:E,,0,-1)</f>
        <v>44685</v>
      </c>
    </row>
    <row r="985" spans="1:7" x14ac:dyDescent="0.25">
      <c r="A985" s="3" t="s">
        <v>1064</v>
      </c>
      <c r="B985" s="4" t="s">
        <v>1065</v>
      </c>
      <c r="C985" s="4"/>
      <c r="D985" s="5">
        <f>SUMIFS(Saída!B:B,Saída!A:A,Estoque[[#This Row],[Produto]],Saída!C:C,"RESERVADO")</f>
        <v>0</v>
      </c>
      <c r="E985" s="5">
        <f>SUMIFS('Compras'!C:C,'Compras'!B:B,Estoque[[#This Row],[Produto]],'Compras'!A:A,Estoque[[#This Row],[Código]])-SUMIFS(Saída!B:B,Saída!A:A,Estoque[[#This Row],[Produto]],Saída!C:C,"FINALIZADO")</f>
        <v>0</v>
      </c>
      <c r="F985" s="6">
        <f>_xlfn.XLOOKUP(Estoque[[#This Row],[Produto]],'Compras'!B:B,'Compras'!D:D,,0,-1)</f>
        <v>57.17</v>
      </c>
      <c r="G985" s="1">
        <f>_xlfn.XLOOKUP(Estoque[[#This Row],[Produto]],'Compras'!B:B,'Compras'!E:E,,0,-1)</f>
        <v>44762</v>
      </c>
    </row>
    <row r="986" spans="1:7" x14ac:dyDescent="0.25">
      <c r="A986" s="3" t="s">
        <v>692</v>
      </c>
      <c r="B986" s="4" t="s">
        <v>693</v>
      </c>
      <c r="C986" s="4"/>
      <c r="D986" s="5">
        <f>SUMIFS(Saída!B:B,Saída!A:A,Estoque[[#This Row],[Produto]],Saída!C:C,"RESERVADO")</f>
        <v>0</v>
      </c>
      <c r="E986" s="5">
        <f>SUMIFS('Compras'!C:C,'Compras'!B:B,Estoque[[#This Row],[Produto]],'Compras'!A:A,Estoque[[#This Row],[Código]])-SUMIFS(Saída!B:B,Saída!A:A,Estoque[[#This Row],[Produto]],Saída!C:C,"FINALIZADO")</f>
        <v>0</v>
      </c>
      <c r="F986" s="6">
        <f>_xlfn.XLOOKUP(Estoque[[#This Row],[Produto]],'Compras'!B:B,'Compras'!D:D,,0,-1)</f>
        <v>33.83</v>
      </c>
      <c r="G986" s="1">
        <f>_xlfn.XLOOKUP(Estoque[[#This Row],[Produto]],'Compras'!B:B,'Compras'!E:E,,0,-1)</f>
        <v>44698</v>
      </c>
    </row>
    <row r="987" spans="1:7" x14ac:dyDescent="0.25">
      <c r="A987" s="3">
        <v>659889</v>
      </c>
      <c r="B987" s="4" t="s">
        <v>685</v>
      </c>
      <c r="C987" s="4"/>
      <c r="D987" s="5">
        <f>SUMIFS(Saída!B:B,Saída!A:A,Estoque[[#This Row],[Produto]],Saída!C:C,"RESERVADO")</f>
        <v>0</v>
      </c>
      <c r="E987" s="5">
        <f>SUMIFS('Compras'!C:C,'Compras'!B:B,Estoque[[#This Row],[Produto]],'Compras'!A:A,Estoque[[#This Row],[Código]])-SUMIFS(Saída!B:B,Saída!A:A,Estoque[[#This Row],[Produto]],Saída!C:C,"FINALIZADO")</f>
        <v>0</v>
      </c>
      <c r="F987" s="6">
        <f>_xlfn.XLOOKUP(Estoque[[#This Row],[Produto]],'Compras'!B:B,'Compras'!D:D,,0,-1)</f>
        <v>18.670000000000002</v>
      </c>
      <c r="G987" s="1">
        <f>_xlfn.XLOOKUP(Estoque[[#This Row],[Produto]],'Compras'!B:B,'Compras'!E:E,,0,-1)</f>
        <v>44698</v>
      </c>
    </row>
    <row r="988" spans="1:7" x14ac:dyDescent="0.25">
      <c r="A988" s="3" t="s">
        <v>1087</v>
      </c>
      <c r="B988" s="4" t="s">
        <v>1088</v>
      </c>
      <c r="C988" s="4"/>
      <c r="D988" s="5">
        <f>SUMIFS(Saída!B:B,Saída!A:A,Estoque[[#This Row],[Produto]],Saída!C:C,"RESERVADO")</f>
        <v>0</v>
      </c>
      <c r="E988" s="5">
        <f>SUMIFS('Compras'!C:C,'Compras'!B:B,Estoque[[#This Row],[Produto]],'Compras'!A:A,Estoque[[#This Row],[Código]])-SUMIFS(Saída!B:B,Saída!A:A,Estoque[[#This Row],[Produto]],Saída!C:C,"FINALIZADO")</f>
        <v>0</v>
      </c>
      <c r="F988" s="6">
        <f>_xlfn.XLOOKUP(Estoque[[#This Row],[Produto]],'Compras'!B:B,'Compras'!D:D,,0,-1)</f>
        <v>38.5</v>
      </c>
      <c r="G988" s="1">
        <f>_xlfn.XLOOKUP(Estoque[[#This Row],[Produto]],'Compras'!B:B,'Compras'!E:E,,0,-1)</f>
        <v>44762</v>
      </c>
    </row>
    <row r="989" spans="1:7" x14ac:dyDescent="0.25">
      <c r="A989" s="3">
        <v>586575</v>
      </c>
      <c r="B989" s="4" t="s">
        <v>288</v>
      </c>
      <c r="C989" s="4"/>
      <c r="D989" s="5">
        <f>SUMIFS(Saída!B:B,Saída!A:A,Estoque[[#This Row],[Produto]],Saída!C:C,"RESERVADO")</f>
        <v>0</v>
      </c>
      <c r="E989" s="5">
        <f>SUMIFS('Compras'!C:C,'Compras'!B:B,Estoque[[#This Row],[Produto]],'Compras'!A:A,Estoque[[#This Row],[Código]])-SUMIFS(Saída!B:B,Saída!A:A,Estoque[[#This Row],[Produto]],Saída!C:C,"FINALIZADO")</f>
        <v>0</v>
      </c>
      <c r="F989" s="6">
        <f>_xlfn.XLOOKUP(Estoque[[#This Row],[Produto]],'Compras'!B:B,'Compras'!D:D,,0,-1)</f>
        <v>39.67</v>
      </c>
      <c r="G989" s="1">
        <f>_xlfn.XLOOKUP(Estoque[[#This Row],[Produto]],'Compras'!B:B,'Compras'!E:E,,0,-1)</f>
        <v>44627</v>
      </c>
    </row>
    <row r="990" spans="1:7" x14ac:dyDescent="0.25">
      <c r="A990" s="3" t="s">
        <v>1270</v>
      </c>
      <c r="B990" s="4" t="s">
        <v>1271</v>
      </c>
      <c r="C990" s="4"/>
      <c r="D990" s="5">
        <f>SUMIFS(Saída!B:B,Saída!A:A,Estoque[[#This Row],[Produto]],Saída!C:C,"RESERVADO")</f>
        <v>0</v>
      </c>
      <c r="E990" s="5">
        <f>SUMIFS('Compras'!C:C,'Compras'!B:B,Estoque[[#This Row],[Produto]],'Compras'!A:A,Estoque[[#This Row],[Código]])-SUMIFS(Saída!B:B,Saída!A:A,Estoque[[#This Row],[Produto]],Saída!C:C,"FINALIZADO")</f>
        <v>0</v>
      </c>
      <c r="F990" s="6">
        <f>_xlfn.XLOOKUP(Estoque[[#This Row],[Produto]],'Compras'!B:B,'Compras'!D:D,,0,-1)</f>
        <v>130.66999999999999</v>
      </c>
      <c r="G990" s="1">
        <f>_xlfn.XLOOKUP(Estoque[[#This Row],[Produto]],'Compras'!B:B,'Compras'!E:E,,0,-1)</f>
        <v>44733</v>
      </c>
    </row>
    <row r="991" spans="1:7" x14ac:dyDescent="0.25">
      <c r="A991" s="3" t="s">
        <v>2039</v>
      </c>
      <c r="B991" s="4" t="s">
        <v>2040</v>
      </c>
      <c r="C991" s="4"/>
      <c r="D991" s="5">
        <f>SUMIFS(Saída!B:B,Saída!A:A,Estoque[[#This Row],[Produto]],Saída!C:C,"RESERVADO")</f>
        <v>0</v>
      </c>
      <c r="E991" s="5">
        <f>SUMIFS('Compras'!C:C,'Compras'!B:B,Estoque[[#This Row],[Produto]],'Compras'!A:A,Estoque[[#This Row],[Código]])-SUMIFS(Saída!B:B,Saída!A:A,Estoque[[#This Row],[Produto]],Saída!C:C,"FINALIZADO")</f>
        <v>0</v>
      </c>
      <c r="F991" s="6">
        <f>_xlfn.XLOOKUP(Estoque[[#This Row],[Produto]],'Compras'!B:B,'Compras'!D:D,,0,-1)</f>
        <v>147</v>
      </c>
      <c r="G991" s="1">
        <f>_xlfn.XLOOKUP(Estoque[[#This Row],[Produto]],'Compras'!B:B,'Compras'!E:E,,0,-1)</f>
        <v>44711</v>
      </c>
    </row>
    <row r="992" spans="1:7" x14ac:dyDescent="0.25">
      <c r="A992" s="3">
        <v>34096</v>
      </c>
      <c r="B992" s="4" t="s">
        <v>2026</v>
      </c>
      <c r="C992" s="4"/>
      <c r="D992" s="5">
        <f>SUMIFS(Saída!B:B,Saída!A:A,Estoque[[#This Row],[Produto]],Saída!C:C,"RESERVADO")</f>
        <v>0</v>
      </c>
      <c r="E992" s="5">
        <f>SUMIFS('Compras'!C:C,'Compras'!B:B,Estoque[[#This Row],[Produto]],'Compras'!A:A,Estoque[[#This Row],[Código]])-SUMIFS(Saída!B:B,Saída!A:A,Estoque[[#This Row],[Produto]],Saída!C:C,"FINALIZADO")</f>
        <v>0</v>
      </c>
      <c r="F992" s="6">
        <f>_xlfn.XLOOKUP(Estoque[[#This Row],[Produto]],'Compras'!B:B,'Compras'!D:D,,0,-1)</f>
        <v>75.83</v>
      </c>
      <c r="G992" s="1">
        <f>_xlfn.XLOOKUP(Estoque[[#This Row],[Produto]],'Compras'!B:B,'Compras'!E:E,,0,-1)</f>
        <v>44650</v>
      </c>
    </row>
    <row r="993" spans="1:7" x14ac:dyDescent="0.25">
      <c r="A993" s="3" t="s">
        <v>1281</v>
      </c>
      <c r="B993" s="4" t="s">
        <v>1282</v>
      </c>
      <c r="C993" s="4"/>
      <c r="D993" s="5">
        <f>SUMIFS(Saída!B:B,Saída!A:A,Estoque[[#This Row],[Produto]],Saída!C:C,"RESERVADO")</f>
        <v>0</v>
      </c>
      <c r="E993" s="5">
        <f>SUMIFS('Compras'!C:C,'Compras'!B:B,Estoque[[#This Row],[Produto]],'Compras'!A:A,Estoque[[#This Row],[Código]])-SUMIFS(Saída!B:B,Saída!A:A,Estoque[[#This Row],[Produto]],Saída!C:C,"FINALIZADO")</f>
        <v>0</v>
      </c>
      <c r="F993" s="6">
        <f>_xlfn.XLOOKUP(Estoque[[#This Row],[Produto]],'Compras'!B:B,'Compras'!D:D,,0,-1)</f>
        <v>32.67</v>
      </c>
      <c r="G993" s="1">
        <f>_xlfn.XLOOKUP(Estoque[[#This Row],[Produto]],'Compras'!B:B,'Compras'!E:E,,0,-1)</f>
        <v>44733</v>
      </c>
    </row>
    <row r="994" spans="1:7" x14ac:dyDescent="0.25">
      <c r="A994" s="3" t="s">
        <v>1056</v>
      </c>
      <c r="B994" s="4" t="s">
        <v>1057</v>
      </c>
      <c r="C994" s="4"/>
      <c r="D994" s="5">
        <f>SUMIFS(Saída!B:B,Saída!A:A,Estoque[[#This Row],[Produto]],Saída!C:C,"RESERVADO")</f>
        <v>0</v>
      </c>
      <c r="E994" s="5">
        <f>SUMIFS('Compras'!C:C,'Compras'!B:B,Estoque[[#This Row],[Produto]],'Compras'!A:A,Estoque[[#This Row],[Código]])-SUMIFS(Saída!B:B,Saída!A:A,Estoque[[#This Row],[Produto]],Saída!C:C,"FINALIZADO")</f>
        <v>0</v>
      </c>
      <c r="F994" s="6">
        <f>_xlfn.XLOOKUP(Estoque[[#This Row],[Produto]],'Compras'!B:B,'Compras'!D:D,,0,-1)</f>
        <v>18.670000000000002</v>
      </c>
      <c r="G994" s="1">
        <f>_xlfn.XLOOKUP(Estoque[[#This Row],[Produto]],'Compras'!B:B,'Compras'!E:E,,0,-1)</f>
        <v>44762</v>
      </c>
    </row>
    <row r="995" spans="1:7" x14ac:dyDescent="0.25">
      <c r="A995" s="3">
        <v>134</v>
      </c>
      <c r="B995" s="4" t="s">
        <v>994</v>
      </c>
      <c r="C995" s="4"/>
      <c r="D995" s="5">
        <f>SUMIFS(Saída!B:B,Saída!A:A,Estoque[[#This Row],[Produto]],Saída!C:C,"RESERVADO")</f>
        <v>0</v>
      </c>
      <c r="E995" s="5">
        <f>SUMIFS('Compras'!C:C,'Compras'!B:B,Estoque[[#This Row],[Produto]],'Compras'!A:A,Estoque[[#This Row],[Código]])-SUMIFS(Saída!B:B,Saída!A:A,Estoque[[#This Row],[Produto]],Saída!C:C,"FINALIZADO")</f>
        <v>0</v>
      </c>
      <c r="F995" s="6">
        <f>_xlfn.XLOOKUP(Estoque[[#This Row],[Produto]],'Compras'!B:B,'Compras'!D:D,,0,-1)</f>
        <v>74.67</v>
      </c>
      <c r="G995" s="1">
        <f>_xlfn.XLOOKUP(Estoque[[#This Row],[Produto]],'Compras'!B:B,'Compras'!E:E,,0,-1)</f>
        <v>44732</v>
      </c>
    </row>
    <row r="996" spans="1:7" x14ac:dyDescent="0.25">
      <c r="A996" s="3">
        <v>904311</v>
      </c>
      <c r="B996" s="4" t="s">
        <v>1078</v>
      </c>
      <c r="C996" s="4"/>
      <c r="D996" s="5">
        <f>SUMIFS(Saída!B:B,Saída!A:A,Estoque[[#This Row],[Produto]],Saída!C:C,"RESERVADO")</f>
        <v>0</v>
      </c>
      <c r="E996" s="5">
        <f>SUMIFS('Compras'!C:C,'Compras'!B:B,Estoque[[#This Row],[Produto]],'Compras'!A:A,Estoque[[#This Row],[Código]])-SUMIFS(Saída!B:B,Saída!A:A,Estoque[[#This Row],[Produto]],Saída!C:C,"FINALIZADO")</f>
        <v>0</v>
      </c>
      <c r="F996" s="6">
        <f>_xlfn.XLOOKUP(Estoque[[#This Row],[Produto]],'Compras'!B:B,'Compras'!D:D,,0,-1)</f>
        <v>30.33</v>
      </c>
      <c r="G996" s="1">
        <f>_xlfn.XLOOKUP(Estoque[[#This Row],[Produto]],'Compras'!B:B,'Compras'!E:E,,0,-1)</f>
        <v>44762</v>
      </c>
    </row>
    <row r="997" spans="1:7" x14ac:dyDescent="0.25">
      <c r="A997" s="3" t="s">
        <v>1589</v>
      </c>
      <c r="B997" s="4" t="s">
        <v>1590</v>
      </c>
      <c r="C997" s="4"/>
      <c r="D997" s="5">
        <f>SUMIFS(Saída!B:B,Saída!A:A,Estoque[[#This Row],[Produto]],Saída!C:C,"RESERVADO")</f>
        <v>0</v>
      </c>
      <c r="E997" s="5">
        <f>SUMIFS('Compras'!C:C,'Compras'!B:B,Estoque[[#This Row],[Produto]],'Compras'!A:A,Estoque[[#This Row],[Código]])-SUMIFS(Saída!B:B,Saída!A:A,Estoque[[#This Row],[Produto]],Saída!C:C,"FINALIZADO")</f>
        <v>0</v>
      </c>
      <c r="F997" s="6">
        <f>_xlfn.XLOOKUP(Estoque[[#This Row],[Produto]],'Compras'!B:B,'Compras'!D:D,,0,-1)</f>
        <v>37.33</v>
      </c>
      <c r="G997" s="1">
        <f>_xlfn.XLOOKUP(Estoque[[#This Row],[Produto]],'Compras'!B:B,'Compras'!E:E,,0,-1)</f>
        <v>44736</v>
      </c>
    </row>
    <row r="998" spans="1:7" x14ac:dyDescent="0.25">
      <c r="A998" s="3" t="s">
        <v>990</v>
      </c>
      <c r="B998" s="4" t="s">
        <v>991</v>
      </c>
      <c r="C998" s="4"/>
      <c r="D998" s="5">
        <f>SUMIFS(Saída!B:B,Saída!A:A,Estoque[[#This Row],[Produto]],Saída!C:C,"RESERVADO")</f>
        <v>0</v>
      </c>
      <c r="E998" s="5">
        <f>SUMIFS('Compras'!C:C,'Compras'!B:B,Estoque[[#This Row],[Produto]],'Compras'!A:A,Estoque[[#This Row],[Código]])-SUMIFS(Saída!B:B,Saída!A:A,Estoque[[#This Row],[Produto]],Saída!C:C,"FINALIZADO")</f>
        <v>0</v>
      </c>
      <c r="F998" s="6">
        <f>_xlfn.XLOOKUP(Estoque[[#This Row],[Produto]],'Compras'!B:B,'Compras'!D:D,,0,-1)</f>
        <v>47.83</v>
      </c>
      <c r="G998" s="1">
        <f>_xlfn.XLOOKUP(Estoque[[#This Row],[Produto]],'Compras'!B:B,'Compras'!E:E,,0,-1)</f>
        <v>44732</v>
      </c>
    </row>
    <row r="999" spans="1:7" x14ac:dyDescent="0.25">
      <c r="A999" s="3">
        <v>4030</v>
      </c>
      <c r="B999" s="4" t="s">
        <v>885</v>
      </c>
      <c r="C999" s="4"/>
      <c r="D999" s="5">
        <f>SUMIFS(Saída!B:B,Saída!A:A,Estoque[[#This Row],[Produto]],Saída!C:C,"RESERVADO")</f>
        <v>0</v>
      </c>
      <c r="E999" s="5">
        <f>SUMIFS('Compras'!C:C,'Compras'!B:B,Estoque[[#This Row],[Produto]],'Compras'!A:A,Estoque[[#This Row],[Código]])-SUMIFS(Saída!B:B,Saída!A:A,Estoque[[#This Row],[Produto]],Saída!C:C,"FINALIZADO")</f>
        <v>0</v>
      </c>
      <c r="F999" s="6">
        <f>_xlfn.XLOOKUP(Estoque[[#This Row],[Produto]],'Compras'!B:B,'Compras'!D:D,,0,-1)</f>
        <v>96.83</v>
      </c>
      <c r="G999" s="1">
        <f>_xlfn.XLOOKUP(Estoque[[#This Row],[Produto]],'Compras'!B:B,'Compras'!E:E,,0,-1)</f>
        <v>44699</v>
      </c>
    </row>
    <row r="1000" spans="1:7" x14ac:dyDescent="0.25">
      <c r="A1000" s="3" t="s">
        <v>1277</v>
      </c>
      <c r="B1000" s="4" t="s">
        <v>1278</v>
      </c>
      <c r="C1000" s="4"/>
      <c r="D1000" s="5">
        <f>SUMIFS(Saída!B:B,Saída!A:A,Estoque[[#This Row],[Produto]],Saída!C:C,"RESERVADO")</f>
        <v>0</v>
      </c>
      <c r="E1000" s="5">
        <f>SUMIFS('Compras'!C:C,'Compras'!B:B,Estoque[[#This Row],[Produto]],'Compras'!A:A,Estoque[[#This Row],[Código]])-SUMIFS(Saída!B:B,Saída!A:A,Estoque[[#This Row],[Produto]],Saída!C:C,"FINALIZADO")</f>
        <v>0</v>
      </c>
      <c r="F1000" s="6">
        <f>_xlfn.XLOOKUP(Estoque[[#This Row],[Produto]],'Compras'!B:B,'Compras'!D:D,,0,-1)</f>
        <v>8.0500000000000007</v>
      </c>
      <c r="G1000" s="1">
        <f>_xlfn.XLOOKUP(Estoque[[#This Row],[Produto]],'Compras'!B:B,'Compras'!E:E,,0,-1)</f>
        <v>44733</v>
      </c>
    </row>
    <row r="1001" spans="1:7" x14ac:dyDescent="0.25">
      <c r="A1001" s="3" t="s">
        <v>1262</v>
      </c>
      <c r="B1001" s="4" t="s">
        <v>1263</v>
      </c>
      <c r="C1001" s="4"/>
      <c r="D1001" s="5">
        <f>SUMIFS(Saída!B:B,Saída!A:A,Estoque[[#This Row],[Produto]],Saída!C:C,"RESERVADO")</f>
        <v>0</v>
      </c>
      <c r="E1001" s="5">
        <f>SUMIFS('Compras'!C:C,'Compras'!B:B,Estoque[[#This Row],[Produto]],'Compras'!A:A,Estoque[[#This Row],[Código]])-SUMIFS(Saída!B:B,Saída!A:A,Estoque[[#This Row],[Produto]],Saída!C:C,"FINALIZADO")</f>
        <v>0</v>
      </c>
      <c r="F1001" s="6">
        <f>_xlfn.XLOOKUP(Estoque[[#This Row],[Produto]],'Compras'!B:B,'Compras'!D:D,,0,-1)</f>
        <v>5.13</v>
      </c>
      <c r="G1001" s="1">
        <f>_xlfn.XLOOKUP(Estoque[[#This Row],[Produto]],'Compras'!B:B,'Compras'!E:E,,0,-1)</f>
        <v>44733</v>
      </c>
    </row>
    <row r="1002" spans="1:7" x14ac:dyDescent="0.25">
      <c r="A1002" s="3"/>
      <c r="B1002" s="4" t="s">
        <v>633</v>
      </c>
      <c r="C1002" s="4"/>
      <c r="D1002" s="5">
        <f>SUMIFS(Saída!B:B,Saída!A:A,Estoque[[#This Row],[Produto]],Saída!C:C,"RESERVADO")</f>
        <v>0</v>
      </c>
      <c r="E1002" s="5">
        <f>SUMIFS('Compras'!C:C,'Compras'!B:B,Estoque[[#This Row],[Produto]],'Compras'!A:A,Estoque[[#This Row],[Código]])-SUMIFS(Saída!B:B,Saída!A:A,Estoque[[#This Row],[Produto]],Saída!C:C,"FINALIZADO")</f>
        <v>0</v>
      </c>
      <c r="F1002" s="6">
        <f>_xlfn.XLOOKUP(Estoque[[#This Row],[Produto]],'Compras'!B:B,'Compras'!D:D,,0,-1)</f>
        <v>110.83</v>
      </c>
      <c r="G1002" s="1">
        <f>_xlfn.XLOOKUP(Estoque[[#This Row],[Produto]],'Compras'!B:B,'Compras'!E:E,,0,-1)</f>
        <v>44634</v>
      </c>
    </row>
    <row r="1003" spans="1:7" x14ac:dyDescent="0.25">
      <c r="A1003" s="3">
        <v>9878</v>
      </c>
      <c r="B1003" s="4" t="s">
        <v>101</v>
      </c>
      <c r="C1003" s="4"/>
      <c r="D1003" s="5">
        <f>SUMIFS(Saída!B:B,Saída!A:A,Estoque[[#This Row],[Produto]],Saída!C:C,"RESERVADO")</f>
        <v>0</v>
      </c>
      <c r="E1003" s="5">
        <f>SUMIFS('Compras'!C:C,'Compras'!B:B,Estoque[[#This Row],[Produto]],'Compras'!A:A,Estoque[[#This Row],[Código]])-SUMIFS(Saída!B:B,Saída!A:A,Estoque[[#This Row],[Produto]],Saída!C:C,"FINALIZADO")</f>
        <v>0</v>
      </c>
      <c r="F1003" s="6">
        <f>_xlfn.XLOOKUP(Estoque[[#This Row],[Produto]],'Compras'!B:B,'Compras'!D:D,,0,-1)</f>
        <v>183.17</v>
      </c>
      <c r="G1003" s="1">
        <f>_xlfn.XLOOKUP(Estoque[[#This Row],[Produto]],'Compras'!B:B,'Compras'!E:E,,0,-1)</f>
        <v>44623</v>
      </c>
    </row>
    <row r="1004" spans="1:7" x14ac:dyDescent="0.25">
      <c r="A1004" s="3" t="s">
        <v>102</v>
      </c>
      <c r="B1004" s="4" t="s">
        <v>103</v>
      </c>
      <c r="C1004" s="4"/>
      <c r="D1004" s="5">
        <f>SUMIFS(Saída!B:B,Saída!A:A,Estoque[[#This Row],[Produto]],Saída!C:C,"RESERVADO")</f>
        <v>0</v>
      </c>
      <c r="E1004" s="5">
        <f>SUMIFS('Compras'!C:C,'Compras'!B:B,Estoque[[#This Row],[Produto]],'Compras'!A:A,Estoque[[#This Row],[Código]])-SUMIFS(Saída!B:B,Saída!A:A,Estoque[[#This Row],[Produto]],Saída!C:C,"FINALIZADO")</f>
        <v>0</v>
      </c>
      <c r="F1004" s="6">
        <f>_xlfn.XLOOKUP(Estoque[[#This Row],[Produto]],'Compras'!B:B,'Compras'!D:D,,0,-1)</f>
        <v>182</v>
      </c>
      <c r="G1004" s="1">
        <f>_xlfn.XLOOKUP(Estoque[[#This Row],[Produto]],'Compras'!B:B,'Compras'!E:E,,0,-1)</f>
        <v>44623</v>
      </c>
    </row>
    <row r="1005" spans="1:7" x14ac:dyDescent="0.25">
      <c r="A1005" s="3" t="s">
        <v>500</v>
      </c>
      <c r="B1005" s="4" t="s">
        <v>501</v>
      </c>
      <c r="C1005" s="4"/>
      <c r="D1005" s="5">
        <f>SUMIFS(Saída!B:B,Saída!A:A,Estoque[[#This Row],[Produto]],Saída!C:C,"RESERVADO")</f>
        <v>0</v>
      </c>
      <c r="E1005" s="5">
        <f>SUMIFS('Compras'!C:C,'Compras'!B:B,Estoque[[#This Row],[Produto]],'Compras'!A:A,Estoque[[#This Row],[Código]])-SUMIFS(Saída!B:B,Saída!A:A,Estoque[[#This Row],[Produto]],Saída!C:C,"FINALIZADO")</f>
        <v>0</v>
      </c>
      <c r="F1005" s="6">
        <f>_xlfn.XLOOKUP(Estoque[[#This Row],[Produto]],'Compras'!B:B,'Compras'!D:D,,0,-1)</f>
        <v>312.67</v>
      </c>
      <c r="G1005" s="1">
        <f>_xlfn.XLOOKUP(Estoque[[#This Row],[Produto]],'Compras'!B:B,'Compras'!E:E,,0,-1)</f>
        <v>44663</v>
      </c>
    </row>
    <row r="1006" spans="1:7" x14ac:dyDescent="0.25">
      <c r="A1006" s="3" t="s">
        <v>1343</v>
      </c>
      <c r="B1006" s="4" t="s">
        <v>1344</v>
      </c>
      <c r="C1006" s="4"/>
      <c r="D1006" s="5">
        <f>SUMIFS(Saída!B:B,Saída!A:A,Estoque[[#This Row],[Produto]],Saída!C:C,"RESERVADO")</f>
        <v>0</v>
      </c>
      <c r="E1006" s="5">
        <f>SUMIFS('Compras'!C:C,'Compras'!B:B,Estoque[[#This Row],[Produto]],'Compras'!A:A,Estoque[[#This Row],[Código]])-SUMIFS(Saída!B:B,Saída!A:A,Estoque[[#This Row],[Produto]],Saída!C:C,"FINALIZADO")</f>
        <v>0</v>
      </c>
      <c r="F1006" s="6">
        <f>_xlfn.XLOOKUP(Estoque[[#This Row],[Produto]],'Compras'!B:B,'Compras'!D:D,,0,-1)</f>
        <v>80.5</v>
      </c>
      <c r="G1006" s="1">
        <f>_xlfn.XLOOKUP(Estoque[[#This Row],[Produto]],'Compras'!B:B,'Compras'!E:E,,0,-1)</f>
        <v>44764</v>
      </c>
    </row>
    <row r="1007" spans="1:7" x14ac:dyDescent="0.25">
      <c r="A1007" s="3" t="s">
        <v>707</v>
      </c>
      <c r="B1007" s="4" t="s">
        <v>708</v>
      </c>
      <c r="C1007" s="4"/>
      <c r="D1007" s="5">
        <f>SUMIFS(Saída!B:B,Saída!A:A,Estoque[[#This Row],[Produto]],Saída!C:C,"RESERVADO")</f>
        <v>0</v>
      </c>
      <c r="E1007" s="5">
        <f>SUMIFS('Compras'!C:C,'Compras'!B:B,Estoque[[#This Row],[Produto]],'Compras'!A:A,Estoque[[#This Row],[Código]])-SUMIFS(Saída!B:B,Saída!A:A,Estoque[[#This Row],[Produto]],Saída!C:C,"FINALIZADO")</f>
        <v>0</v>
      </c>
      <c r="F1007" s="6">
        <f>_xlfn.XLOOKUP(Estoque[[#This Row],[Produto]],'Compras'!B:B,'Compras'!D:D,,0,-1)</f>
        <v>16.329999999999998</v>
      </c>
      <c r="G1007" s="1">
        <f>_xlfn.XLOOKUP(Estoque[[#This Row],[Produto]],'Compras'!B:B,'Compras'!E:E,,0,-1)</f>
        <v>44698</v>
      </c>
    </row>
    <row r="1008" spans="1:7" x14ac:dyDescent="0.25">
      <c r="A1008" s="3" t="s">
        <v>703</v>
      </c>
      <c r="B1008" s="4" t="s">
        <v>704</v>
      </c>
      <c r="C1008" s="4"/>
      <c r="D1008" s="5">
        <f>SUMIFS(Saída!B:B,Saída!A:A,Estoque[[#This Row],[Produto]],Saída!C:C,"RESERVADO")</f>
        <v>0</v>
      </c>
      <c r="E1008" s="5">
        <f>SUMIFS('Compras'!C:C,'Compras'!B:B,Estoque[[#This Row],[Produto]],'Compras'!A:A,Estoque[[#This Row],[Código]])-SUMIFS(Saída!B:B,Saída!A:A,Estoque[[#This Row],[Produto]],Saída!C:C,"FINALIZADO")</f>
        <v>0</v>
      </c>
      <c r="F1008" s="6">
        <f>_xlfn.XLOOKUP(Estoque[[#This Row],[Produto]],'Compras'!B:B,'Compras'!D:D,,0,-1)</f>
        <v>33.83</v>
      </c>
      <c r="G1008" s="1">
        <f>_xlfn.XLOOKUP(Estoque[[#This Row],[Produto]],'Compras'!B:B,'Compras'!E:E,,0,-1)</f>
        <v>44698</v>
      </c>
    </row>
    <row r="1009" spans="1:7" x14ac:dyDescent="0.25">
      <c r="A1009" s="3" t="s">
        <v>1231</v>
      </c>
      <c r="B1009" s="4" t="s">
        <v>1232</v>
      </c>
      <c r="C1009" s="4"/>
      <c r="D1009" s="5">
        <f>SUMIFS(Saída!B:B,Saída!A:A,Estoque[[#This Row],[Produto]],Saída!C:C,"RESERVADO")</f>
        <v>0</v>
      </c>
      <c r="E1009" s="5">
        <f>SUMIFS('Compras'!C:C,'Compras'!B:B,Estoque[[#This Row],[Produto]],'Compras'!A:A,Estoque[[#This Row],[Código]])-SUMIFS(Saída!B:B,Saída!A:A,Estoque[[#This Row],[Produto]],Saída!C:C,"FINALIZADO")</f>
        <v>0</v>
      </c>
      <c r="F1009" s="6">
        <f>_xlfn.XLOOKUP(Estoque[[#This Row],[Produto]],'Compras'!B:B,'Compras'!D:D,,0,-1)</f>
        <v>32.67</v>
      </c>
      <c r="G1009" s="1">
        <f>_xlfn.XLOOKUP(Estoque[[#This Row],[Produto]],'Compras'!B:B,'Compras'!E:E,,0,-1)</f>
        <v>44733</v>
      </c>
    </row>
    <row r="1010" spans="1:7" x14ac:dyDescent="0.25">
      <c r="A1010" s="3" t="s">
        <v>1034</v>
      </c>
      <c r="B1010" s="4" t="s">
        <v>1035</v>
      </c>
      <c r="C1010" s="4"/>
      <c r="D1010" s="5">
        <f>SUMIFS(Saída!B:B,Saída!A:A,Estoque[[#This Row],[Produto]],Saída!C:C,"RESERVADO")</f>
        <v>0</v>
      </c>
      <c r="E1010" s="5">
        <f>SUMIFS('Compras'!C:C,'Compras'!B:B,Estoque[[#This Row],[Produto]],'Compras'!A:A,Estoque[[#This Row],[Código]])-SUMIFS(Saída!B:B,Saída!A:A,Estoque[[#This Row],[Produto]],Saída!C:C,"FINALIZADO")</f>
        <v>0</v>
      </c>
      <c r="F1010" s="6">
        <f>_xlfn.XLOOKUP(Estoque[[#This Row],[Produto]],'Compras'!B:B,'Compras'!D:D,,0,-1)</f>
        <v>44.33</v>
      </c>
      <c r="G1010" s="1">
        <f>_xlfn.XLOOKUP(Estoque[[#This Row],[Produto]],'Compras'!B:B,'Compras'!E:E,,0,-1)</f>
        <v>44732</v>
      </c>
    </row>
    <row r="1011" spans="1:7" x14ac:dyDescent="0.25">
      <c r="A1011" s="3" t="s">
        <v>1256</v>
      </c>
      <c r="B1011" s="4" t="s">
        <v>1257</v>
      </c>
      <c r="C1011" s="4"/>
      <c r="D1011" s="5">
        <f>SUMIFS(Saída!B:B,Saída!A:A,Estoque[[#This Row],[Produto]],Saída!C:C,"RESERVADO")</f>
        <v>0</v>
      </c>
      <c r="E1011" s="5">
        <f>SUMIFS('Compras'!C:C,'Compras'!B:B,Estoque[[#This Row],[Produto]],'Compras'!A:A,Estoque[[#This Row],[Código]])-SUMIFS(Saída!B:B,Saída!A:A,Estoque[[#This Row],[Produto]],Saída!C:C,"FINALIZADO")</f>
        <v>0</v>
      </c>
      <c r="F1011" s="6">
        <f>_xlfn.XLOOKUP(Estoque[[#This Row],[Produto]],'Compras'!B:B,'Compras'!D:D,,0,-1)</f>
        <v>45.5</v>
      </c>
      <c r="G1011" s="1">
        <f>_xlfn.XLOOKUP(Estoque[[#This Row],[Produto]],'Compras'!B:B,'Compras'!E:E,,0,-1)</f>
        <v>44733</v>
      </c>
    </row>
    <row r="1012" spans="1:7" x14ac:dyDescent="0.25">
      <c r="A1012" s="3" t="s">
        <v>1216</v>
      </c>
      <c r="B1012" s="4" t="s">
        <v>1217</v>
      </c>
      <c r="C1012" s="4"/>
      <c r="D1012" s="5">
        <f>SUMIFS(Saída!B:B,Saída!A:A,Estoque[[#This Row],[Produto]],Saída!C:C,"RESERVADO")</f>
        <v>0</v>
      </c>
      <c r="E1012" s="5">
        <f>SUMIFS('Compras'!C:C,'Compras'!B:B,Estoque[[#This Row],[Produto]],'Compras'!A:A,Estoque[[#This Row],[Código]])-SUMIFS(Saída!B:B,Saída!A:A,Estoque[[#This Row],[Produto]],Saída!C:C,"FINALIZADO")</f>
        <v>0</v>
      </c>
      <c r="F1012" s="6">
        <f>_xlfn.XLOOKUP(Estoque[[#This Row],[Produto]],'Compras'!B:B,'Compras'!D:D,,0,-1)</f>
        <v>15.17</v>
      </c>
      <c r="G1012" s="1">
        <f>_xlfn.XLOOKUP(Estoque[[#This Row],[Produto]],'Compras'!B:B,'Compras'!E:E,,0,-1)</f>
        <v>44641</v>
      </c>
    </row>
    <row r="1013" spans="1:7" x14ac:dyDescent="0.25">
      <c r="A1013" s="3" t="s">
        <v>1837</v>
      </c>
      <c r="B1013" s="4" t="s">
        <v>1838</v>
      </c>
      <c r="C1013" s="4"/>
      <c r="D1013" s="5">
        <f>SUMIFS(Saída!B:B,Saída!A:A,Estoque[[#This Row],[Produto]],Saída!C:C,"RESERVADO")</f>
        <v>0</v>
      </c>
      <c r="E1013" s="5">
        <f>SUMIFS('Compras'!C:C,'Compras'!B:B,Estoque[[#This Row],[Produto]],'Compras'!A:A,Estoque[[#This Row],[Código]])-SUMIFS(Saída!B:B,Saída!A:A,Estoque[[#This Row],[Produto]],Saída!C:C,"FINALIZADO")</f>
        <v>0</v>
      </c>
      <c r="F1013" s="6">
        <f>_xlfn.XLOOKUP(Estoque[[#This Row],[Produto]],'Compras'!B:B,'Compras'!D:D,,0,-1)</f>
        <v>67.67</v>
      </c>
      <c r="G1013" s="1">
        <f>_xlfn.XLOOKUP(Estoque[[#This Row],[Produto]],'Compras'!B:B,'Compras'!E:E,,0,-1)</f>
        <v>44767</v>
      </c>
    </row>
    <row r="1014" spans="1:7" x14ac:dyDescent="0.25">
      <c r="A1014" s="3">
        <v>111106</v>
      </c>
      <c r="B1014" s="4" t="s">
        <v>1836</v>
      </c>
      <c r="C1014" s="4"/>
      <c r="D1014" s="5">
        <f>SUMIFS(Saída!B:B,Saída!A:A,Estoque[[#This Row],[Produto]],Saída!C:C,"RESERVADO")</f>
        <v>0</v>
      </c>
      <c r="E1014" s="5">
        <f>SUMIFS('Compras'!C:C,'Compras'!B:B,Estoque[[#This Row],[Produto]],'Compras'!A:A,Estoque[[#This Row],[Código]])-SUMIFS(Saída!B:B,Saída!A:A,Estoque[[#This Row],[Produto]],Saída!C:C,"FINALIZADO")</f>
        <v>0</v>
      </c>
      <c r="F1014" s="6">
        <f>_xlfn.XLOOKUP(Estoque[[#This Row],[Produto]],'Compras'!B:B,'Compras'!D:D,,0,-1)</f>
        <v>67.67</v>
      </c>
      <c r="G1014" s="1">
        <f>_xlfn.XLOOKUP(Estoque[[#This Row],[Produto]],'Compras'!B:B,'Compras'!E:E,,0,-1)</f>
        <v>44767</v>
      </c>
    </row>
    <row r="1015" spans="1:7" x14ac:dyDescent="0.25">
      <c r="A1015" s="3">
        <v>216280</v>
      </c>
      <c r="B1015" s="4" t="s">
        <v>689</v>
      </c>
      <c r="C1015" s="4"/>
      <c r="D1015" s="5">
        <f>SUMIFS(Saída!B:B,Saída!A:A,Estoque[[#This Row],[Produto]],Saída!C:C,"RESERVADO")</f>
        <v>0</v>
      </c>
      <c r="E1015" s="5">
        <f>SUMIFS('Compras'!C:C,'Compras'!B:B,Estoque[[#This Row],[Produto]],'Compras'!A:A,Estoque[[#This Row],[Código]])-SUMIFS(Saída!B:B,Saída!A:A,Estoque[[#This Row],[Produto]],Saída!C:C,"FINALIZADO")</f>
        <v>0</v>
      </c>
      <c r="F1015" s="6">
        <f>_xlfn.XLOOKUP(Estoque[[#This Row],[Produto]],'Compras'!B:B,'Compras'!D:D,,0,-1)</f>
        <v>95.67</v>
      </c>
      <c r="G1015" s="1">
        <f>_xlfn.XLOOKUP(Estoque[[#This Row],[Produto]],'Compras'!B:B,'Compras'!E:E,,0,-1)</f>
        <v>44698</v>
      </c>
    </row>
    <row r="1016" spans="1:7" x14ac:dyDescent="0.25">
      <c r="A1016" s="3" t="s">
        <v>399</v>
      </c>
      <c r="B1016" s="4" t="s">
        <v>400</v>
      </c>
      <c r="C1016" s="4"/>
      <c r="D1016" s="5">
        <f>SUMIFS(Saída!B:B,Saída!A:A,Estoque[[#This Row],[Produto]],Saída!C:C,"RESERVADO")</f>
        <v>0</v>
      </c>
      <c r="E1016" s="5">
        <f>SUMIFS('Compras'!C:C,'Compras'!B:B,Estoque[[#This Row],[Produto]],'Compras'!A:A,Estoque[[#This Row],[Código]])-SUMIFS(Saída!B:B,Saída!A:A,Estoque[[#This Row],[Produto]],Saída!C:C,"FINALIZADO")</f>
        <v>0</v>
      </c>
      <c r="F1016" s="6">
        <f>_xlfn.XLOOKUP(Estoque[[#This Row],[Produto]],'Compras'!B:B,'Compras'!D:D,,0,-1)</f>
        <v>34.590000000000003</v>
      </c>
      <c r="G1016" s="1">
        <f>_xlfn.XLOOKUP(Estoque[[#This Row],[Produto]],'Compras'!B:B,'Compras'!E:E,,0,-1)</f>
        <v>44690</v>
      </c>
    </row>
    <row r="1017" spans="1:7" x14ac:dyDescent="0.25">
      <c r="A1017" s="3">
        <v>778066</v>
      </c>
      <c r="B1017" s="4" t="s">
        <v>272</v>
      </c>
      <c r="C1017" s="4"/>
      <c r="D1017" s="5">
        <f>SUMIFS(Saída!B:B,Saída!A:A,Estoque[[#This Row],[Produto]],Saída!C:C,"RESERVADO")</f>
        <v>0</v>
      </c>
      <c r="E1017" s="5">
        <f>SUMIFS('Compras'!C:C,'Compras'!B:B,Estoque[[#This Row],[Produto]],'Compras'!A:A,Estoque[[#This Row],[Código]])-SUMIFS(Saída!B:B,Saída!A:A,Estoque[[#This Row],[Produto]],Saída!C:C,"FINALIZADO")</f>
        <v>0</v>
      </c>
      <c r="F1017" s="6">
        <f>_xlfn.XLOOKUP(Estoque[[#This Row],[Produto]],'Compras'!B:B,'Compras'!D:D,,0,-1)</f>
        <v>10.5</v>
      </c>
      <c r="G1017" s="1">
        <f>_xlfn.XLOOKUP(Estoque[[#This Row],[Produto]],'Compras'!B:B,'Compras'!E:E,,0,-1)</f>
        <v>44535</v>
      </c>
    </row>
    <row r="1018" spans="1:7" x14ac:dyDescent="0.25">
      <c r="A1018" s="3" t="s">
        <v>443</v>
      </c>
      <c r="B1018" s="4" t="s">
        <v>444</v>
      </c>
      <c r="C1018" s="4"/>
      <c r="D1018" s="5">
        <f>SUMIFS(Saída!B:B,Saída!A:A,Estoque[[#This Row],[Produto]],Saída!C:C,"RESERVADO")</f>
        <v>0</v>
      </c>
      <c r="E1018" s="5">
        <f>SUMIFS('Compras'!C:C,'Compras'!B:B,Estoque[[#This Row],[Produto]],'Compras'!A:A,Estoque[[#This Row],[Código]])-SUMIFS(Saída!B:B,Saída!A:A,Estoque[[#This Row],[Produto]],Saída!C:C,"FINALIZADO")</f>
        <v>0</v>
      </c>
      <c r="F1018" s="6">
        <f>_xlfn.XLOOKUP(Estoque[[#This Row],[Produto]],'Compras'!B:B,'Compras'!D:D,,0,-1)</f>
        <v>84</v>
      </c>
      <c r="G1018" s="1">
        <f>_xlfn.XLOOKUP(Estoque[[#This Row],[Produto]],'Compras'!B:B,'Compras'!E:E,,0,-1)</f>
        <v>44722</v>
      </c>
    </row>
    <row r="1019" spans="1:7" x14ac:dyDescent="0.25">
      <c r="A1019" s="3">
        <v>127</v>
      </c>
      <c r="B1019" s="4" t="s">
        <v>1909</v>
      </c>
      <c r="C1019" s="4"/>
      <c r="D1019" s="5">
        <f>SUMIFS(Saída!B:B,Saída!A:A,Estoque[[#This Row],[Produto]],Saída!C:C,"RESERVADO")</f>
        <v>0</v>
      </c>
      <c r="E1019" s="5">
        <f>SUMIFS('Compras'!C:C,'Compras'!B:B,Estoque[[#This Row],[Produto]],'Compras'!A:A,Estoque[[#This Row],[Código]])-SUMIFS(Saída!B:B,Saída!A:A,Estoque[[#This Row],[Produto]],Saída!C:C,"FINALIZADO")</f>
        <v>0</v>
      </c>
      <c r="F1019" s="6">
        <f>_xlfn.XLOOKUP(Estoque[[#This Row],[Produto]],'Compras'!B:B,'Compras'!D:D,,0,-1)</f>
        <v>22.17</v>
      </c>
      <c r="G1019" s="1">
        <f>_xlfn.XLOOKUP(Estoque[[#This Row],[Produto]],'Compras'!B:B,'Compras'!E:E,,0,-1)</f>
        <v>44679</v>
      </c>
    </row>
    <row r="1020" spans="1:7" x14ac:dyDescent="0.25">
      <c r="A1020" s="3" t="s">
        <v>327</v>
      </c>
      <c r="B1020" s="4" t="s">
        <v>328</v>
      </c>
      <c r="C1020" s="4"/>
      <c r="D1020" s="5">
        <f>SUMIFS(Saída!B:B,Saída!A:A,Estoque[[#This Row],[Produto]],Saída!C:C,"RESERVADO")</f>
        <v>0</v>
      </c>
      <c r="E1020" s="5">
        <f>SUMIFS('Compras'!C:C,'Compras'!B:B,Estoque[[#This Row],[Produto]],'Compras'!A:A,Estoque[[#This Row],[Código]])-SUMIFS(Saída!B:B,Saída!A:A,Estoque[[#This Row],[Produto]],Saída!C:C,"FINALIZADO")</f>
        <v>0</v>
      </c>
      <c r="F1020" s="6">
        <f>_xlfn.XLOOKUP(Estoque[[#This Row],[Produto]],'Compras'!B:B,'Compras'!D:D,,0,-1)</f>
        <v>28</v>
      </c>
      <c r="G1020" s="1">
        <f>_xlfn.XLOOKUP(Estoque[[#This Row],[Produto]],'Compras'!B:B,'Compras'!E:E,,0,-1)</f>
        <v>44749</v>
      </c>
    </row>
    <row r="1021" spans="1:7" x14ac:dyDescent="0.25">
      <c r="A1021" s="3">
        <v>28976</v>
      </c>
      <c r="B1021" s="4" t="s">
        <v>1863</v>
      </c>
      <c r="C1021" s="4" t="s">
        <v>3235</v>
      </c>
      <c r="D1021" s="5">
        <f>SUMIFS(Saída!B:B,Saída!A:A,Estoque[[#This Row],[Produto]],Saída!C:C,"RESERVADO")</f>
        <v>0</v>
      </c>
      <c r="E1021" s="5">
        <f>SUMIFS('Compras'!C:C,'Compras'!B:B,Estoque[[#This Row],[Produto]],'Compras'!A:A,Estoque[[#This Row],[Código]])-SUMIFS(Saída!B:B,Saída!A:A,Estoque[[#This Row],[Produto]],Saída!C:C,"FINALIZADO")</f>
        <v>0</v>
      </c>
      <c r="F1021" s="6">
        <f>_xlfn.XLOOKUP(Estoque[[#This Row],[Produto]],'Compras'!B:B,'Compras'!D:D,,0,-1)</f>
        <v>28</v>
      </c>
      <c r="G1021" s="1">
        <f>_xlfn.XLOOKUP(Estoque[[#This Row],[Produto]],'Compras'!B:B,'Compras'!E:E,,0,-1)</f>
        <v>44708</v>
      </c>
    </row>
    <row r="1022" spans="1:7" x14ac:dyDescent="0.25">
      <c r="A1022" s="3" t="s">
        <v>1947</v>
      </c>
      <c r="B1022" s="4" t="s">
        <v>1948</v>
      </c>
      <c r="C1022" s="4"/>
      <c r="D1022" s="5">
        <f>SUMIFS(Saída!B:B,Saída!A:A,Estoque[[#This Row],[Produto]],Saída!C:C,"RESERVADO")</f>
        <v>0</v>
      </c>
      <c r="E1022" s="5">
        <f>SUMIFS('Compras'!C:C,'Compras'!B:B,Estoque[[#This Row],[Produto]],'Compras'!A:A,Estoque[[#This Row],[Código]])-SUMIFS(Saída!B:B,Saída!A:A,Estoque[[#This Row],[Produto]],Saída!C:C,"FINALIZADO")</f>
        <v>0</v>
      </c>
      <c r="F1022" s="6">
        <f>_xlfn.XLOOKUP(Estoque[[#This Row],[Produto]],'Compras'!B:B,'Compras'!D:D,,0,-1)</f>
        <v>91</v>
      </c>
      <c r="G1022" s="1">
        <f>_xlfn.XLOOKUP(Estoque[[#This Row],[Produto]],'Compras'!B:B,'Compras'!E:E,,0,-1)</f>
        <v>44770</v>
      </c>
    </row>
    <row r="1023" spans="1:7" x14ac:dyDescent="0.25">
      <c r="A1023" s="3" t="s">
        <v>862</v>
      </c>
      <c r="B1023" s="4" t="s">
        <v>863</v>
      </c>
      <c r="C1023" s="4"/>
      <c r="D1023" s="5">
        <f>SUMIFS(Saída!B:B,Saída!A:A,Estoque[[#This Row],[Produto]],Saída!C:C,"RESERVADO")</f>
        <v>0</v>
      </c>
      <c r="E1023" s="5">
        <f>SUMIFS('Compras'!C:C,'Compras'!B:B,Estoque[[#This Row],[Produto]],'Compras'!A:A,Estoque[[#This Row],[Código]])-SUMIFS(Saída!B:B,Saída!A:A,Estoque[[#This Row],[Produto]],Saída!C:C,"FINALIZADO")</f>
        <v>0</v>
      </c>
      <c r="F1023" s="6">
        <f>_xlfn.XLOOKUP(Estoque[[#This Row],[Produto]],'Compras'!B:B,'Compras'!D:D,,0,-1)</f>
        <v>88.67</v>
      </c>
      <c r="G1023" s="1">
        <f>_xlfn.XLOOKUP(Estoque[[#This Row],[Produto]],'Compras'!B:B,'Compras'!E:E,,0,-1)</f>
        <v>44669</v>
      </c>
    </row>
    <row r="1024" spans="1:7" x14ac:dyDescent="0.25">
      <c r="A1024" s="3" t="s">
        <v>512</v>
      </c>
      <c r="B1024" s="4" t="s">
        <v>513</v>
      </c>
      <c r="C1024" s="4"/>
      <c r="D1024" s="5">
        <f>SUMIFS(Saída!B:B,Saída!A:A,Estoque[[#This Row],[Produto]],Saída!C:C,"RESERVADO")</f>
        <v>0</v>
      </c>
      <c r="E1024" s="5">
        <f>SUMIFS('Compras'!C:C,'Compras'!B:B,Estoque[[#This Row],[Produto]],'Compras'!A:A,Estoque[[#This Row],[Código]])-SUMIFS(Saída!B:B,Saída!A:A,Estoque[[#This Row],[Produto]],Saída!C:C,"FINALIZADO")</f>
        <v>0</v>
      </c>
      <c r="F1024" s="6">
        <f>_xlfn.XLOOKUP(Estoque[[#This Row],[Produto]],'Compras'!B:B,'Compras'!D:D,,0,-1)</f>
        <v>100.33</v>
      </c>
      <c r="G1024" s="1">
        <f>_xlfn.XLOOKUP(Estoque[[#This Row],[Produto]],'Compras'!B:B,'Compras'!E:E,,0,-1)</f>
        <v>44693</v>
      </c>
    </row>
    <row r="1025" spans="1:7" x14ac:dyDescent="0.25">
      <c r="A1025" s="3">
        <v>9631</v>
      </c>
      <c r="B1025" s="4" t="s">
        <v>2028</v>
      </c>
      <c r="C1025" s="4"/>
      <c r="D1025" s="5">
        <f>SUMIFS(Saída!B:B,Saída!A:A,Estoque[[#This Row],[Produto]],Saída!C:C,"RESERVADO")</f>
        <v>0</v>
      </c>
      <c r="E1025" s="5">
        <f>SUMIFS('Compras'!C:C,'Compras'!B:B,Estoque[[#This Row],[Produto]],'Compras'!A:A,Estoque[[#This Row],[Código]])-SUMIFS(Saída!B:B,Saída!A:A,Estoque[[#This Row],[Produto]],Saída!C:C,"FINALIZADO")</f>
        <v>0</v>
      </c>
      <c r="F1025" s="6">
        <f>_xlfn.XLOOKUP(Estoque[[#This Row],[Produto]],'Compras'!B:B,'Compras'!D:D,,0,-1)</f>
        <v>37.33</v>
      </c>
      <c r="G1025" s="1">
        <f>_xlfn.XLOOKUP(Estoque[[#This Row],[Produto]],'Compras'!B:B,'Compras'!E:E,,0,-1)</f>
        <v>44650</v>
      </c>
    </row>
    <row r="1026" spans="1:7" x14ac:dyDescent="0.25">
      <c r="A1026" s="3" t="s">
        <v>157</v>
      </c>
      <c r="B1026" s="4" t="s">
        <v>158</v>
      </c>
      <c r="C1026" s="4"/>
      <c r="D1026" s="5">
        <f>SUMIFS(Saída!B:B,Saída!A:A,Estoque[[#This Row],[Produto]],Saída!C:C,"RESERVADO")</f>
        <v>0</v>
      </c>
      <c r="E1026" s="5">
        <f>SUMIFS('Compras'!C:C,'Compras'!B:B,Estoque[[#This Row],[Produto]],'Compras'!A:A,Estoque[[#This Row],[Código]])-SUMIFS(Saída!B:B,Saída!A:A,Estoque[[#This Row],[Produto]],Saída!C:C,"FINALIZADO")</f>
        <v>0</v>
      </c>
      <c r="F1026" s="6">
        <f>_xlfn.XLOOKUP(Estoque[[#This Row],[Produto]],'Compras'!B:B,'Compras'!D:D,,0,-1)</f>
        <v>30.33</v>
      </c>
      <c r="G1026" s="1">
        <f>_xlfn.XLOOKUP(Estoque[[#This Row],[Produto]],'Compras'!B:B,'Compras'!E:E,,0,-1)</f>
        <v>44685</v>
      </c>
    </row>
    <row r="1027" spans="1:7" x14ac:dyDescent="0.25">
      <c r="A1027" s="3">
        <v>98190</v>
      </c>
      <c r="B1027" s="4" t="s">
        <v>156</v>
      </c>
      <c r="C1027" s="4"/>
      <c r="D1027" s="5">
        <f>SUMIFS(Saída!B:B,Saída!A:A,Estoque[[#This Row],[Produto]],Saída!C:C,"RESERVADO")</f>
        <v>0</v>
      </c>
      <c r="E1027" s="5">
        <f>SUMIFS('Compras'!C:C,'Compras'!B:B,Estoque[[#This Row],[Produto]],'Compras'!A:A,Estoque[[#This Row],[Código]])-SUMIFS(Saída!B:B,Saída!A:A,Estoque[[#This Row],[Produto]],Saída!C:C,"FINALIZADO")</f>
        <v>0</v>
      </c>
      <c r="F1027" s="6">
        <f>_xlfn.XLOOKUP(Estoque[[#This Row],[Produto]],'Compras'!B:B,'Compras'!D:D,,0,-1)</f>
        <v>37.33</v>
      </c>
      <c r="G1027" s="1">
        <f>_xlfn.XLOOKUP(Estoque[[#This Row],[Produto]],'Compras'!B:B,'Compras'!E:E,,0,-1)</f>
        <v>44685</v>
      </c>
    </row>
    <row r="1028" spans="1:7" x14ac:dyDescent="0.25">
      <c r="A1028" s="3">
        <v>95231</v>
      </c>
      <c r="B1028" s="4" t="s">
        <v>2054</v>
      </c>
      <c r="C1028" s="4"/>
      <c r="D1028" s="5">
        <f>SUMIFS(Saída!B:B,Saída!A:A,Estoque[[#This Row],[Produto]],Saída!C:C,"RESERVADO")</f>
        <v>0</v>
      </c>
      <c r="E1028" s="5">
        <f>SUMIFS('Compras'!C:C,'Compras'!B:B,Estoque[[#This Row],[Produto]],'Compras'!A:A,Estoque[[#This Row],[Código]])-SUMIFS(Saída!B:B,Saída!A:A,Estoque[[#This Row],[Produto]],Saída!C:C,"FINALIZADO")</f>
        <v>0</v>
      </c>
      <c r="F1028" s="6">
        <f>_xlfn.XLOOKUP(Estoque[[#This Row],[Produto]],'Compras'!B:B,'Compras'!D:D,,0,-1)</f>
        <v>43.17</v>
      </c>
      <c r="G1028" s="1">
        <f>_xlfn.XLOOKUP(Estoque[[#This Row],[Produto]],'Compras'!B:B,'Compras'!E:E,,0,-1)</f>
        <v>44592</v>
      </c>
    </row>
    <row r="1029" spans="1:7" x14ac:dyDescent="0.25">
      <c r="A1029" s="3" t="s">
        <v>57</v>
      </c>
      <c r="B1029" s="4" t="s">
        <v>58</v>
      </c>
      <c r="C1029" s="4"/>
      <c r="D1029" s="5">
        <f>SUMIFS(Saída!B:B,Saída!A:A,Estoque[[#This Row],[Produto]],Saída!C:C,"RESERVADO")</f>
        <v>0</v>
      </c>
      <c r="E1029" s="5">
        <f>SUMIFS('Compras'!C:C,'Compras'!B:B,Estoque[[#This Row],[Produto]],'Compras'!A:A,Estoque[[#This Row],[Código]])-SUMIFS(Saída!B:B,Saída!A:A,Estoque[[#This Row],[Produto]],Saída!C:C,"FINALIZADO")</f>
        <v>0</v>
      </c>
      <c r="F1029" s="6">
        <f>_xlfn.XLOOKUP(Estoque[[#This Row],[Produto]],'Compras'!B:B,'Compras'!D:D,,0,-1)</f>
        <v>529.66999999999996</v>
      </c>
      <c r="G1029" s="1">
        <f>_xlfn.XLOOKUP(Estoque[[#This Row],[Produto]],'Compras'!B:B,'Compras'!E:E,,0,-1)</f>
        <v>44714</v>
      </c>
    </row>
    <row r="1030" spans="1:7" x14ac:dyDescent="0.25">
      <c r="A1030" s="3" t="s">
        <v>1591</v>
      </c>
      <c r="B1030" s="4" t="s">
        <v>1592</v>
      </c>
      <c r="C1030" s="4"/>
      <c r="D1030" s="5">
        <f>SUMIFS(Saída!B:B,Saída!A:A,Estoque[[#This Row],[Produto]],Saída!C:C,"RESERVADO")</f>
        <v>0</v>
      </c>
      <c r="E1030" s="5">
        <f>SUMIFS('Compras'!C:C,'Compras'!B:B,Estoque[[#This Row],[Produto]],'Compras'!A:A,Estoque[[#This Row],[Código]])-SUMIFS(Saída!B:B,Saída!A:A,Estoque[[#This Row],[Produto]],Saída!C:C,"FINALIZADO")</f>
        <v>0</v>
      </c>
      <c r="F1030" s="6">
        <f>_xlfn.XLOOKUP(Estoque[[#This Row],[Produto]],'Compras'!B:B,'Compras'!D:D,,0,-1)</f>
        <v>50.17</v>
      </c>
      <c r="G1030" s="1">
        <f>_xlfn.XLOOKUP(Estoque[[#This Row],[Produto]],'Compras'!B:B,'Compras'!E:E,,0,-1)</f>
        <v>44736</v>
      </c>
    </row>
    <row r="1031" spans="1:7" x14ac:dyDescent="0.25">
      <c r="A1031" s="3">
        <v>1793</v>
      </c>
      <c r="B1031" s="4" t="s">
        <v>177</v>
      </c>
      <c r="C1031" s="4"/>
      <c r="D1031" s="5">
        <f>SUMIFS(Saída!B:B,Saída!A:A,Estoque[[#This Row],[Produto]],Saída!C:C,"RESERVADO")</f>
        <v>0</v>
      </c>
      <c r="E1031" s="5">
        <f>SUMIFS('Compras'!C:C,'Compras'!B:B,Estoque[[#This Row],[Produto]],'Compras'!A:A,Estoque[[#This Row],[Código]])-SUMIFS(Saída!B:B,Saída!A:A,Estoque[[#This Row],[Produto]],Saída!C:C,"FINALIZADO")</f>
        <v>0</v>
      </c>
      <c r="F1031" s="6">
        <f>_xlfn.XLOOKUP(Estoque[[#This Row],[Produto]],'Compras'!B:B,'Compras'!D:D,,0,-1)</f>
        <v>49</v>
      </c>
      <c r="G1031" s="1">
        <f>_xlfn.XLOOKUP(Estoque[[#This Row],[Produto]],'Compras'!B:B,'Compras'!E:E,,0,-1)</f>
        <v>44685</v>
      </c>
    </row>
    <row r="1032" spans="1:7" x14ac:dyDescent="0.25">
      <c r="A1032" s="3" t="s">
        <v>980</v>
      </c>
      <c r="B1032" s="4" t="s">
        <v>981</v>
      </c>
      <c r="C1032" s="4"/>
      <c r="D1032" s="5">
        <f>SUMIFS(Saída!B:B,Saída!A:A,Estoque[[#This Row],[Produto]],Saída!C:C,"RESERVADO")</f>
        <v>0</v>
      </c>
      <c r="E1032" s="5">
        <f>SUMIFS('Compras'!C:C,'Compras'!B:B,Estoque[[#This Row],[Produto]],'Compras'!A:A,Estoque[[#This Row],[Código]])-SUMIFS(Saída!B:B,Saída!A:A,Estoque[[#This Row],[Produto]],Saída!C:C,"FINALIZADO")</f>
        <v>0</v>
      </c>
      <c r="F1032" s="6">
        <f>_xlfn.XLOOKUP(Estoque[[#This Row],[Produto]],'Compras'!B:B,'Compras'!D:D,,0,-1)</f>
        <v>53.67</v>
      </c>
      <c r="G1032" s="1">
        <f>_xlfn.XLOOKUP(Estoque[[#This Row],[Produto]],'Compras'!B:B,'Compras'!E:E,,0,-1)</f>
        <v>44732</v>
      </c>
    </row>
    <row r="1033" spans="1:7" x14ac:dyDescent="0.25">
      <c r="A1033" s="3">
        <v>715673</v>
      </c>
      <c r="B1033" s="4" t="s">
        <v>2038</v>
      </c>
      <c r="C1033" s="4"/>
      <c r="D1033" s="5">
        <f>SUMIFS(Saída!B:B,Saída!A:A,Estoque[[#This Row],[Produto]],Saída!C:C,"RESERVADO")</f>
        <v>0</v>
      </c>
      <c r="E1033" s="5">
        <f>SUMIFS('Compras'!C:C,'Compras'!B:B,Estoque[[#This Row],[Produto]],'Compras'!A:A,Estoque[[#This Row],[Código]])-SUMIFS(Saída!B:B,Saída!A:A,Estoque[[#This Row],[Produto]],Saída!C:C,"FINALIZADO")</f>
        <v>0</v>
      </c>
      <c r="F1033" s="6">
        <f>_xlfn.XLOOKUP(Estoque[[#This Row],[Produto]],'Compras'!B:B,'Compras'!D:D,,0,-1)</f>
        <v>49</v>
      </c>
      <c r="G1033" s="1">
        <f>_xlfn.XLOOKUP(Estoque[[#This Row],[Produto]],'Compras'!B:B,'Compras'!E:E,,0,-1)</f>
        <v>44650</v>
      </c>
    </row>
    <row r="1034" spans="1:7" x14ac:dyDescent="0.25">
      <c r="A1034" s="3">
        <v>715741</v>
      </c>
      <c r="B1034" s="4" t="s">
        <v>296</v>
      </c>
      <c r="C1034" s="4"/>
      <c r="D1034" s="5">
        <f>SUMIFS(Saída!B:B,Saída!A:A,Estoque[[#This Row],[Produto]],Saída!C:C,"RESERVADO")</f>
        <v>0</v>
      </c>
      <c r="E1034" s="5">
        <f>SUMIFS('Compras'!C:C,'Compras'!B:B,Estoque[[#This Row],[Produto]],'Compras'!A:A,Estoque[[#This Row],[Código]])-SUMIFS(Saída!B:B,Saída!A:A,Estoque[[#This Row],[Produto]],Saída!C:C,"FINALIZADO")</f>
        <v>0</v>
      </c>
      <c r="F1034" s="6">
        <f>_xlfn.XLOOKUP(Estoque[[#This Row],[Produto]],'Compras'!B:B,'Compras'!D:D,,0,-1)</f>
        <v>44.33</v>
      </c>
      <c r="G1034" s="1">
        <f>_xlfn.XLOOKUP(Estoque[[#This Row],[Produto]],'Compras'!B:B,'Compras'!E:E,,0,-1)</f>
        <v>44627</v>
      </c>
    </row>
    <row r="1035" spans="1:7" x14ac:dyDescent="0.25">
      <c r="A1035" s="3">
        <v>603789</v>
      </c>
      <c r="B1035" s="4" t="s">
        <v>2047</v>
      </c>
      <c r="C1035" s="4"/>
      <c r="D1035" s="5">
        <f>SUMIFS(Saída!B:B,Saída!A:A,Estoque[[#This Row],[Produto]],Saída!C:C,"RESERVADO")</f>
        <v>0</v>
      </c>
      <c r="E1035" s="5">
        <f>SUMIFS('Compras'!C:C,'Compras'!B:B,Estoque[[#This Row],[Produto]],'Compras'!A:A,Estoque[[#This Row],[Código]])-SUMIFS(Saída!B:B,Saída!A:A,Estoque[[#This Row],[Produto]],Saída!C:C,"FINALIZADO")</f>
        <v>0</v>
      </c>
      <c r="F1035" s="6">
        <f>_xlfn.XLOOKUP(Estoque[[#This Row],[Produto]],'Compras'!B:B,'Compras'!D:D,,0,-1)</f>
        <v>43.17</v>
      </c>
      <c r="G1035" s="1">
        <f>_xlfn.XLOOKUP(Estoque[[#This Row],[Produto]],'Compras'!B:B,'Compras'!E:E,,0,-1)</f>
        <v>44592</v>
      </c>
    </row>
    <row r="1036" spans="1:7" x14ac:dyDescent="0.25">
      <c r="A1036" s="3">
        <v>603758</v>
      </c>
      <c r="B1036" s="4" t="s">
        <v>2072</v>
      </c>
      <c r="C1036" s="4"/>
      <c r="D1036" s="5">
        <f>SUMIFS(Saída!B:B,Saída!A:A,Estoque[[#This Row],[Produto]],Saída!C:C,"RESERVADO")</f>
        <v>0</v>
      </c>
      <c r="E1036" s="5">
        <f>SUMIFS('Compras'!C:C,'Compras'!B:B,Estoque[[#This Row],[Produto]],'Compras'!A:A,Estoque[[#This Row],[Código]])-SUMIFS(Saída!B:B,Saída!A:A,Estoque[[#This Row],[Produto]],Saída!C:C,"FINALIZADO")</f>
        <v>0</v>
      </c>
      <c r="F1036" s="6">
        <f>_xlfn.XLOOKUP(Estoque[[#This Row],[Produto]],'Compras'!B:B,'Compras'!D:D,,0,-1)</f>
        <v>43.17</v>
      </c>
      <c r="G1036" s="1">
        <f>_xlfn.XLOOKUP(Estoque[[#This Row],[Produto]],'Compras'!B:B,'Compras'!E:E,,0,-1)</f>
        <v>44592</v>
      </c>
    </row>
    <row r="1037" spans="1:7" x14ac:dyDescent="0.25">
      <c r="A1037" s="3">
        <v>603772</v>
      </c>
      <c r="B1037" s="4" t="s">
        <v>2067</v>
      </c>
      <c r="C1037" s="4"/>
      <c r="D1037" s="5">
        <f>SUMIFS(Saída!B:B,Saída!A:A,Estoque[[#This Row],[Produto]],Saída!C:C,"RESERVADO")</f>
        <v>0</v>
      </c>
      <c r="E1037" s="5">
        <f>SUMIFS('Compras'!C:C,'Compras'!B:B,Estoque[[#This Row],[Produto]],'Compras'!A:A,Estoque[[#This Row],[Código]])-SUMIFS(Saída!B:B,Saída!A:A,Estoque[[#This Row],[Produto]],Saída!C:C,"FINALIZADO")</f>
        <v>0</v>
      </c>
      <c r="F1037" s="6">
        <f>_xlfn.XLOOKUP(Estoque[[#This Row],[Produto]],'Compras'!B:B,'Compras'!D:D,,0,-1)</f>
        <v>43.17</v>
      </c>
      <c r="G1037" s="1">
        <f>_xlfn.XLOOKUP(Estoque[[#This Row],[Produto]],'Compras'!B:B,'Compras'!E:E,,0,-1)</f>
        <v>44592</v>
      </c>
    </row>
    <row r="1038" spans="1:7" x14ac:dyDescent="0.25">
      <c r="A1038" s="3">
        <v>415497</v>
      </c>
      <c r="B1038" s="4" t="s">
        <v>2073</v>
      </c>
      <c r="C1038" s="4"/>
      <c r="D1038" s="5">
        <f>SUMIFS(Saída!B:B,Saída!A:A,Estoque[[#This Row],[Produto]],Saída!C:C,"RESERVADO")</f>
        <v>0</v>
      </c>
      <c r="E1038" s="5">
        <f>SUMIFS('Compras'!C:C,'Compras'!B:B,Estoque[[#This Row],[Produto]],'Compras'!A:A,Estoque[[#This Row],[Código]])-SUMIFS(Saída!B:B,Saída!A:A,Estoque[[#This Row],[Produto]],Saída!C:C,"FINALIZADO")</f>
        <v>0</v>
      </c>
      <c r="F1038" s="6">
        <f>_xlfn.XLOOKUP(Estoque[[#This Row],[Produto]],'Compras'!B:B,'Compras'!D:D,,0,-1)</f>
        <v>43.17</v>
      </c>
      <c r="G1038" s="1">
        <f>_xlfn.XLOOKUP(Estoque[[#This Row],[Produto]],'Compras'!B:B,'Compras'!E:E,,0,-1)</f>
        <v>44592</v>
      </c>
    </row>
    <row r="1039" spans="1:7" x14ac:dyDescent="0.25">
      <c r="A1039" s="3">
        <v>415473</v>
      </c>
      <c r="B1039" s="4" t="s">
        <v>2066</v>
      </c>
      <c r="C1039" s="4"/>
      <c r="D1039" s="5">
        <f>SUMIFS(Saída!B:B,Saída!A:A,Estoque[[#This Row],[Produto]],Saída!C:C,"RESERVADO")</f>
        <v>0</v>
      </c>
      <c r="E1039" s="5">
        <f>SUMIFS('Compras'!C:C,'Compras'!B:B,Estoque[[#This Row],[Produto]],'Compras'!A:A,Estoque[[#This Row],[Código]])-SUMIFS(Saída!B:B,Saída!A:A,Estoque[[#This Row],[Produto]],Saída!C:C,"FINALIZADO")</f>
        <v>0</v>
      </c>
      <c r="F1039" s="6">
        <f>_xlfn.XLOOKUP(Estoque[[#This Row],[Produto]],'Compras'!B:B,'Compras'!D:D,,0,-1)</f>
        <v>43.17</v>
      </c>
      <c r="G1039" s="1">
        <f>_xlfn.XLOOKUP(Estoque[[#This Row],[Produto]],'Compras'!B:B,'Compras'!E:E,,0,-1)</f>
        <v>44592</v>
      </c>
    </row>
    <row r="1040" spans="1:7" x14ac:dyDescent="0.25">
      <c r="A1040" s="3">
        <v>415534</v>
      </c>
      <c r="B1040" s="4" t="s">
        <v>2063</v>
      </c>
      <c r="C1040" s="4"/>
      <c r="D1040" s="5">
        <f>SUMIFS(Saída!B:B,Saída!A:A,Estoque[[#This Row],[Produto]],Saída!C:C,"RESERVADO")</f>
        <v>0</v>
      </c>
      <c r="E1040" s="5">
        <f>SUMIFS('Compras'!C:C,'Compras'!B:B,Estoque[[#This Row],[Produto]],'Compras'!A:A,Estoque[[#This Row],[Código]])-SUMIFS(Saída!B:B,Saída!A:A,Estoque[[#This Row],[Produto]],Saída!C:C,"FINALIZADO")</f>
        <v>0</v>
      </c>
      <c r="F1040" s="6">
        <f>_xlfn.XLOOKUP(Estoque[[#This Row],[Produto]],'Compras'!B:B,'Compras'!D:D,,0,-1)</f>
        <v>43.17</v>
      </c>
      <c r="G1040" s="1">
        <f>_xlfn.XLOOKUP(Estoque[[#This Row],[Produto]],'Compras'!B:B,'Compras'!E:E,,0,-1)</f>
        <v>44592</v>
      </c>
    </row>
    <row r="1041" spans="1:7" x14ac:dyDescent="0.25">
      <c r="A1041" s="3">
        <v>415527</v>
      </c>
      <c r="B1041" s="4" t="s">
        <v>2065</v>
      </c>
      <c r="C1041" s="4"/>
      <c r="D1041" s="5">
        <f>SUMIFS(Saída!B:B,Saída!A:A,Estoque[[#This Row],[Produto]],Saída!C:C,"RESERVADO")</f>
        <v>0</v>
      </c>
      <c r="E1041" s="5">
        <f>SUMIFS('Compras'!C:C,'Compras'!B:B,Estoque[[#This Row],[Produto]],'Compras'!A:A,Estoque[[#This Row],[Código]])-SUMIFS(Saída!B:B,Saída!A:A,Estoque[[#This Row],[Produto]],Saída!C:C,"FINALIZADO")</f>
        <v>0</v>
      </c>
      <c r="F1041" s="6">
        <f>_xlfn.XLOOKUP(Estoque[[#This Row],[Produto]],'Compras'!B:B,'Compras'!D:D,,0,-1)</f>
        <v>43.17</v>
      </c>
      <c r="G1041" s="1">
        <f>_xlfn.XLOOKUP(Estoque[[#This Row],[Produto]],'Compras'!B:B,'Compras'!E:E,,0,-1)</f>
        <v>44592</v>
      </c>
    </row>
    <row r="1042" spans="1:7" x14ac:dyDescent="0.25">
      <c r="A1042" s="3">
        <v>702383</v>
      </c>
      <c r="B1042" s="4" t="s">
        <v>1438</v>
      </c>
      <c r="C1042" s="4"/>
      <c r="D1042" s="5">
        <f>SUMIFS(Saída!B:B,Saída!A:A,Estoque[[#This Row],[Produto]],Saída!C:C,"RESERVADO")</f>
        <v>0</v>
      </c>
      <c r="E1042" s="5">
        <f>SUMIFS('Compras'!C:C,'Compras'!B:B,Estoque[[#This Row],[Produto]],'Compras'!A:A,Estoque[[#This Row],[Código]])-SUMIFS(Saída!B:B,Saída!A:A,Estoque[[#This Row],[Produto]],Saída!C:C,"FINALIZADO")</f>
        <v>0</v>
      </c>
      <c r="F1042" s="6">
        <f>_xlfn.XLOOKUP(Estoque[[#This Row],[Produto]],'Compras'!B:B,'Compras'!D:D,,0,-1)</f>
        <v>107.33</v>
      </c>
      <c r="G1042" s="1">
        <f>_xlfn.XLOOKUP(Estoque[[#This Row],[Produto]],'Compras'!B:B,'Compras'!E:E,,0,-1)</f>
        <v>44705</v>
      </c>
    </row>
    <row r="1043" spans="1:7" x14ac:dyDescent="0.25">
      <c r="A1043" s="3">
        <v>217381</v>
      </c>
      <c r="B1043" s="4" t="s">
        <v>427</v>
      </c>
      <c r="C1043" s="4"/>
      <c r="D1043" s="5">
        <f>SUMIFS(Saída!B:B,Saída!A:A,Estoque[[#This Row],[Produto]],Saída!C:C,"RESERVADO")</f>
        <v>0</v>
      </c>
      <c r="E1043" s="5">
        <f>SUMIFS('Compras'!C:C,'Compras'!B:B,Estoque[[#This Row],[Produto]],'Compras'!A:A,Estoque[[#This Row],[Código]])-SUMIFS(Saída!B:B,Saída!A:A,Estoque[[#This Row],[Produto]],Saída!C:C,"FINALIZADO")</f>
        <v>0</v>
      </c>
      <c r="F1043" s="6">
        <f>_xlfn.XLOOKUP(Estoque[[#This Row],[Produto]],'Compras'!B:B,'Compras'!D:D,,0,-1)</f>
        <v>30.33</v>
      </c>
      <c r="G1043" s="1">
        <f>_xlfn.XLOOKUP(Estoque[[#This Row],[Produto]],'Compras'!B:B,'Compras'!E:E,,0,-1)</f>
        <v>44602</v>
      </c>
    </row>
    <row r="1044" spans="1:7" x14ac:dyDescent="0.25">
      <c r="A1044" s="3">
        <v>702376</v>
      </c>
      <c r="B1044" s="4" t="s">
        <v>1141</v>
      </c>
      <c r="C1044" s="4"/>
      <c r="D1044" s="5">
        <f>SUMIFS(Saída!B:B,Saída!A:A,Estoque[[#This Row],[Produto]],Saída!C:C,"RESERVADO")</f>
        <v>0</v>
      </c>
      <c r="E1044" s="5">
        <f>SUMIFS('Compras'!C:C,'Compras'!B:B,Estoque[[#This Row],[Produto]],'Compras'!A:A,Estoque[[#This Row],[Código]])-SUMIFS(Saída!B:B,Saída!A:A,Estoque[[#This Row],[Produto]],Saída!C:C,"FINALIZADO")</f>
        <v>0</v>
      </c>
      <c r="F1044" s="6">
        <f>_xlfn.XLOOKUP(Estoque[[#This Row],[Produto]],'Compras'!B:B,'Compras'!D:D,,0,-1)</f>
        <v>161</v>
      </c>
      <c r="G1044" s="1">
        <f>_xlfn.XLOOKUP(Estoque[[#This Row],[Produto]],'Compras'!B:B,'Compras'!E:E,,0,-1)</f>
        <v>44762</v>
      </c>
    </row>
    <row r="1045" spans="1:7" x14ac:dyDescent="0.25">
      <c r="A1045" s="3">
        <v>332638</v>
      </c>
      <c r="B1045" s="4" t="s">
        <v>182</v>
      </c>
      <c r="C1045" s="4"/>
      <c r="D1045" s="5">
        <f>SUMIFS(Saída!B:B,Saída!A:A,Estoque[[#This Row],[Produto]],Saída!C:C,"RESERVADO")</f>
        <v>0</v>
      </c>
      <c r="E1045" s="5">
        <f>SUMIFS('Compras'!C:C,'Compras'!B:B,Estoque[[#This Row],[Produto]],'Compras'!A:A,Estoque[[#This Row],[Código]])-SUMIFS(Saída!B:B,Saída!A:A,Estoque[[#This Row],[Produto]],Saída!C:C,"FINALIZADO")</f>
        <v>0</v>
      </c>
      <c r="F1045" s="6">
        <f>_xlfn.XLOOKUP(Estoque[[#This Row],[Produto]],'Compras'!B:B,'Compras'!D:D,,0,-1)</f>
        <v>30.33</v>
      </c>
      <c r="G1045" s="1">
        <f>_xlfn.XLOOKUP(Estoque[[#This Row],[Produto]],'Compras'!B:B,'Compras'!E:E,,0,-1)</f>
        <v>44685</v>
      </c>
    </row>
    <row r="1046" spans="1:7" x14ac:dyDescent="0.25">
      <c r="A1046" s="3" t="s">
        <v>175</v>
      </c>
      <c r="B1046" s="4" t="s">
        <v>176</v>
      </c>
      <c r="C1046" s="4"/>
      <c r="D1046" s="5">
        <f>SUMIFS(Saída!B:B,Saída!A:A,Estoque[[#This Row],[Produto]],Saída!C:C,"RESERVADO")</f>
        <v>0</v>
      </c>
      <c r="E1046" s="5">
        <f>SUMIFS('Compras'!C:C,'Compras'!B:B,Estoque[[#This Row],[Produto]],'Compras'!A:A,Estoque[[#This Row],[Código]])-SUMIFS(Saída!B:B,Saída!A:A,Estoque[[#This Row],[Produto]],Saída!C:C,"FINALIZADO")</f>
        <v>0</v>
      </c>
      <c r="F1046" s="6">
        <f>_xlfn.XLOOKUP(Estoque[[#This Row],[Produto]],'Compras'!B:B,'Compras'!D:D,,0,-1)</f>
        <v>30.33</v>
      </c>
      <c r="G1046" s="1">
        <f>_xlfn.XLOOKUP(Estoque[[#This Row],[Produto]],'Compras'!B:B,'Compras'!E:E,,0,-1)</f>
        <v>44685</v>
      </c>
    </row>
    <row r="1047" spans="1:7" x14ac:dyDescent="0.25">
      <c r="A1047" s="3" t="s">
        <v>995</v>
      </c>
      <c r="B1047" s="4" t="s">
        <v>996</v>
      </c>
      <c r="C1047" s="4"/>
      <c r="D1047" s="5">
        <f>SUMIFS(Saída!B:B,Saída!A:A,Estoque[[#This Row],[Produto]],Saída!C:C,"RESERVADO")</f>
        <v>0</v>
      </c>
      <c r="E1047" s="5">
        <f>SUMIFS('Compras'!C:C,'Compras'!B:B,Estoque[[#This Row],[Produto]],'Compras'!A:A,Estoque[[#This Row],[Código]])-SUMIFS(Saída!B:B,Saída!A:A,Estoque[[#This Row],[Produto]],Saída!C:C,"FINALIZADO")</f>
        <v>0</v>
      </c>
      <c r="F1047" s="6">
        <f>_xlfn.XLOOKUP(Estoque[[#This Row],[Produto]],'Compras'!B:B,'Compras'!D:D,,0,-1)</f>
        <v>33.83</v>
      </c>
      <c r="G1047" s="1">
        <f>_xlfn.XLOOKUP(Estoque[[#This Row],[Produto]],'Compras'!B:B,'Compras'!E:E,,0,-1)</f>
        <v>44732</v>
      </c>
    </row>
    <row r="1048" spans="1:7" x14ac:dyDescent="0.25">
      <c r="A1048" s="3" t="s">
        <v>187</v>
      </c>
      <c r="B1048" s="4" t="s">
        <v>188</v>
      </c>
      <c r="C1048" s="4"/>
      <c r="D1048" s="5">
        <f>SUMIFS(Saída!B:B,Saída!A:A,Estoque[[#This Row],[Produto]],Saída!C:C,"RESERVADO")</f>
        <v>0</v>
      </c>
      <c r="E1048" s="5">
        <f>SUMIFS('Compras'!C:C,'Compras'!B:B,Estoque[[#This Row],[Produto]],'Compras'!A:A,Estoque[[#This Row],[Código]])-SUMIFS(Saída!B:B,Saída!A:A,Estoque[[#This Row],[Produto]],Saída!C:C,"FINALIZADO")</f>
        <v>0</v>
      </c>
      <c r="F1048" s="6">
        <f>_xlfn.XLOOKUP(Estoque[[#This Row],[Produto]],'Compras'!B:B,'Compras'!D:D,,0,-1)</f>
        <v>161</v>
      </c>
      <c r="G1048" s="1">
        <f>_xlfn.XLOOKUP(Estoque[[#This Row],[Produto]],'Compras'!B:B,'Compras'!E:E,,0,-1)</f>
        <v>44685</v>
      </c>
    </row>
    <row r="1049" spans="1:7" x14ac:dyDescent="0.25">
      <c r="A1049" s="3" t="s">
        <v>1439</v>
      </c>
      <c r="B1049" s="4" t="s">
        <v>1440</v>
      </c>
      <c r="C1049" s="4"/>
      <c r="D1049" s="5">
        <f>SUMIFS(Saída!B:B,Saída!A:A,Estoque[[#This Row],[Produto]],Saída!C:C,"RESERVADO")</f>
        <v>0</v>
      </c>
      <c r="E1049" s="5">
        <f>SUMIFS('Compras'!C:C,'Compras'!B:B,Estoque[[#This Row],[Produto]],'Compras'!A:A,Estoque[[#This Row],[Código]])-SUMIFS(Saída!B:B,Saída!A:A,Estoque[[#This Row],[Produto]],Saída!C:C,"FINALIZADO")</f>
        <v>0</v>
      </c>
      <c r="F1049" s="6">
        <f>_xlfn.XLOOKUP(Estoque[[#This Row],[Produto]],'Compras'!B:B,'Compras'!D:D,,0,-1)</f>
        <v>107.33</v>
      </c>
      <c r="G1049" s="1">
        <f>_xlfn.XLOOKUP(Estoque[[#This Row],[Produto]],'Compras'!B:B,'Compras'!E:E,,0,-1)</f>
        <v>44705</v>
      </c>
    </row>
    <row r="1050" spans="1:7" x14ac:dyDescent="0.25">
      <c r="A1050" s="3" t="s">
        <v>1224</v>
      </c>
      <c r="B1050" s="4" t="s">
        <v>1225</v>
      </c>
      <c r="C1050" s="4"/>
      <c r="D1050" s="5">
        <f>SUMIFS(Saída!B:B,Saída!A:A,Estoque[[#This Row],[Produto]],Saída!C:C,"RESERVADO")</f>
        <v>0</v>
      </c>
      <c r="E1050" s="5">
        <f>SUMIFS('Compras'!C:C,'Compras'!B:B,Estoque[[#This Row],[Produto]],'Compras'!A:A,Estoque[[#This Row],[Código]])-SUMIFS(Saída!B:B,Saída!A:A,Estoque[[#This Row],[Produto]],Saída!C:C,"FINALIZADO")</f>
        <v>0</v>
      </c>
      <c r="F1050" s="6">
        <f>_xlfn.XLOOKUP(Estoque[[#This Row],[Produto]],'Compras'!B:B,'Compras'!D:D,,0,-1)</f>
        <v>18.670000000000002</v>
      </c>
      <c r="G1050" s="1">
        <f>_xlfn.XLOOKUP(Estoque[[#This Row],[Produto]],'Compras'!B:B,'Compras'!E:E,,0,-1)</f>
        <v>44641</v>
      </c>
    </row>
    <row r="1051" spans="1:7" x14ac:dyDescent="0.25">
      <c r="A1051" s="3">
        <v>485793</v>
      </c>
      <c r="B1051" s="4" t="s">
        <v>680</v>
      </c>
      <c r="C1051" s="4" t="s">
        <v>44</v>
      </c>
      <c r="D1051" s="5">
        <f>SUMIFS(Saída!B:B,Saída!A:A,Estoque[[#This Row],[Produto]],Saída!C:C,"RESERVADO")</f>
        <v>0</v>
      </c>
      <c r="E1051" s="5">
        <f>SUMIFS('Compras'!C:C,'Compras'!B:B,Estoque[[#This Row],[Produto]],'Compras'!A:A,Estoque[[#This Row],[Código]])-SUMIFS(Saída!B:B,Saída!A:A,Estoque[[#This Row],[Produto]],Saída!C:C,"FINALIZADO")</f>
        <v>0</v>
      </c>
      <c r="F1051" s="6">
        <f>_xlfn.XLOOKUP(Estoque[[#This Row],[Produto]],'Compras'!B:B,'Compras'!D:D,,0,-1)</f>
        <v>28</v>
      </c>
      <c r="G1051" s="1">
        <f>_xlfn.XLOOKUP(Estoque[[#This Row],[Produto]],'Compras'!B:B,'Compras'!E:E,,0,-1)</f>
        <v>44546</v>
      </c>
    </row>
    <row r="1052" spans="1:7" x14ac:dyDescent="0.25">
      <c r="A1052" s="3">
        <v>1479</v>
      </c>
      <c r="B1052" s="4" t="s">
        <v>2045</v>
      </c>
      <c r="C1052" s="4"/>
      <c r="D1052" s="5">
        <f>SUMIFS(Saída!B:B,Saída!A:A,Estoque[[#This Row],[Produto]],Saída!C:C,"RESERVADO")</f>
        <v>0</v>
      </c>
      <c r="E1052" s="5">
        <f>SUMIFS('Compras'!C:C,'Compras'!B:B,Estoque[[#This Row],[Produto]],'Compras'!A:A,Estoque[[#This Row],[Código]])-SUMIFS(Saída!B:B,Saída!A:A,Estoque[[#This Row],[Produto]],Saída!C:C,"FINALIZADO")</f>
        <v>0</v>
      </c>
      <c r="F1052" s="6">
        <f>_xlfn.XLOOKUP(Estoque[[#This Row],[Produto]],'Compras'!B:B,'Compras'!D:D,,0,-1)</f>
        <v>22.17</v>
      </c>
      <c r="G1052" s="1">
        <f>_xlfn.XLOOKUP(Estoque[[#This Row],[Produto]],'Compras'!B:B,'Compras'!E:E,,0,-1)</f>
        <v>44592</v>
      </c>
    </row>
    <row r="1053" spans="1:7" x14ac:dyDescent="0.25">
      <c r="A1053" s="3" t="s">
        <v>654</v>
      </c>
      <c r="B1053" s="4" t="s">
        <v>655</v>
      </c>
      <c r="C1053" s="4"/>
      <c r="D1053" s="5">
        <f>SUMIFS(Saída!B:B,Saída!A:A,Estoque[[#This Row],[Produto]],Saída!C:C,"RESERVADO")</f>
        <v>0</v>
      </c>
      <c r="E1053" s="5">
        <f>SUMIFS('Compras'!C:C,'Compras'!B:B,Estoque[[#This Row],[Produto]],'Compras'!A:A,Estoque[[#This Row],[Código]])-SUMIFS(Saída!B:B,Saída!A:A,Estoque[[#This Row],[Produto]],Saída!C:C,"FINALIZADO")</f>
        <v>0</v>
      </c>
      <c r="F1053" s="6">
        <f>_xlfn.XLOOKUP(Estoque[[#This Row],[Produto]],'Compras'!B:B,'Compras'!D:D,,0,-1)</f>
        <v>18.670000000000002</v>
      </c>
      <c r="G1053" s="1">
        <f>_xlfn.XLOOKUP(Estoque[[#This Row],[Produto]],'Compras'!B:B,'Compras'!E:E,,0,-1)</f>
        <v>44635</v>
      </c>
    </row>
    <row r="1054" spans="1:7" x14ac:dyDescent="0.25">
      <c r="A1054" s="3" t="s">
        <v>107</v>
      </c>
      <c r="B1054" s="4" t="s">
        <v>108</v>
      </c>
      <c r="C1054" s="4"/>
      <c r="D1054" s="5">
        <f>SUMIFS(Saída!B:B,Saída!A:A,Estoque[[#This Row],[Produto]],Saída!C:C,"RESERVADO")</f>
        <v>0</v>
      </c>
      <c r="E1054" s="5">
        <f>SUMIFS('Compras'!C:C,'Compras'!B:B,Estoque[[#This Row],[Produto]],'Compras'!A:A,Estoque[[#This Row],[Código]])-SUMIFS(Saída!B:B,Saída!A:A,Estoque[[#This Row],[Produto]],Saída!C:C,"FINALIZADO")</f>
        <v>0</v>
      </c>
      <c r="F1054" s="6">
        <f>_xlfn.XLOOKUP(Estoque[[#This Row],[Produto]],'Compras'!B:B,'Compras'!D:D,,0,-1)</f>
        <v>114.33</v>
      </c>
      <c r="G1054" s="1">
        <f>_xlfn.XLOOKUP(Estoque[[#This Row],[Produto]],'Compras'!B:B,'Compras'!E:E,,0,-1)</f>
        <v>44715</v>
      </c>
    </row>
    <row r="1055" spans="1:7" x14ac:dyDescent="0.25">
      <c r="A1055" s="3">
        <v>8304</v>
      </c>
      <c r="B1055" s="4" t="s">
        <v>963</v>
      </c>
      <c r="C1055" s="4"/>
      <c r="D1055" s="5">
        <f>SUMIFS(Saída!B:B,Saída!A:A,Estoque[[#This Row],[Produto]],Saída!C:C,"RESERVADO")</f>
        <v>0</v>
      </c>
      <c r="E1055" s="5">
        <f>SUMIFS('Compras'!C:C,'Compras'!B:B,Estoque[[#This Row],[Produto]],'Compras'!A:A,Estoque[[#This Row],[Código]])-SUMIFS(Saída!B:B,Saída!A:A,Estoque[[#This Row],[Produto]],Saída!C:C,"FINALIZADO")</f>
        <v>0</v>
      </c>
      <c r="F1055" s="6">
        <f>_xlfn.XLOOKUP(Estoque[[#This Row],[Produto]],'Compras'!B:B,'Compras'!D:D,,0,-1)</f>
        <v>25.67</v>
      </c>
      <c r="G1055" s="1">
        <f>_xlfn.XLOOKUP(Estoque[[#This Row],[Produto]],'Compras'!B:B,'Compras'!E:E,,0,-1)</f>
        <v>44671</v>
      </c>
    </row>
    <row r="1056" spans="1:7" x14ac:dyDescent="0.25">
      <c r="A1056" s="3">
        <v>599541</v>
      </c>
      <c r="B1056" s="4" t="s">
        <v>1845</v>
      </c>
      <c r="C1056" s="4"/>
      <c r="D1056" s="5">
        <f>SUMIFS(Saída!B:B,Saída!A:A,Estoque[[#This Row],[Produto]],Saída!C:C,"RESERVADO")</f>
        <v>0</v>
      </c>
      <c r="E1056" s="5">
        <f>SUMIFS('Compras'!C:C,'Compras'!B:B,Estoque[[#This Row],[Produto]],'Compras'!A:A,Estoque[[#This Row],[Código]])-SUMIFS(Saída!B:B,Saída!A:A,Estoque[[#This Row],[Produto]],Saída!C:C,"FINALIZADO")</f>
        <v>0</v>
      </c>
      <c r="F1056" s="6">
        <f>_xlfn.XLOOKUP(Estoque[[#This Row],[Produto]],'Compras'!B:B,'Compras'!D:D,,0,-1)</f>
        <v>69.88</v>
      </c>
      <c r="G1056" s="1">
        <f>_xlfn.XLOOKUP(Estoque[[#This Row],[Produto]],'Compras'!B:B,'Compras'!E:E,,0,-1)</f>
        <v>44587</v>
      </c>
    </row>
    <row r="1057" spans="1:7" x14ac:dyDescent="0.25">
      <c r="A1057" s="3" t="s">
        <v>1309</v>
      </c>
      <c r="B1057" s="4" t="s">
        <v>1310</v>
      </c>
      <c r="C1057" s="4"/>
      <c r="D1057" s="5">
        <f>SUMIFS(Saída!B:B,Saída!A:A,Estoque[[#This Row],[Produto]],Saída!C:C,"RESERVADO")</f>
        <v>0</v>
      </c>
      <c r="E1057" s="5">
        <f>SUMIFS('Compras'!C:C,'Compras'!B:B,Estoque[[#This Row],[Produto]],'Compras'!A:A,Estoque[[#This Row],[Código]])-SUMIFS(Saída!B:B,Saída!A:A,Estoque[[#This Row],[Produto]],Saída!C:C,"FINALIZADO")</f>
        <v>0</v>
      </c>
      <c r="F1057" s="6">
        <f>_xlfn.XLOOKUP(Estoque[[#This Row],[Produto]],'Compras'!B:B,'Compras'!D:D,,0,-1)</f>
        <v>4648</v>
      </c>
      <c r="G1057" s="1">
        <f>_xlfn.XLOOKUP(Estoque[[#This Row],[Produto]],'Compras'!B:B,'Compras'!E:E,,0,-1)</f>
        <v>44734</v>
      </c>
    </row>
    <row r="1058" spans="1:7" x14ac:dyDescent="0.25">
      <c r="A1058" s="3" t="s">
        <v>395</v>
      </c>
      <c r="B1058" s="4" t="s">
        <v>396</v>
      </c>
      <c r="C1058" s="4"/>
      <c r="D1058" s="5">
        <f>SUMIFS(Saída!B:B,Saída!A:A,Estoque[[#This Row],[Produto]],Saída!C:C,"RESERVADO")</f>
        <v>0</v>
      </c>
      <c r="E1058" s="5">
        <f>SUMIFS('Compras'!C:C,'Compras'!B:B,Estoque[[#This Row],[Produto]],'Compras'!A:A,Estoque[[#This Row],[Código]])-SUMIFS(Saída!B:B,Saída!A:A,Estoque[[#This Row],[Produto]],Saída!C:C,"FINALIZADO")</f>
        <v>0</v>
      </c>
      <c r="F1058" s="6">
        <f>_xlfn.XLOOKUP(Estoque[[#This Row],[Produto]],'Compras'!B:B,'Compras'!D:D,,0,-1)</f>
        <v>2460.5</v>
      </c>
      <c r="G1058" s="1">
        <f>_xlfn.XLOOKUP(Estoque[[#This Row],[Produto]],'Compras'!B:B,'Compras'!E:E,,0,-1)</f>
        <v>44690</v>
      </c>
    </row>
    <row r="1059" spans="1:7" x14ac:dyDescent="0.25">
      <c r="A1059" s="3" t="s">
        <v>575</v>
      </c>
      <c r="B1059" s="4" t="s">
        <v>576</v>
      </c>
      <c r="C1059" s="4"/>
      <c r="D1059" s="5">
        <f>SUMIFS(Saída!B:B,Saída!A:A,Estoque[[#This Row],[Produto]],Saída!C:C,"RESERVADO")</f>
        <v>0</v>
      </c>
      <c r="E1059" s="5">
        <f>SUMIFS('Compras'!C:C,'Compras'!B:B,Estoque[[#This Row],[Produto]],'Compras'!A:A,Estoque[[#This Row],[Código]])-SUMIFS(Saída!B:B,Saída!A:A,Estoque[[#This Row],[Produto]],Saída!C:C,"FINALIZADO")</f>
        <v>0</v>
      </c>
      <c r="F1059" s="6">
        <f>_xlfn.XLOOKUP(Estoque[[#This Row],[Produto]],'Compras'!B:B,'Compras'!D:D,,0,-1)</f>
        <v>196</v>
      </c>
      <c r="G1059" s="1">
        <f>_xlfn.XLOOKUP(Estoque[[#This Row],[Produto]],'Compras'!B:B,'Compras'!E:E,,0,-1)</f>
        <v>44785</v>
      </c>
    </row>
    <row r="1060" spans="1:7" x14ac:dyDescent="0.25">
      <c r="A1060" s="3" t="s">
        <v>1849</v>
      </c>
      <c r="B1060" s="4" t="s">
        <v>1850</v>
      </c>
      <c r="C1060" s="4"/>
      <c r="D1060" s="5">
        <f>SUMIFS(Saída!B:B,Saída!A:A,Estoque[[#This Row],[Produto]],Saída!C:C,"RESERVADO")</f>
        <v>0</v>
      </c>
      <c r="E1060" s="5">
        <f>SUMIFS('Compras'!C:C,'Compras'!B:B,Estoque[[#This Row],[Produto]],'Compras'!A:A,Estoque[[#This Row],[Código]])-SUMIFS(Saída!B:B,Saída!A:A,Estoque[[#This Row],[Produto]],Saída!C:C,"FINALIZADO")</f>
        <v>0</v>
      </c>
      <c r="F1060" s="6">
        <f>_xlfn.XLOOKUP(Estoque[[#This Row],[Produto]],'Compras'!B:B,'Compras'!D:D,,0,-1)</f>
        <v>28</v>
      </c>
      <c r="G1060" s="1">
        <f>_xlfn.XLOOKUP(Estoque[[#This Row],[Produto]],'Compras'!B:B,'Compras'!E:E,,0,-1)</f>
        <v>44677</v>
      </c>
    </row>
    <row r="1061" spans="1:7" x14ac:dyDescent="0.25">
      <c r="A1061" s="3" t="s">
        <v>1099</v>
      </c>
      <c r="B1061" s="4" t="s">
        <v>1100</v>
      </c>
      <c r="C1061" s="4"/>
      <c r="D1061" s="5">
        <f>SUMIFS(Saída!B:B,Saída!A:A,Estoque[[#This Row],[Produto]],Saída!C:C,"RESERVADO")</f>
        <v>0</v>
      </c>
      <c r="E1061" s="5">
        <f>SUMIFS('Compras'!C:C,'Compras'!B:B,Estoque[[#This Row],[Produto]],'Compras'!A:A,Estoque[[#This Row],[Código]])-SUMIFS(Saída!B:B,Saída!A:A,Estoque[[#This Row],[Produto]],Saída!C:C,"FINALIZADO")</f>
        <v>0</v>
      </c>
      <c r="F1061" s="6">
        <f>_xlfn.XLOOKUP(Estoque[[#This Row],[Produto]],'Compras'!B:B,'Compras'!D:D,,0,-1)</f>
        <v>50.17</v>
      </c>
      <c r="G1061" s="1">
        <f>_xlfn.XLOOKUP(Estoque[[#This Row],[Produto]],'Compras'!B:B,'Compras'!E:E,,0,-1)</f>
        <v>44762</v>
      </c>
    </row>
    <row r="1062" spans="1:7" x14ac:dyDescent="0.25">
      <c r="A1062" s="3" t="s">
        <v>1790</v>
      </c>
      <c r="B1062" s="4" t="s">
        <v>1791</v>
      </c>
      <c r="C1062" s="4"/>
      <c r="D1062" s="5">
        <f>SUMIFS(Saída!B:B,Saída!A:A,Estoque[[#This Row],[Produto]],Saída!C:C,"RESERVADO")</f>
        <v>0</v>
      </c>
      <c r="E1062" s="5">
        <f>SUMIFS('Compras'!C:C,'Compras'!B:B,Estoque[[#This Row],[Produto]],'Compras'!A:A,Estoque[[#This Row],[Código]])-SUMIFS(Saída!B:B,Saída!A:A,Estoque[[#This Row],[Produto]],Saída!C:C,"FINALIZADO")</f>
        <v>0</v>
      </c>
      <c r="F1062" s="6">
        <f>_xlfn.XLOOKUP(Estoque[[#This Row],[Produto]],'Compras'!B:B,'Compras'!D:D,,0,-1)</f>
        <v>50.17</v>
      </c>
      <c r="G1062" s="1">
        <f>_xlfn.XLOOKUP(Estoque[[#This Row],[Produto]],'Compras'!B:B,'Compras'!E:E,,0,-1)</f>
        <v>44706</v>
      </c>
    </row>
    <row r="1063" spans="1:7" x14ac:dyDescent="0.25">
      <c r="A1063" s="3" t="s">
        <v>1804</v>
      </c>
      <c r="B1063" s="4" t="s">
        <v>1805</v>
      </c>
      <c r="C1063" s="4"/>
      <c r="D1063" s="5">
        <f>SUMIFS(Saída!B:B,Saída!A:A,Estoque[[#This Row],[Produto]],Saída!C:C,"RESERVADO")</f>
        <v>0</v>
      </c>
      <c r="E1063" s="5">
        <f>SUMIFS('Compras'!C:C,'Compras'!B:B,Estoque[[#This Row],[Produto]],'Compras'!A:A,Estoque[[#This Row],[Código]])-SUMIFS(Saída!B:B,Saída!A:A,Estoque[[#This Row],[Produto]],Saída!C:C,"FINALIZADO")</f>
        <v>0</v>
      </c>
      <c r="F1063" s="6">
        <f>_xlfn.XLOOKUP(Estoque[[#This Row],[Produto]],'Compras'!B:B,'Compras'!D:D,,0,-1)</f>
        <v>24.5</v>
      </c>
      <c r="G1063" s="1">
        <f>_xlfn.XLOOKUP(Estoque[[#This Row],[Produto]],'Compras'!B:B,'Compras'!E:E,,0,-1)</f>
        <v>44706</v>
      </c>
    </row>
    <row r="1064" spans="1:7" x14ac:dyDescent="0.25">
      <c r="A1064" s="3" t="s">
        <v>1806</v>
      </c>
      <c r="B1064" s="4" t="s">
        <v>1807</v>
      </c>
      <c r="C1064" s="4"/>
      <c r="D1064" s="5">
        <f>SUMIFS(Saída!B:B,Saída!A:A,Estoque[[#This Row],[Produto]],Saída!C:C,"RESERVADO")</f>
        <v>0</v>
      </c>
      <c r="E1064" s="5">
        <f>SUMIFS('Compras'!C:C,'Compras'!B:B,Estoque[[#This Row],[Produto]],'Compras'!A:A,Estoque[[#This Row],[Código]])-SUMIFS(Saída!B:B,Saída!A:A,Estoque[[#This Row],[Produto]],Saída!C:C,"FINALIZADO")</f>
        <v>0</v>
      </c>
      <c r="F1064" s="6">
        <f>_xlfn.XLOOKUP(Estoque[[#This Row],[Produto]],'Compras'!B:B,'Compras'!D:D,,0,-1)</f>
        <v>60.67</v>
      </c>
      <c r="G1064" s="1">
        <f>_xlfn.XLOOKUP(Estoque[[#This Row],[Produto]],'Compras'!B:B,'Compras'!E:E,,0,-1)</f>
        <v>44706</v>
      </c>
    </row>
    <row r="1065" spans="1:7" x14ac:dyDescent="0.25">
      <c r="A1065" s="3" t="s">
        <v>1201</v>
      </c>
      <c r="B1065" s="4" t="s">
        <v>1202</v>
      </c>
      <c r="C1065" s="4"/>
      <c r="D1065" s="5">
        <f>SUMIFS(Saída!B:B,Saída!A:A,Estoque[[#This Row],[Produto]],Saída!C:C,"RESERVADO")</f>
        <v>0</v>
      </c>
      <c r="E1065" s="5">
        <f>SUMIFS('Compras'!C:C,'Compras'!B:B,Estoque[[#This Row],[Produto]],'Compras'!A:A,Estoque[[#This Row],[Código]])-SUMIFS(Saída!B:B,Saída!A:A,Estoque[[#This Row],[Produto]],Saída!C:C,"FINALIZADO")</f>
        <v>0</v>
      </c>
      <c r="F1065" s="6">
        <f>_xlfn.XLOOKUP(Estoque[[#This Row],[Produto]],'Compras'!B:B,'Compras'!D:D,,0,-1)</f>
        <v>8.17</v>
      </c>
      <c r="G1065" s="1">
        <f>_xlfn.XLOOKUP(Estoque[[#This Row],[Produto]],'Compras'!B:B,'Compras'!E:E,,0,-1)</f>
        <v>44641</v>
      </c>
    </row>
    <row r="1066" spans="1:7" x14ac:dyDescent="0.25">
      <c r="A1066" s="3" t="s">
        <v>1939</v>
      </c>
      <c r="B1066" s="4" t="s">
        <v>1940</v>
      </c>
      <c r="C1066" s="4"/>
      <c r="D1066" s="5">
        <f>SUMIFS(Saída!B:B,Saída!A:A,Estoque[[#This Row],[Produto]],Saída!C:C,"RESERVADO")</f>
        <v>0</v>
      </c>
      <c r="E1066" s="5">
        <f>SUMIFS('Compras'!C:C,'Compras'!B:B,Estoque[[#This Row],[Produto]],'Compras'!A:A,Estoque[[#This Row],[Código]])-SUMIFS(Saída!B:B,Saída!A:A,Estoque[[#This Row],[Produto]],Saída!C:C,"FINALIZADO")</f>
        <v>0</v>
      </c>
      <c r="F1066" s="6">
        <f>_xlfn.XLOOKUP(Estoque[[#This Row],[Produto]],'Compras'!B:B,'Compras'!D:D,,0,-1)</f>
        <v>19.829999999999998</v>
      </c>
      <c r="G1066" s="1">
        <f>_xlfn.XLOOKUP(Estoque[[#This Row],[Produto]],'Compras'!B:B,'Compras'!E:E,,0,-1)</f>
        <v>44770</v>
      </c>
    </row>
    <row r="1067" spans="1:7" x14ac:dyDescent="0.25">
      <c r="A1067" s="3" t="s">
        <v>569</v>
      </c>
      <c r="B1067" s="4" t="s">
        <v>570</v>
      </c>
      <c r="C1067" s="4"/>
      <c r="D1067" s="5">
        <f>SUMIFS(Saída!B:B,Saída!A:A,Estoque[[#This Row],[Produto]],Saída!C:C,"RESERVADO")</f>
        <v>0</v>
      </c>
      <c r="E1067" s="5">
        <f>SUMIFS('Compras'!C:C,'Compras'!B:B,Estoque[[#This Row],[Produto]],'Compras'!A:A,Estoque[[#This Row],[Código]])-SUMIFS(Saída!B:B,Saída!A:A,Estoque[[#This Row],[Produto]],Saída!C:C,"FINALIZADO")</f>
        <v>0</v>
      </c>
      <c r="F1067" s="6">
        <f>_xlfn.XLOOKUP(Estoque[[#This Row],[Produto]],'Compras'!B:B,'Compras'!D:D,,0,-1)</f>
        <v>18.670000000000002</v>
      </c>
      <c r="G1067" s="1">
        <f>_xlfn.XLOOKUP(Estoque[[#This Row],[Produto]],'Compras'!B:B,'Compras'!E:E,,0,-1)</f>
        <v>44785</v>
      </c>
    </row>
    <row r="1068" spans="1:7" x14ac:dyDescent="0.25">
      <c r="A1068" s="3" t="s">
        <v>1987</v>
      </c>
      <c r="B1068" s="4" t="s">
        <v>1988</v>
      </c>
      <c r="C1068" s="4"/>
      <c r="D1068" s="5">
        <f>SUMIFS(Saída!B:B,Saída!A:A,Estoque[[#This Row],[Produto]],Saída!C:C,"RESERVADO")</f>
        <v>0</v>
      </c>
      <c r="E1068" s="5">
        <f>SUMIFS('Compras'!C:C,'Compras'!B:B,Estoque[[#This Row],[Produto]],'Compras'!A:A,Estoque[[#This Row],[Código]])-SUMIFS(Saída!B:B,Saída!A:A,Estoque[[#This Row],[Produto]],Saída!C:C,"FINALIZADO")</f>
        <v>0</v>
      </c>
      <c r="F1068" s="6">
        <f>_xlfn.XLOOKUP(Estoque[[#This Row],[Produto]],'Compras'!B:B,'Compras'!D:D,,0,-1)</f>
        <v>73.5</v>
      </c>
      <c r="G1068" s="1">
        <f>_xlfn.XLOOKUP(Estoque[[#This Row],[Produto]],'Compras'!B:B,'Compras'!E:E,,0,-1)</f>
        <v>44649</v>
      </c>
    </row>
    <row r="1069" spans="1:7" x14ac:dyDescent="0.25">
      <c r="A1069" s="3">
        <v>2145</v>
      </c>
      <c r="B1069" s="4" t="s">
        <v>1375</v>
      </c>
      <c r="C1069" s="4"/>
      <c r="D1069" s="5">
        <f>SUMIFS(Saída!B:B,Saída!A:A,Estoque[[#This Row],[Produto]],Saída!C:C,"RESERVADO")</f>
        <v>0</v>
      </c>
      <c r="E1069" s="5">
        <f>SUMIFS('Compras'!C:C,'Compras'!B:B,Estoque[[#This Row],[Produto]],'Compras'!A:A,Estoque[[#This Row],[Código]])-SUMIFS(Saída!B:B,Saída!A:A,Estoque[[#This Row],[Produto]],Saída!C:C,"FINALIZADO")</f>
        <v>0</v>
      </c>
      <c r="F1069" s="6">
        <f>_xlfn.XLOOKUP(Estoque[[#This Row],[Produto]],'Compras'!B:B,'Compras'!D:D,,0,-1)</f>
        <v>106.17</v>
      </c>
      <c r="G1069" s="1">
        <f>_xlfn.XLOOKUP(Estoque[[#This Row],[Produto]],'Compras'!B:B,'Compras'!E:E,,0,-1)</f>
        <v>44615</v>
      </c>
    </row>
    <row r="1070" spans="1:7" x14ac:dyDescent="0.25">
      <c r="A1070" s="3" t="s">
        <v>770</v>
      </c>
      <c r="B1070" s="4" t="s">
        <v>771</v>
      </c>
      <c r="C1070" s="4"/>
      <c r="D1070" s="5">
        <f>SUMIFS(Saída!B:B,Saída!A:A,Estoque[[#This Row],[Produto]],Saída!C:C,"RESERVADO")</f>
        <v>0</v>
      </c>
      <c r="E1070" s="5">
        <f>SUMIFS('Compras'!C:C,'Compras'!B:B,Estoque[[#This Row],[Produto]],'Compras'!A:A,Estoque[[#This Row],[Código]])-SUMIFS(Saída!B:B,Saída!A:A,Estoque[[#This Row],[Produto]],Saída!C:C,"FINALIZADO")</f>
        <v>0</v>
      </c>
      <c r="F1070" s="6">
        <f>_xlfn.XLOOKUP(Estoque[[#This Row],[Produto]],'Compras'!B:B,'Compras'!D:D,,0,-1)</f>
        <v>86.33</v>
      </c>
      <c r="G1070" s="1">
        <f>_xlfn.XLOOKUP(Estoque[[#This Row],[Produto]],'Compras'!B:B,'Compras'!E:E,,0,-1)</f>
        <v>44638</v>
      </c>
    </row>
    <row r="1071" spans="1:7" x14ac:dyDescent="0.25">
      <c r="A1071" s="3">
        <v>178</v>
      </c>
      <c r="B1071" s="4" t="s">
        <v>2083</v>
      </c>
      <c r="C1071" s="4"/>
      <c r="D1071" s="5">
        <f>SUMIFS(Saída!B:B,Saída!A:A,Estoque[[#This Row],[Produto]],Saída!C:C,"RESERVADO")</f>
        <v>0</v>
      </c>
      <c r="E1071" s="5">
        <f>SUMIFS('Compras'!C:C,'Compras'!B:B,Estoque[[#This Row],[Produto]],'Compras'!A:A,Estoque[[#This Row],[Código]])-SUMIFS(Saída!B:B,Saída!A:A,Estoque[[#This Row],[Produto]],Saída!C:C,"FINALIZADO")</f>
        <v>0</v>
      </c>
      <c r="F1071" s="6">
        <f>_xlfn.XLOOKUP(Estoque[[#This Row],[Produto]],'Compras'!B:B,'Compras'!D:D,,0,-1)</f>
        <v>72.33</v>
      </c>
      <c r="G1071" s="1">
        <f>_xlfn.XLOOKUP(Estoque[[#This Row],[Produto]],'Compras'!B:B,'Compras'!E:E,,0,-1)</f>
        <v>44651</v>
      </c>
    </row>
    <row r="1072" spans="1:7" x14ac:dyDescent="0.25">
      <c r="A1072" s="3">
        <v>3265</v>
      </c>
      <c r="B1072" s="4" t="s">
        <v>2082</v>
      </c>
      <c r="C1072" s="4"/>
      <c r="D1072" s="5">
        <f>SUMIFS(Saída!B:B,Saída!A:A,Estoque[[#This Row],[Produto]],Saída!C:C,"RESERVADO")</f>
        <v>0</v>
      </c>
      <c r="E1072" s="5">
        <f>SUMIFS('Compras'!C:C,'Compras'!B:B,Estoque[[#This Row],[Produto]],'Compras'!A:A,Estoque[[#This Row],[Código]])-SUMIFS(Saída!B:B,Saída!A:A,Estoque[[#This Row],[Produto]],Saída!C:C,"FINALIZADO")</f>
        <v>0</v>
      </c>
      <c r="F1072" s="6">
        <f>_xlfn.XLOOKUP(Estoque[[#This Row],[Produto]],'Compras'!B:B,'Compras'!D:D,,0,-1)</f>
        <v>42</v>
      </c>
      <c r="G1072" s="1">
        <f>_xlfn.XLOOKUP(Estoque[[#This Row],[Produto]],'Compras'!B:B,'Compras'!E:E,,0,-1)</f>
        <v>44651</v>
      </c>
    </row>
    <row r="1073" spans="1:7" x14ac:dyDescent="0.25">
      <c r="A1073" s="3" t="s">
        <v>368</v>
      </c>
      <c r="B1073" s="4" t="s">
        <v>369</v>
      </c>
      <c r="C1073" s="4"/>
      <c r="D1073" s="5">
        <f>SUMIFS(Saída!B:B,Saída!A:A,Estoque[[#This Row],[Produto]],Saída!C:C,"RESERVADO")</f>
        <v>0</v>
      </c>
      <c r="E1073" s="5">
        <f>SUMIFS('Compras'!C:C,'Compras'!B:B,Estoque[[#This Row],[Produto]],'Compras'!A:A,Estoque[[#This Row],[Código]])-SUMIFS(Saída!B:B,Saída!A:A,Estoque[[#This Row],[Produto]],Saída!C:C,"FINALIZADO")</f>
        <v>0</v>
      </c>
      <c r="F1073" s="6">
        <f>_xlfn.XLOOKUP(Estoque[[#This Row],[Produto]],'Compras'!B:B,'Compras'!D:D,,0,-1)</f>
        <v>51.33</v>
      </c>
      <c r="G1073" s="1">
        <f>_xlfn.XLOOKUP(Estoque[[#This Row],[Produto]],'Compras'!B:B,'Compras'!E:E,,0,-1)</f>
        <v>44538</v>
      </c>
    </row>
    <row r="1074" spans="1:7" x14ac:dyDescent="0.25">
      <c r="A1074" s="3" t="s">
        <v>1125</v>
      </c>
      <c r="B1074" s="4" t="s">
        <v>1126</v>
      </c>
      <c r="C1074" s="4"/>
      <c r="D1074" s="5">
        <f>SUMIFS(Saída!B:B,Saída!A:A,Estoque[[#This Row],[Produto]],Saída!C:C,"RESERVADO")</f>
        <v>0</v>
      </c>
      <c r="E1074" s="5">
        <f>SUMIFS('Compras'!C:C,'Compras'!B:B,Estoque[[#This Row],[Produto]],'Compras'!A:A,Estoque[[#This Row],[Código]])-SUMIFS(Saída!B:B,Saída!A:A,Estoque[[#This Row],[Produto]],Saída!C:C,"FINALIZADO")</f>
        <v>0</v>
      </c>
      <c r="F1074" s="6">
        <f>_xlfn.XLOOKUP(Estoque[[#This Row],[Produto]],'Compras'!B:B,'Compras'!D:D,,0,-1)</f>
        <v>88.67</v>
      </c>
      <c r="G1074" s="1">
        <f>_xlfn.XLOOKUP(Estoque[[#This Row],[Produto]],'Compras'!B:B,'Compras'!E:E,,0,-1)</f>
        <v>44762</v>
      </c>
    </row>
    <row r="1075" spans="1:7" x14ac:dyDescent="0.25">
      <c r="A1075" s="3" t="s">
        <v>304</v>
      </c>
      <c r="B1075" s="4" t="s">
        <v>305</v>
      </c>
      <c r="C1075" s="4"/>
      <c r="D1075" s="5">
        <f>SUMIFS(Saída!B:B,Saída!A:A,Estoque[[#This Row],[Produto]],Saída!C:C,"RESERVADO")</f>
        <v>0</v>
      </c>
      <c r="E1075" s="5">
        <f>SUMIFS('Compras'!C:C,'Compras'!B:B,Estoque[[#This Row],[Produto]],'Compras'!A:A,Estoque[[#This Row],[Código]])-SUMIFS(Saída!B:B,Saída!A:A,Estoque[[#This Row],[Produto]],Saída!C:C,"FINALIZADO")</f>
        <v>0</v>
      </c>
      <c r="F1075" s="6">
        <f>_xlfn.XLOOKUP(Estoque[[#This Row],[Produto]],'Compras'!B:B,'Compras'!D:D,,0,-1)</f>
        <v>14</v>
      </c>
      <c r="G1075" s="1">
        <f>_xlfn.XLOOKUP(Estoque[[#This Row],[Produto]],'Compras'!B:B,'Compras'!E:E,,0,-1)</f>
        <v>44719</v>
      </c>
    </row>
    <row r="1076" spans="1:7" x14ac:dyDescent="0.25">
      <c r="A1076" s="3" t="s">
        <v>122</v>
      </c>
      <c r="B1076" s="4" t="s">
        <v>123</v>
      </c>
      <c r="C1076" s="4"/>
      <c r="D1076" s="5">
        <f>SUMIFS(Saída!B:B,Saída!A:A,Estoque[[#This Row],[Produto]],Saída!C:C,"RESERVADO")</f>
        <v>0</v>
      </c>
      <c r="E1076" s="5">
        <f>SUMIFS('Compras'!C:C,'Compras'!B:B,Estoque[[#This Row],[Produto]],'Compras'!A:A,Estoque[[#This Row],[Código]])-SUMIFS(Saída!B:B,Saída!A:A,Estoque[[#This Row],[Produto]],Saída!C:C,"FINALIZADO")</f>
        <v>0</v>
      </c>
      <c r="F1076" s="6">
        <f>_xlfn.XLOOKUP(Estoque[[#This Row],[Produto]],'Compras'!B:B,'Compras'!D:D,,0,-1)</f>
        <v>42</v>
      </c>
      <c r="G1076" s="1">
        <f>_xlfn.XLOOKUP(Estoque[[#This Row],[Produto]],'Compras'!B:B,'Compras'!E:E,,0,-1)</f>
        <v>44685</v>
      </c>
    </row>
    <row r="1077" spans="1:7" x14ac:dyDescent="0.25">
      <c r="A1077" s="3" t="s">
        <v>137</v>
      </c>
      <c r="B1077" s="4" t="s">
        <v>138</v>
      </c>
      <c r="C1077" s="4"/>
      <c r="D1077" s="5">
        <f>SUMIFS(Saída!B:B,Saída!A:A,Estoque[[#This Row],[Produto]],Saída!C:C,"RESERVADO")</f>
        <v>0</v>
      </c>
      <c r="E1077" s="5">
        <f>SUMIFS('Compras'!C:C,'Compras'!B:B,Estoque[[#This Row],[Produto]],'Compras'!A:A,Estoque[[#This Row],[Código]])-SUMIFS(Saída!B:B,Saída!A:A,Estoque[[#This Row],[Produto]],Saída!C:C,"FINALIZADO")</f>
        <v>0</v>
      </c>
      <c r="F1077" s="6">
        <f>_xlfn.XLOOKUP(Estoque[[#This Row],[Produto]],'Compras'!B:B,'Compras'!D:D,,0,-1)</f>
        <v>39.67</v>
      </c>
      <c r="G1077" s="1">
        <f>_xlfn.XLOOKUP(Estoque[[#This Row],[Produto]],'Compras'!B:B,'Compras'!E:E,,0,-1)</f>
        <v>44685</v>
      </c>
    </row>
    <row r="1078" spans="1:7" x14ac:dyDescent="0.25">
      <c r="A1078" s="3">
        <v>969508</v>
      </c>
      <c r="B1078" s="4" t="s">
        <v>1321</v>
      </c>
      <c r="C1078" s="4"/>
      <c r="D1078" s="5">
        <f>SUMIFS(Saída!B:B,Saída!A:A,Estoque[[#This Row],[Produto]],Saída!C:C,"RESERVADO")</f>
        <v>0</v>
      </c>
      <c r="E1078" s="5">
        <f>SUMIFS('Compras'!C:C,'Compras'!B:B,Estoque[[#This Row],[Produto]],'Compras'!A:A,Estoque[[#This Row],[Código]])-SUMIFS(Saída!B:B,Saída!A:A,Estoque[[#This Row],[Produto]],Saída!C:C,"FINALIZADO")</f>
        <v>0</v>
      </c>
      <c r="F1078" s="6">
        <f>_xlfn.XLOOKUP(Estoque[[#This Row],[Produto]],'Compras'!B:B,'Compras'!D:D,,0,-1)</f>
        <v>45.5</v>
      </c>
      <c r="G1078" s="1">
        <f>_xlfn.XLOOKUP(Estoque[[#This Row],[Produto]],'Compras'!B:B,'Compras'!E:E,,0,-1)</f>
        <v>44764</v>
      </c>
    </row>
    <row r="1079" spans="1:7" x14ac:dyDescent="0.25">
      <c r="A1079" s="3" t="s">
        <v>139</v>
      </c>
      <c r="B1079" s="4" t="s">
        <v>140</v>
      </c>
      <c r="C1079" s="4"/>
      <c r="D1079" s="5">
        <f>SUMIFS(Saída!B:B,Saída!A:A,Estoque[[#This Row],[Produto]],Saída!C:C,"RESERVADO")</f>
        <v>0</v>
      </c>
      <c r="E1079" s="5">
        <f>SUMIFS('Compras'!C:C,'Compras'!B:B,Estoque[[#This Row],[Produto]],'Compras'!A:A,Estoque[[#This Row],[Código]])-SUMIFS(Saída!B:B,Saída!A:A,Estoque[[#This Row],[Produto]],Saída!C:C,"FINALIZADO")</f>
        <v>0</v>
      </c>
      <c r="F1079" s="6">
        <f>_xlfn.XLOOKUP(Estoque[[#This Row],[Produto]],'Compras'!B:B,'Compras'!D:D,,0,-1)</f>
        <v>56</v>
      </c>
      <c r="G1079" s="1">
        <f>_xlfn.XLOOKUP(Estoque[[#This Row],[Produto]],'Compras'!B:B,'Compras'!E:E,,0,-1)</f>
        <v>44685</v>
      </c>
    </row>
    <row r="1080" spans="1:7" x14ac:dyDescent="0.25">
      <c r="A1080" s="3">
        <v>1929</v>
      </c>
      <c r="B1080" s="4" t="s">
        <v>1324</v>
      </c>
      <c r="C1080" s="4"/>
      <c r="D1080" s="5">
        <f>SUMIFS(Saída!B:B,Saída!A:A,Estoque[[#This Row],[Produto]],Saída!C:C,"RESERVADO")</f>
        <v>0</v>
      </c>
      <c r="E1080" s="5">
        <f>SUMIFS('Compras'!C:C,'Compras'!B:B,Estoque[[#This Row],[Produto]],'Compras'!A:A,Estoque[[#This Row],[Código]])-SUMIFS(Saída!B:B,Saída!A:A,Estoque[[#This Row],[Produto]],Saída!C:C,"FINALIZADO")</f>
        <v>0</v>
      </c>
      <c r="F1080" s="6">
        <f>_xlfn.XLOOKUP(Estoque[[#This Row],[Produto]],'Compras'!B:B,'Compras'!D:D,,0,-1)</f>
        <v>58.33</v>
      </c>
      <c r="G1080" s="1">
        <f>_xlfn.XLOOKUP(Estoque[[#This Row],[Produto]],'Compras'!B:B,'Compras'!E:E,,0,-1)</f>
        <v>44764</v>
      </c>
    </row>
    <row r="1081" spans="1:7" x14ac:dyDescent="0.25">
      <c r="A1081" s="3" t="s">
        <v>524</v>
      </c>
      <c r="B1081" s="4" t="s">
        <v>525</v>
      </c>
      <c r="C1081" s="4"/>
      <c r="D1081" s="5">
        <f>SUMIFS(Saída!B:B,Saída!A:A,Estoque[[#This Row],[Produto]],Saída!C:C,"RESERVADO")</f>
        <v>0</v>
      </c>
      <c r="E1081" s="5">
        <f>SUMIFS('Compras'!C:C,'Compras'!B:B,Estoque[[#This Row],[Produto]],'Compras'!A:A,Estoque[[#This Row],[Código]])-SUMIFS(Saída!B:B,Saída!A:A,Estoque[[#This Row],[Produto]],Saída!C:C,"FINALIZADO")</f>
        <v>0</v>
      </c>
      <c r="F1081" s="6">
        <f>_xlfn.XLOOKUP(Estoque[[#This Row],[Produto]],'Compras'!B:B,'Compras'!D:D,,0,-1)</f>
        <v>39.67</v>
      </c>
      <c r="G1081" s="1">
        <f>_xlfn.XLOOKUP(Estoque[[#This Row],[Produto]],'Compras'!B:B,'Compras'!E:E,,0,-1)</f>
        <v>44693</v>
      </c>
    </row>
    <row r="1082" spans="1:7" x14ac:dyDescent="0.25">
      <c r="A1082" s="3" t="s">
        <v>1361</v>
      </c>
      <c r="B1082" s="4" t="s">
        <v>1362</v>
      </c>
      <c r="C1082" s="4"/>
      <c r="D1082" s="5">
        <f>SUMIFS(Saída!B:B,Saída!A:A,Estoque[[#This Row],[Produto]],Saída!C:C,"RESERVADO")</f>
        <v>0</v>
      </c>
      <c r="E1082" s="5">
        <f>SUMIFS('Compras'!C:C,'Compras'!B:B,Estoque[[#This Row],[Produto]],'Compras'!A:A,Estoque[[#This Row],[Código]])-SUMIFS(Saída!B:B,Saída!A:A,Estoque[[#This Row],[Produto]],Saída!C:C,"FINALIZADO")</f>
        <v>0</v>
      </c>
      <c r="F1082" s="6">
        <f>_xlfn.XLOOKUP(Estoque[[#This Row],[Produto]],'Compras'!B:B,'Compras'!D:D,,0,-1)</f>
        <v>72.33</v>
      </c>
      <c r="G1082" s="1">
        <f>_xlfn.XLOOKUP(Estoque[[#This Row],[Produto]],'Compras'!B:B,'Compras'!E:E,,0,-1)</f>
        <v>44764</v>
      </c>
    </row>
    <row r="1083" spans="1:7" x14ac:dyDescent="0.25">
      <c r="A1083" s="3">
        <v>7163</v>
      </c>
      <c r="B1083" s="4" t="s">
        <v>1301</v>
      </c>
      <c r="C1083" s="4"/>
      <c r="D1083" s="5">
        <f>SUMIFS(Saída!B:B,Saída!A:A,Estoque[[#This Row],[Produto]],Saída!C:C,"RESERVADO")</f>
        <v>0</v>
      </c>
      <c r="E1083" s="5">
        <f>SUMIFS('Compras'!C:C,'Compras'!B:B,Estoque[[#This Row],[Produto]],'Compras'!A:A,Estoque[[#This Row],[Código]])-SUMIFS(Saída!B:B,Saída!A:A,Estoque[[#This Row],[Produto]],Saída!C:C,"FINALIZADO")</f>
        <v>0</v>
      </c>
      <c r="F1083" s="6">
        <f>_xlfn.XLOOKUP(Estoque[[#This Row],[Produto]],'Compras'!B:B,'Compras'!D:D,,0,-1)</f>
        <v>63</v>
      </c>
      <c r="G1083" s="1">
        <f>_xlfn.XLOOKUP(Estoque[[#This Row],[Produto]],'Compras'!B:B,'Compras'!E:E,,0,-1)</f>
        <v>44642</v>
      </c>
    </row>
    <row r="1084" spans="1:7" x14ac:dyDescent="0.25">
      <c r="A1084" s="3" t="s">
        <v>1212</v>
      </c>
      <c r="B1084" s="4" t="s">
        <v>1213</v>
      </c>
      <c r="C1084" s="4"/>
      <c r="D1084" s="5">
        <f>SUMIFS(Saída!B:B,Saída!A:A,Estoque[[#This Row],[Produto]],Saída!C:C,"RESERVADO")</f>
        <v>0</v>
      </c>
      <c r="E1084" s="5">
        <f>SUMIFS('Compras'!C:C,'Compras'!B:B,Estoque[[#This Row],[Produto]],'Compras'!A:A,Estoque[[#This Row],[Código]])-SUMIFS(Saída!B:B,Saída!A:A,Estoque[[#This Row],[Produto]],Saída!C:C,"FINALIZADO")</f>
        <v>0</v>
      </c>
      <c r="F1084" s="6">
        <f>_xlfn.XLOOKUP(Estoque[[#This Row],[Produto]],'Compras'!B:B,'Compras'!D:D,,0,-1)</f>
        <v>22.17</v>
      </c>
      <c r="G1084" s="1">
        <f>_xlfn.XLOOKUP(Estoque[[#This Row],[Produto]],'Compras'!B:B,'Compras'!E:E,,0,-1)</f>
        <v>44641</v>
      </c>
    </row>
    <row r="1085" spans="1:7" x14ac:dyDescent="0.25">
      <c r="A1085" s="3" t="s">
        <v>1199</v>
      </c>
      <c r="B1085" s="4" t="s">
        <v>1200</v>
      </c>
      <c r="C1085" s="4"/>
      <c r="D1085" s="5">
        <f>SUMIFS(Saída!B:B,Saída!A:A,Estoque[[#This Row],[Produto]],Saída!C:C,"RESERVADO")</f>
        <v>0</v>
      </c>
      <c r="E1085" s="5">
        <f>SUMIFS('Compras'!C:C,'Compras'!B:B,Estoque[[#This Row],[Produto]],'Compras'!A:A,Estoque[[#This Row],[Código]])-SUMIFS(Saída!B:B,Saída!A:A,Estoque[[#This Row],[Produto]],Saída!C:C,"FINALIZADO")</f>
        <v>0</v>
      </c>
      <c r="F1085" s="6">
        <f>_xlfn.XLOOKUP(Estoque[[#This Row],[Produto]],'Compras'!B:B,'Compras'!D:D,,0,-1)</f>
        <v>49</v>
      </c>
      <c r="G1085" s="1">
        <f>_xlfn.XLOOKUP(Estoque[[#This Row],[Produto]],'Compras'!B:B,'Compras'!E:E,,0,-1)</f>
        <v>44641</v>
      </c>
    </row>
    <row r="1086" spans="1:7" x14ac:dyDescent="0.25">
      <c r="A1086" s="3">
        <v>1805</v>
      </c>
      <c r="B1086" s="4" t="s">
        <v>1402</v>
      </c>
      <c r="C1086" s="4"/>
      <c r="D1086" s="5">
        <f>SUMIFS(Saída!B:B,Saída!A:A,Estoque[[#This Row],[Produto]],Saída!C:C,"RESERVADO")</f>
        <v>0</v>
      </c>
      <c r="E1086" s="5">
        <f>SUMIFS('Compras'!C:C,'Compras'!B:B,Estoque[[#This Row],[Produto]],'Compras'!A:A,Estoque[[#This Row],[Código]])-SUMIFS(Saída!B:B,Saída!A:A,Estoque[[#This Row],[Produto]],Saída!C:C,"FINALIZADO")</f>
        <v>0</v>
      </c>
      <c r="F1086" s="6">
        <f>_xlfn.XLOOKUP(Estoque[[#This Row],[Produto]],'Compras'!B:B,'Compras'!D:D,,0,-1)</f>
        <v>59.5</v>
      </c>
      <c r="G1086" s="1">
        <f>_xlfn.XLOOKUP(Estoque[[#This Row],[Produto]],'Compras'!B:B,'Compras'!E:E,,0,-1)</f>
        <v>44585</v>
      </c>
    </row>
    <row r="1087" spans="1:7" x14ac:dyDescent="0.25">
      <c r="A1087" s="3"/>
      <c r="B1087" s="4" t="s">
        <v>298</v>
      </c>
      <c r="C1087" s="4"/>
      <c r="D1087" s="5">
        <f>SUMIFS(Saída!B:B,Saída!A:A,Estoque[[#This Row],[Produto]],Saída!C:C,"RESERVADO")</f>
        <v>0</v>
      </c>
      <c r="E1087" s="5">
        <f>SUMIFS('Compras'!C:C,'Compras'!B:B,Estoque[[#This Row],[Produto]],'Compras'!A:A,Estoque[[#This Row],[Código]])-SUMIFS(Saída!B:B,Saída!A:A,Estoque[[#This Row],[Produto]],Saída!C:C,"FINALIZADO")</f>
        <v>0</v>
      </c>
      <c r="F1087" s="6">
        <f>_xlfn.XLOOKUP(Estoque[[#This Row],[Produto]],'Compras'!B:B,'Compras'!D:D,,0,-1)</f>
        <v>34.880000000000003</v>
      </c>
      <c r="G1087" s="1">
        <f>_xlfn.XLOOKUP(Estoque[[#This Row],[Produto]],'Compras'!B:B,'Compras'!E:E,,0,-1)</f>
        <v>44627</v>
      </c>
    </row>
    <row r="1088" spans="1:7" x14ac:dyDescent="0.25">
      <c r="A1088" s="3">
        <v>7237</v>
      </c>
      <c r="B1088" s="4" t="s">
        <v>294</v>
      </c>
      <c r="C1088" s="4"/>
      <c r="D1088" s="5">
        <f>SUMIFS(Saída!B:B,Saída!A:A,Estoque[[#This Row],[Produto]],Saída!C:C,"RESERVADO")</f>
        <v>0</v>
      </c>
      <c r="E1088" s="5">
        <f>SUMIFS('Compras'!C:C,'Compras'!B:B,Estoque[[#This Row],[Produto]],'Compras'!A:A,Estoque[[#This Row],[Código]])-SUMIFS(Saída!B:B,Saída!A:A,Estoque[[#This Row],[Produto]],Saída!C:C,"FINALIZADO")</f>
        <v>0</v>
      </c>
      <c r="F1088" s="6">
        <f>_xlfn.XLOOKUP(Estoque[[#This Row],[Produto]],'Compras'!B:B,'Compras'!D:D,,0,-1)</f>
        <v>235.67</v>
      </c>
      <c r="G1088" s="1">
        <f>_xlfn.XLOOKUP(Estoque[[#This Row],[Produto]],'Compras'!B:B,'Compras'!E:E,,0,-1)</f>
        <v>44627</v>
      </c>
    </row>
    <row r="1089" spans="1:7" x14ac:dyDescent="0.25">
      <c r="A1089" s="3">
        <v>58745</v>
      </c>
      <c r="B1089" s="4" t="s">
        <v>295</v>
      </c>
      <c r="C1089" s="4"/>
      <c r="D1089" s="5">
        <f>SUMIFS(Saída!B:B,Saída!A:A,Estoque[[#This Row],[Produto]],Saída!C:C,"RESERVADO")</f>
        <v>0</v>
      </c>
      <c r="E1089" s="5">
        <f>SUMIFS('Compras'!C:C,'Compras'!B:B,Estoque[[#This Row],[Produto]],'Compras'!A:A,Estoque[[#This Row],[Código]])-SUMIFS(Saída!B:B,Saída!A:A,Estoque[[#This Row],[Produto]],Saída!C:C,"FINALIZADO")</f>
        <v>0</v>
      </c>
      <c r="F1089" s="6">
        <f>_xlfn.XLOOKUP(Estoque[[#This Row],[Produto]],'Compras'!B:B,'Compras'!D:D,,0,-1)</f>
        <v>235.67</v>
      </c>
      <c r="G1089" s="1">
        <f>_xlfn.XLOOKUP(Estoque[[#This Row],[Produto]],'Compras'!B:B,'Compras'!E:E,,0,-1)</f>
        <v>44627</v>
      </c>
    </row>
    <row r="1090" spans="1:7" x14ac:dyDescent="0.25">
      <c r="A1090" s="3">
        <v>904217</v>
      </c>
      <c r="B1090" s="4" t="s">
        <v>529</v>
      </c>
      <c r="C1090" s="4"/>
      <c r="D1090" s="5">
        <f>SUMIFS(Saída!B:B,Saída!A:A,Estoque[[#This Row],[Produto]],Saída!C:C,"RESERVADO")</f>
        <v>0</v>
      </c>
      <c r="E1090" s="5">
        <f>SUMIFS('Compras'!C:C,'Compras'!B:B,Estoque[[#This Row],[Produto]],'Compras'!A:A,Estoque[[#This Row],[Código]])-SUMIFS(Saída!B:B,Saída!A:A,Estoque[[#This Row],[Produto]],Saída!C:C,"FINALIZADO")</f>
        <v>0</v>
      </c>
      <c r="F1090" s="6">
        <f>_xlfn.XLOOKUP(Estoque[[#This Row],[Produto]],'Compras'!B:B,'Compras'!D:D,,0,-1)</f>
        <v>57.17</v>
      </c>
      <c r="G1090" s="1">
        <f>_xlfn.XLOOKUP(Estoque[[#This Row],[Produto]],'Compras'!B:B,'Compras'!E:E,,0,-1)</f>
        <v>44693</v>
      </c>
    </row>
    <row r="1091" spans="1:7" x14ac:dyDescent="0.25">
      <c r="A1091" s="3"/>
      <c r="B1091" s="4" t="s">
        <v>302</v>
      </c>
      <c r="C1091" s="4"/>
      <c r="D1091" s="5">
        <f>SUMIFS(Saída!B:B,Saída!A:A,Estoque[[#This Row],[Produto]],Saída!C:C,"RESERVADO")</f>
        <v>0</v>
      </c>
      <c r="E1091" s="5">
        <f>SUMIFS('Compras'!C:C,'Compras'!B:B,Estoque[[#This Row],[Produto]],'Compras'!A:A,Estoque[[#This Row],[Código]])-SUMIFS(Saída!B:B,Saída!A:A,Estoque[[#This Row],[Produto]],Saída!C:C,"FINALIZADO")</f>
        <v>0</v>
      </c>
      <c r="F1091" s="6">
        <f>_xlfn.XLOOKUP(Estoque[[#This Row],[Produto]],'Compras'!B:B,'Compras'!D:D,,0,-1)</f>
        <v>40.83</v>
      </c>
      <c r="G1091" s="1">
        <f>_xlfn.XLOOKUP(Estoque[[#This Row],[Produto]],'Compras'!B:B,'Compras'!E:E,,0,-1)</f>
        <v>44627</v>
      </c>
    </row>
    <row r="1092" spans="1:7" x14ac:dyDescent="0.25">
      <c r="A1092" s="3" t="s">
        <v>220</v>
      </c>
      <c r="B1092" s="4" t="s">
        <v>221</v>
      </c>
      <c r="C1092" s="4"/>
      <c r="D1092" s="5">
        <f>SUMIFS(Saída!B:B,Saída!A:A,Estoque[[#This Row],[Produto]],Saída!C:C,"RESERVADO")</f>
        <v>0</v>
      </c>
      <c r="E1092" s="5">
        <f>SUMIFS('Compras'!C:C,'Compras'!B:B,Estoque[[#This Row],[Produto]],'Compras'!A:A,Estoque[[#This Row],[Código]])-SUMIFS(Saída!B:B,Saída!A:A,Estoque[[#This Row],[Produto]],Saída!C:C,"FINALIZADO")</f>
        <v>0</v>
      </c>
      <c r="F1092" s="6">
        <f>_xlfn.XLOOKUP(Estoque[[#This Row],[Produto]],'Compras'!B:B,'Compras'!D:D,,0,-1)</f>
        <v>126</v>
      </c>
      <c r="G1092" s="1">
        <f>_xlfn.XLOOKUP(Estoque[[#This Row],[Produto]],'Compras'!B:B,'Compras'!E:E,,0,-1)</f>
        <v>44685</v>
      </c>
    </row>
    <row r="1093" spans="1:7" x14ac:dyDescent="0.25">
      <c r="A1093" s="3">
        <v>28981</v>
      </c>
      <c r="B1093" s="4" t="s">
        <v>1288</v>
      </c>
      <c r="C1093" s="4"/>
      <c r="D1093" s="5">
        <f>SUMIFS(Saída!B:B,Saída!A:A,Estoque[[#This Row],[Produto]],Saída!C:C,"RESERVADO")</f>
        <v>0</v>
      </c>
      <c r="E1093" s="5">
        <f>SUMIFS('Compras'!C:C,'Compras'!B:B,Estoque[[#This Row],[Produto]],'Compras'!A:A,Estoque[[#This Row],[Código]])-SUMIFS(Saída!B:B,Saída!A:A,Estoque[[#This Row],[Produto]],Saída!C:C,"FINALIZADO")</f>
        <v>0</v>
      </c>
      <c r="F1093" s="6">
        <f>_xlfn.XLOOKUP(Estoque[[#This Row],[Produto]],'Compras'!B:B,'Compras'!D:D,,0,-1)</f>
        <v>231</v>
      </c>
      <c r="G1093" s="1">
        <f>_xlfn.XLOOKUP(Estoque[[#This Row],[Produto]],'Compras'!B:B,'Compras'!E:E,,0,-1)</f>
        <v>44642</v>
      </c>
    </row>
    <row r="1094" spans="1:7" x14ac:dyDescent="0.25">
      <c r="A1094" s="3" t="s">
        <v>202</v>
      </c>
      <c r="B1094" s="4" t="s">
        <v>203</v>
      </c>
      <c r="C1094" s="4"/>
      <c r="D1094" s="5">
        <f>SUMIFS(Saída!B:B,Saída!A:A,Estoque[[#This Row],[Produto]],Saída!C:C,"RESERVADO")</f>
        <v>0</v>
      </c>
      <c r="E1094" s="5">
        <f>SUMIFS('Compras'!C:C,'Compras'!B:B,Estoque[[#This Row],[Produto]],'Compras'!A:A,Estoque[[#This Row],[Código]])-SUMIFS(Saída!B:B,Saída!A:A,Estoque[[#This Row],[Produto]],Saída!C:C,"FINALIZADO")</f>
        <v>0</v>
      </c>
      <c r="F1094" s="6">
        <f>_xlfn.XLOOKUP(Estoque[[#This Row],[Produto]],'Compras'!B:B,'Compras'!D:D,,0,-1)</f>
        <v>123.67</v>
      </c>
      <c r="G1094" s="1">
        <f>_xlfn.XLOOKUP(Estoque[[#This Row],[Produto]],'Compras'!B:B,'Compras'!E:E,,0,-1)</f>
        <v>44685</v>
      </c>
    </row>
    <row r="1095" spans="1:7" x14ac:dyDescent="0.25">
      <c r="A1095" s="3" t="s">
        <v>132</v>
      </c>
      <c r="B1095" s="4" t="s">
        <v>133</v>
      </c>
      <c r="C1095" s="4"/>
      <c r="D1095" s="5">
        <f>SUMIFS(Saída!B:B,Saída!A:A,Estoque[[#This Row],[Produto]],Saída!C:C,"RESERVADO")</f>
        <v>0</v>
      </c>
      <c r="E1095" s="5">
        <f>SUMIFS('Compras'!C:C,'Compras'!B:B,Estoque[[#This Row],[Produto]],'Compras'!A:A,Estoque[[#This Row],[Código]])-SUMIFS(Saída!B:B,Saída!A:A,Estoque[[#This Row],[Produto]],Saída!C:C,"FINALIZADO")</f>
        <v>0</v>
      </c>
      <c r="F1095" s="6">
        <f>_xlfn.XLOOKUP(Estoque[[#This Row],[Produto]],'Compras'!B:B,'Compras'!D:D,,0,-1)</f>
        <v>39.67</v>
      </c>
      <c r="G1095" s="1">
        <f>_xlfn.XLOOKUP(Estoque[[#This Row],[Produto]],'Compras'!B:B,'Compras'!E:E,,0,-1)</f>
        <v>44685</v>
      </c>
    </row>
    <row r="1096" spans="1:7" x14ac:dyDescent="0.25">
      <c r="A1096" s="3" t="s">
        <v>687</v>
      </c>
      <c r="B1096" s="4" t="s">
        <v>688</v>
      </c>
      <c r="C1096" s="4"/>
      <c r="D1096" s="5">
        <f>SUMIFS(Saída!B:B,Saída!A:A,Estoque[[#This Row],[Produto]],Saída!C:C,"RESERVADO")</f>
        <v>0</v>
      </c>
      <c r="E1096" s="5">
        <f>SUMIFS('Compras'!C:C,'Compras'!B:B,Estoque[[#This Row],[Produto]],'Compras'!A:A,Estoque[[#This Row],[Código]])-SUMIFS(Saída!B:B,Saída!A:A,Estoque[[#This Row],[Produto]],Saída!C:C,"FINALIZADO")</f>
        <v>0</v>
      </c>
      <c r="F1096" s="6">
        <f>_xlfn.XLOOKUP(Estoque[[#This Row],[Produto]],'Compras'!B:B,'Compras'!D:D,,0,-1)</f>
        <v>37.33</v>
      </c>
      <c r="G1096" s="1">
        <f>_xlfn.XLOOKUP(Estoque[[#This Row],[Produto]],'Compras'!B:B,'Compras'!E:E,,0,-1)</f>
        <v>44698</v>
      </c>
    </row>
    <row r="1097" spans="1:7" x14ac:dyDescent="0.25">
      <c r="A1097" s="3">
        <v>7200</v>
      </c>
      <c r="B1097" s="4" t="s">
        <v>514</v>
      </c>
      <c r="C1097" s="4"/>
      <c r="D1097" s="5">
        <f>SUMIFS(Saída!B:B,Saída!A:A,Estoque[[#This Row],[Produto]],Saída!C:C,"RESERVADO")</f>
        <v>0</v>
      </c>
      <c r="E1097" s="5">
        <f>SUMIFS('Compras'!C:C,'Compras'!B:B,Estoque[[#This Row],[Produto]],'Compras'!A:A,Estoque[[#This Row],[Código]])-SUMIFS(Saída!B:B,Saída!A:A,Estoque[[#This Row],[Produto]],Saída!C:C,"FINALIZADO")</f>
        <v>0</v>
      </c>
      <c r="F1097" s="6">
        <f>_xlfn.XLOOKUP(Estoque[[#This Row],[Produto]],'Compras'!B:B,'Compras'!D:D,,0,-1)</f>
        <v>37.33</v>
      </c>
      <c r="G1097" s="1">
        <f>_xlfn.XLOOKUP(Estoque[[#This Row],[Produto]],'Compras'!B:B,'Compras'!E:E,,0,-1)</f>
        <v>44693</v>
      </c>
    </row>
    <row r="1098" spans="1:7" x14ac:dyDescent="0.25">
      <c r="A1098" s="3">
        <v>7084</v>
      </c>
      <c r="B1098" s="4" t="s">
        <v>536</v>
      </c>
      <c r="C1098" s="4"/>
      <c r="D1098" s="5">
        <f>SUMIFS(Saída!B:B,Saída!A:A,Estoque[[#This Row],[Produto]],Saída!C:C,"RESERVADO")</f>
        <v>0</v>
      </c>
      <c r="E1098" s="5">
        <f>SUMIFS('Compras'!C:C,'Compras'!B:B,Estoque[[#This Row],[Produto]],'Compras'!A:A,Estoque[[#This Row],[Código]])-SUMIFS(Saída!B:B,Saída!A:A,Estoque[[#This Row],[Produto]],Saída!C:C,"FINALIZADO")</f>
        <v>0</v>
      </c>
      <c r="F1098" s="6">
        <f>_xlfn.XLOOKUP(Estoque[[#This Row],[Produto]],'Compras'!B:B,'Compras'!D:D,,0,-1)</f>
        <v>45.5</v>
      </c>
      <c r="G1098" s="1">
        <f>_xlfn.XLOOKUP(Estoque[[#This Row],[Produto]],'Compras'!B:B,'Compras'!E:E,,0,-1)</f>
        <v>44693</v>
      </c>
    </row>
    <row r="1099" spans="1:7" x14ac:dyDescent="0.25">
      <c r="A1099" s="3" t="s">
        <v>552</v>
      </c>
      <c r="B1099" s="4" t="s">
        <v>553</v>
      </c>
      <c r="C1099" s="4"/>
      <c r="D1099" s="5">
        <f>SUMIFS(Saída!B:B,Saída!A:A,Estoque[[#This Row],[Produto]],Saída!C:C,"RESERVADO")</f>
        <v>0</v>
      </c>
      <c r="E1099" s="5">
        <f>SUMIFS('Compras'!C:C,'Compras'!B:B,Estoque[[#This Row],[Produto]],'Compras'!A:A,Estoque[[#This Row],[Código]])-SUMIFS(Saída!B:B,Saída!A:A,Estoque[[#This Row],[Produto]],Saída!C:C,"FINALIZADO")</f>
        <v>0</v>
      </c>
      <c r="F1099" s="6">
        <f>_xlfn.XLOOKUP(Estoque[[#This Row],[Produto]],'Compras'!B:B,'Compras'!D:D,,0,-1)</f>
        <v>49</v>
      </c>
      <c r="G1099" s="1">
        <f>_xlfn.XLOOKUP(Estoque[[#This Row],[Produto]],'Compras'!B:B,'Compras'!E:E,,0,-1)</f>
        <v>44693</v>
      </c>
    </row>
    <row r="1100" spans="1:7" x14ac:dyDescent="0.25">
      <c r="A1100" s="3" t="s">
        <v>812</v>
      </c>
      <c r="B1100" s="4" t="s">
        <v>813</v>
      </c>
      <c r="C1100" s="4"/>
      <c r="D1100" s="5">
        <f>SUMIFS(Saída!B:B,Saída!A:A,Estoque[[#This Row],[Produto]],Saída!C:C,"RESERVADO")</f>
        <v>0</v>
      </c>
      <c r="E1100" s="5">
        <f>SUMIFS('Compras'!C:C,'Compras'!B:B,Estoque[[#This Row],[Produto]],'Compras'!A:A,Estoque[[#This Row],[Código]])-SUMIFS(Saída!B:B,Saída!A:A,Estoque[[#This Row],[Produto]],Saída!C:C,"FINALIZADO")</f>
        <v>0</v>
      </c>
      <c r="F1100" s="6">
        <f>_xlfn.XLOOKUP(Estoque[[#This Row],[Produto]],'Compras'!B:B,'Compras'!D:D,,0,-1)</f>
        <v>49</v>
      </c>
      <c r="G1100" s="1">
        <f>_xlfn.XLOOKUP(Estoque[[#This Row],[Produto]],'Compras'!B:B,'Compras'!E:E,,0,-1)</f>
        <v>44669</v>
      </c>
    </row>
    <row r="1101" spans="1:7" x14ac:dyDescent="0.25">
      <c r="A1101" s="3" t="s">
        <v>1853</v>
      </c>
      <c r="B1101" s="4" t="s">
        <v>1854</v>
      </c>
      <c r="C1101" s="4"/>
      <c r="D1101" s="5">
        <f>SUMIFS(Saída!B:B,Saída!A:A,Estoque[[#This Row],[Produto]],Saída!C:C,"RESERVADO")</f>
        <v>0</v>
      </c>
      <c r="E1101" s="5">
        <f>SUMIFS('Compras'!C:C,'Compras'!B:B,Estoque[[#This Row],[Produto]],'Compras'!A:A,Estoque[[#This Row],[Código]])-SUMIFS(Saída!B:B,Saída!A:A,Estoque[[#This Row],[Produto]],Saída!C:C,"FINALIZADO")</f>
        <v>0</v>
      </c>
      <c r="F1101" s="6">
        <f>_xlfn.XLOOKUP(Estoque[[#This Row],[Produto]],'Compras'!B:B,'Compras'!D:D,,0,-1)</f>
        <v>37.33</v>
      </c>
      <c r="G1101" s="1">
        <f>_xlfn.XLOOKUP(Estoque[[#This Row],[Produto]],'Compras'!B:B,'Compras'!E:E,,0,-1)</f>
        <v>44677</v>
      </c>
    </row>
    <row r="1102" spans="1:7" x14ac:dyDescent="0.25">
      <c r="A1102" s="3" t="s">
        <v>1409</v>
      </c>
      <c r="B1102" s="4" t="s">
        <v>1410</v>
      </c>
      <c r="C1102" s="4"/>
      <c r="D1102" s="5">
        <f>SUMIFS(Saída!B:B,Saída!A:A,Estoque[[#This Row],[Produto]],Saída!C:C,"RESERVADO")</f>
        <v>0</v>
      </c>
      <c r="E1102" s="5">
        <f>SUMIFS('Compras'!C:C,'Compras'!B:B,Estoque[[#This Row],[Produto]],'Compras'!A:A,Estoque[[#This Row],[Código]])-SUMIFS(Saída!B:B,Saída!A:A,Estoque[[#This Row],[Produto]],Saída!C:C,"FINALIZADO")</f>
        <v>0</v>
      </c>
      <c r="F1102" s="6">
        <f>_xlfn.XLOOKUP(Estoque[[#This Row],[Produto]],'Compras'!B:B,'Compras'!D:D,,0,-1)</f>
        <v>45.5</v>
      </c>
      <c r="G1102" s="1">
        <f>_xlfn.XLOOKUP(Estoque[[#This Row],[Produto]],'Compras'!B:B,'Compras'!E:E,,0,-1)</f>
        <v>44644</v>
      </c>
    </row>
    <row r="1103" spans="1:7" x14ac:dyDescent="0.25">
      <c r="A1103" s="3">
        <v>7078</v>
      </c>
      <c r="B1103" s="4" t="s">
        <v>936</v>
      </c>
      <c r="C1103" s="4"/>
      <c r="D1103" s="5">
        <f>SUMIFS(Saída!B:B,Saída!A:A,Estoque[[#This Row],[Produto]],Saída!C:C,"RESERVADO")</f>
        <v>0</v>
      </c>
      <c r="E1103" s="5">
        <f>SUMIFS('Compras'!C:C,'Compras'!B:B,Estoque[[#This Row],[Produto]],'Compras'!A:A,Estoque[[#This Row],[Código]])-SUMIFS(Saída!B:B,Saída!A:A,Estoque[[#This Row],[Produto]],Saída!C:C,"FINALIZADO")</f>
        <v>0</v>
      </c>
      <c r="F1103" s="6">
        <f>_xlfn.XLOOKUP(Estoque[[#This Row],[Produto]],'Compras'!B:B,'Compras'!D:D,,0,-1)</f>
        <v>58.22</v>
      </c>
      <c r="G1103" s="1">
        <f>_xlfn.XLOOKUP(Estoque[[#This Row],[Produto]],'Compras'!B:B,'Compras'!E:E,,0,-1)</f>
        <v>44581</v>
      </c>
    </row>
    <row r="1104" spans="1:7" x14ac:dyDescent="0.25">
      <c r="A1104" s="3" t="s">
        <v>364</v>
      </c>
      <c r="B1104" s="4" t="s">
        <v>365</v>
      </c>
      <c r="C1104" s="4"/>
      <c r="D1104" s="5">
        <f>SUMIFS(Saída!B:B,Saída!A:A,Estoque[[#This Row],[Produto]],Saída!C:C,"RESERVADO")</f>
        <v>0</v>
      </c>
      <c r="E1104" s="5">
        <f>SUMIFS('Compras'!C:C,'Compras'!B:B,Estoque[[#This Row],[Produto]],'Compras'!A:A,Estoque[[#This Row],[Código]])-SUMIFS(Saída!B:B,Saída!A:A,Estoque[[#This Row],[Produto]],Saída!C:C,"FINALIZADO")</f>
        <v>0</v>
      </c>
      <c r="F1104" s="6">
        <f>_xlfn.XLOOKUP(Estoque[[#This Row],[Produto]],'Compras'!B:B,'Compras'!D:D,,0,-1)</f>
        <v>15.46</v>
      </c>
      <c r="G1104" s="1">
        <f>_xlfn.XLOOKUP(Estoque[[#This Row],[Produto]],'Compras'!B:B,'Compras'!E:E,,0,-1)</f>
        <v>44538</v>
      </c>
    </row>
    <row r="1105" spans="1:7" x14ac:dyDescent="0.25">
      <c r="A1105" s="3" t="s">
        <v>1407</v>
      </c>
      <c r="B1105" s="4" t="s">
        <v>1408</v>
      </c>
      <c r="C1105" s="4"/>
      <c r="D1105" s="5">
        <f>SUMIFS(Saída!B:B,Saída!A:A,Estoque[[#This Row],[Produto]],Saída!C:C,"RESERVADO")</f>
        <v>0</v>
      </c>
      <c r="E1105" s="5">
        <f>SUMIFS('Compras'!C:C,'Compras'!B:B,Estoque[[#This Row],[Produto]],'Compras'!A:A,Estoque[[#This Row],[Código]])-SUMIFS(Saída!B:B,Saída!A:A,Estoque[[#This Row],[Produto]],Saída!C:C,"FINALIZADO")</f>
        <v>0</v>
      </c>
      <c r="F1105" s="6">
        <f>_xlfn.XLOOKUP(Estoque[[#This Row],[Produto]],'Compras'!B:B,'Compras'!D:D,,0,-1)</f>
        <v>18.670000000000002</v>
      </c>
      <c r="G1105" s="1">
        <f>_xlfn.XLOOKUP(Estoque[[#This Row],[Produto]],'Compras'!B:B,'Compras'!E:E,,0,-1)</f>
        <v>44644</v>
      </c>
    </row>
    <row r="1106" spans="1:7" x14ac:dyDescent="0.25">
      <c r="A1106" s="3">
        <v>1301</v>
      </c>
      <c r="B1106" s="4" t="s">
        <v>277</v>
      </c>
      <c r="C1106" s="4"/>
      <c r="D1106" s="5">
        <f>SUMIFS(Saída!B:B,Saída!A:A,Estoque[[#This Row],[Produto]],Saída!C:C,"RESERVADO")</f>
        <v>0</v>
      </c>
      <c r="E1106" s="5">
        <f>SUMIFS('Compras'!C:C,'Compras'!B:B,Estoque[[#This Row],[Produto]],'Compras'!A:A,Estoque[[#This Row],[Código]])-SUMIFS(Saída!B:B,Saída!A:A,Estoque[[#This Row],[Produto]],Saída!C:C,"FINALIZADO")</f>
        <v>0</v>
      </c>
      <c r="F1106" s="6">
        <f>_xlfn.XLOOKUP(Estoque[[#This Row],[Produto]],'Compras'!B:B,'Compras'!D:D,,0,-1)</f>
        <v>77</v>
      </c>
      <c r="G1106" s="1">
        <f>_xlfn.XLOOKUP(Estoque[[#This Row],[Produto]],'Compras'!B:B,'Compras'!E:E,,0,-1)</f>
        <v>44535</v>
      </c>
    </row>
    <row r="1107" spans="1:7" x14ac:dyDescent="0.25">
      <c r="A1107" s="3">
        <v>98906</v>
      </c>
      <c r="B1107" s="4" t="s">
        <v>1272</v>
      </c>
      <c r="C1107" s="4"/>
      <c r="D1107" s="5">
        <f>SUMIFS(Saída!B:B,Saída!A:A,Estoque[[#This Row],[Produto]],Saída!C:C,"RESERVADO")</f>
        <v>0</v>
      </c>
      <c r="E1107" s="5">
        <f>SUMIFS('Compras'!C:C,'Compras'!B:B,Estoque[[#This Row],[Produto]],'Compras'!A:A,Estoque[[#This Row],[Código]])-SUMIFS(Saída!B:B,Saída!A:A,Estoque[[#This Row],[Produto]],Saída!C:C,"FINALIZADO")</f>
        <v>0</v>
      </c>
      <c r="F1107" s="6">
        <f>_xlfn.XLOOKUP(Estoque[[#This Row],[Produto]],'Compras'!B:B,'Compras'!D:D,,0,-1)</f>
        <v>142.33000000000001</v>
      </c>
      <c r="G1107" s="1">
        <f>_xlfn.XLOOKUP(Estoque[[#This Row],[Produto]],'Compras'!B:B,'Compras'!E:E,,0,-1)</f>
        <v>44733</v>
      </c>
    </row>
    <row r="1108" spans="1:7" x14ac:dyDescent="0.25">
      <c r="A1108" s="3" t="s">
        <v>1117</v>
      </c>
      <c r="B1108" s="4" t="s">
        <v>1118</v>
      </c>
      <c r="C1108" s="4"/>
      <c r="D1108" s="5">
        <f>SUMIFS(Saída!B:B,Saída!A:A,Estoque[[#This Row],[Produto]],Saída!C:C,"RESERVADO")</f>
        <v>0</v>
      </c>
      <c r="E1108" s="5">
        <f>SUMIFS('Compras'!C:C,'Compras'!B:B,Estoque[[#This Row],[Produto]],'Compras'!A:A,Estoque[[#This Row],[Código]])-SUMIFS(Saída!B:B,Saída!A:A,Estoque[[#This Row],[Produto]],Saída!C:C,"FINALIZADO")</f>
        <v>0</v>
      </c>
      <c r="F1108" s="6">
        <f>_xlfn.XLOOKUP(Estoque[[#This Row],[Produto]],'Compras'!B:B,'Compras'!D:D,,0,-1)</f>
        <v>44.33</v>
      </c>
      <c r="G1108" s="1">
        <f>_xlfn.XLOOKUP(Estoque[[#This Row],[Produto]],'Compras'!B:B,'Compras'!E:E,,0,-1)</f>
        <v>44762</v>
      </c>
    </row>
    <row r="1109" spans="1:7" x14ac:dyDescent="0.25">
      <c r="A1109" s="3" t="s">
        <v>1233</v>
      </c>
      <c r="B1109" s="4" t="s">
        <v>1234</v>
      </c>
      <c r="C1109" s="4"/>
      <c r="D1109" s="5">
        <f>SUMIFS(Saída!B:B,Saída!A:A,Estoque[[#This Row],[Produto]],Saída!C:C,"RESERVADO")</f>
        <v>0</v>
      </c>
      <c r="E1109" s="5">
        <f>SUMIFS('Compras'!C:C,'Compras'!B:B,Estoque[[#This Row],[Produto]],'Compras'!A:A,Estoque[[#This Row],[Código]])-SUMIFS(Saída!B:B,Saída!A:A,Estoque[[#This Row],[Produto]],Saída!C:C,"FINALIZADO")</f>
        <v>0</v>
      </c>
      <c r="F1109" s="6">
        <f>_xlfn.XLOOKUP(Estoque[[#This Row],[Produto]],'Compras'!B:B,'Compras'!D:D,,0,-1)</f>
        <v>56</v>
      </c>
      <c r="G1109" s="1">
        <f>_xlfn.XLOOKUP(Estoque[[#This Row],[Produto]],'Compras'!B:B,'Compras'!E:E,,0,-1)</f>
        <v>44733</v>
      </c>
    </row>
    <row r="1110" spans="1:7" x14ac:dyDescent="0.25">
      <c r="A1110" s="3">
        <v>1545</v>
      </c>
      <c r="B1110" s="4" t="s">
        <v>134</v>
      </c>
      <c r="C1110" s="4"/>
      <c r="D1110" s="5">
        <f>SUMIFS(Saída!B:B,Saída!A:A,Estoque[[#This Row],[Produto]],Saída!C:C,"RESERVADO")</f>
        <v>0</v>
      </c>
      <c r="E1110" s="5">
        <f>SUMIFS('Compras'!C:C,'Compras'!B:B,Estoque[[#This Row],[Produto]],'Compras'!A:A,Estoque[[#This Row],[Código]])-SUMIFS(Saída!B:B,Saída!A:A,Estoque[[#This Row],[Produto]],Saída!C:C,"FINALIZADO")</f>
        <v>0</v>
      </c>
      <c r="F1110" s="6">
        <f>_xlfn.XLOOKUP(Estoque[[#This Row],[Produto]],'Compras'!B:B,'Compras'!D:D,,0,-1)</f>
        <v>44.33</v>
      </c>
      <c r="G1110" s="1">
        <f>_xlfn.XLOOKUP(Estoque[[#This Row],[Produto]],'Compras'!B:B,'Compras'!E:E,,0,-1)</f>
        <v>44685</v>
      </c>
    </row>
    <row r="1111" spans="1:7" x14ac:dyDescent="0.25">
      <c r="A1111" s="3" t="s">
        <v>1145</v>
      </c>
      <c r="B1111" s="4" t="s">
        <v>1146</v>
      </c>
      <c r="C1111" s="4"/>
      <c r="D1111" s="5">
        <f>SUMIFS(Saída!B:B,Saída!A:A,Estoque[[#This Row],[Produto]],Saída!C:C,"RESERVADO")</f>
        <v>0</v>
      </c>
      <c r="E1111" s="5">
        <f>SUMIFS('Compras'!C:C,'Compras'!B:B,Estoque[[#This Row],[Produto]],'Compras'!A:A,Estoque[[#This Row],[Código]])-SUMIFS(Saída!B:B,Saída!A:A,Estoque[[#This Row],[Produto]],Saída!C:C,"FINALIZADO")</f>
        <v>0</v>
      </c>
      <c r="F1111" s="6">
        <f>_xlfn.XLOOKUP(Estoque[[#This Row],[Produto]],'Compras'!B:B,'Compras'!D:D,,0,-1)</f>
        <v>45.5</v>
      </c>
      <c r="G1111" s="1">
        <f>_xlfn.XLOOKUP(Estoque[[#This Row],[Produto]],'Compras'!B:B,'Compras'!E:E,,0,-1)</f>
        <v>44733</v>
      </c>
    </row>
    <row r="1112" spans="1:7" x14ac:dyDescent="0.25">
      <c r="A1112" s="3" t="s">
        <v>1012</v>
      </c>
      <c r="B1112" s="4" t="s">
        <v>1013</v>
      </c>
      <c r="C1112" s="4"/>
      <c r="D1112" s="5">
        <f>SUMIFS(Saída!B:B,Saída!A:A,Estoque[[#This Row],[Produto]],Saída!C:C,"RESERVADO")</f>
        <v>0</v>
      </c>
      <c r="E1112" s="5">
        <f>SUMIFS('Compras'!C:C,'Compras'!B:B,Estoque[[#This Row],[Produto]],'Compras'!A:A,Estoque[[#This Row],[Código]])-SUMIFS(Saída!B:B,Saída!A:A,Estoque[[#This Row],[Produto]],Saída!C:C,"FINALIZADO")</f>
        <v>0</v>
      </c>
      <c r="F1112" s="6">
        <f>_xlfn.XLOOKUP(Estoque[[#This Row],[Produto]],'Compras'!B:B,'Compras'!D:D,,0,-1)</f>
        <v>49</v>
      </c>
      <c r="G1112" s="1">
        <f>_xlfn.XLOOKUP(Estoque[[#This Row],[Produto]],'Compras'!B:B,'Compras'!E:E,,0,-1)</f>
        <v>44732</v>
      </c>
    </row>
    <row r="1113" spans="1:7" x14ac:dyDescent="0.25">
      <c r="A1113" s="3" t="s">
        <v>1123</v>
      </c>
      <c r="B1113" s="4" t="s">
        <v>1124</v>
      </c>
      <c r="C1113" s="4"/>
      <c r="D1113" s="5">
        <f>SUMIFS(Saída!B:B,Saída!A:A,Estoque[[#This Row],[Produto]],Saída!C:C,"RESERVADO")</f>
        <v>0</v>
      </c>
      <c r="E1113" s="5">
        <f>SUMIFS('Compras'!C:C,'Compras'!B:B,Estoque[[#This Row],[Produto]],'Compras'!A:A,Estoque[[#This Row],[Código]])-SUMIFS(Saída!B:B,Saída!A:A,Estoque[[#This Row],[Produto]],Saída!C:C,"FINALIZADO")</f>
        <v>0</v>
      </c>
      <c r="F1113" s="6">
        <f>_xlfn.XLOOKUP(Estoque[[#This Row],[Produto]],'Compras'!B:B,'Compras'!D:D,,0,-1)</f>
        <v>44.33</v>
      </c>
      <c r="G1113" s="1">
        <f>_xlfn.XLOOKUP(Estoque[[#This Row],[Produto]],'Compras'!B:B,'Compras'!E:E,,0,-1)</f>
        <v>44762</v>
      </c>
    </row>
    <row r="1114" spans="1:7" x14ac:dyDescent="0.25">
      <c r="A1114" s="3">
        <v>4002</v>
      </c>
      <c r="B1114" s="4" t="s">
        <v>299</v>
      </c>
      <c r="C1114" s="4"/>
      <c r="D1114" s="5">
        <f>SUMIFS(Saída!B:B,Saída!A:A,Estoque[[#This Row],[Produto]],Saída!C:C,"RESERVADO")</f>
        <v>0</v>
      </c>
      <c r="E1114" s="5">
        <f>SUMIFS('Compras'!C:C,'Compras'!B:B,Estoque[[#This Row],[Produto]],'Compras'!A:A,Estoque[[#This Row],[Código]])-SUMIFS(Saída!B:B,Saída!A:A,Estoque[[#This Row],[Produto]],Saída!C:C,"FINALIZADO")</f>
        <v>0</v>
      </c>
      <c r="F1114" s="6">
        <f>_xlfn.XLOOKUP(Estoque[[#This Row],[Produto]],'Compras'!B:B,'Compras'!D:D,,0,-1)</f>
        <v>49</v>
      </c>
      <c r="G1114" s="1">
        <f>_xlfn.XLOOKUP(Estoque[[#This Row],[Produto]],'Compras'!B:B,'Compras'!E:E,,0,-1)</f>
        <v>44627</v>
      </c>
    </row>
    <row r="1115" spans="1:7" x14ac:dyDescent="0.25">
      <c r="A1115" s="3" t="s">
        <v>1147</v>
      </c>
      <c r="B1115" s="4" t="s">
        <v>1148</v>
      </c>
      <c r="C1115" s="4"/>
      <c r="D1115" s="5">
        <f>SUMIFS(Saída!B:B,Saída!A:A,Estoque[[#This Row],[Produto]],Saída!C:C,"RESERVADO")</f>
        <v>0</v>
      </c>
      <c r="E1115" s="5">
        <f>SUMIFS('Compras'!C:C,'Compras'!B:B,Estoque[[#This Row],[Produto]],'Compras'!A:A,Estoque[[#This Row],[Código]])-SUMIFS(Saída!B:B,Saída!A:A,Estoque[[#This Row],[Produto]],Saída!C:C,"FINALIZADO")</f>
        <v>0</v>
      </c>
      <c r="F1115" s="6">
        <f>_xlfn.XLOOKUP(Estoque[[#This Row],[Produto]],'Compras'!B:B,'Compras'!D:D,,0,-1)</f>
        <v>178.5</v>
      </c>
      <c r="G1115" s="1">
        <f>_xlfn.XLOOKUP(Estoque[[#This Row],[Produto]],'Compras'!B:B,'Compras'!E:E,,0,-1)</f>
        <v>44582</v>
      </c>
    </row>
    <row r="1116" spans="1:7" x14ac:dyDescent="0.25">
      <c r="A1116" s="3" t="s">
        <v>343</v>
      </c>
      <c r="B1116" s="4" t="s">
        <v>344</v>
      </c>
      <c r="C1116" s="4"/>
      <c r="D1116" s="5">
        <f>SUMIFS(Saída!B:B,Saída!A:A,Estoque[[#This Row],[Produto]],Saída!C:C,"RESERVADO")</f>
        <v>0</v>
      </c>
      <c r="E1116" s="5">
        <f>SUMIFS('Compras'!C:C,'Compras'!B:B,Estoque[[#This Row],[Produto]],'Compras'!A:A,Estoque[[#This Row],[Código]])-SUMIFS(Saída!B:B,Saída!A:A,Estoque[[#This Row],[Produto]],Saída!C:C,"FINALIZADO")</f>
        <v>0</v>
      </c>
      <c r="F1116" s="6">
        <f>_xlfn.XLOOKUP(Estoque[[#This Row],[Produto]],'Compras'!B:B,'Compras'!D:D,,0,-1)</f>
        <v>127.17</v>
      </c>
      <c r="G1116" s="1">
        <f>_xlfn.XLOOKUP(Estoque[[#This Row],[Produto]],'Compras'!B:B,'Compras'!E:E,,0,-1)</f>
        <v>44538</v>
      </c>
    </row>
    <row r="1117" spans="1:7" x14ac:dyDescent="0.25">
      <c r="A1117" s="3" t="s">
        <v>1206</v>
      </c>
      <c r="B1117" s="4" t="s">
        <v>1207</v>
      </c>
      <c r="C1117" s="4"/>
      <c r="D1117" s="5">
        <f>SUMIFS(Saída!B:B,Saída!A:A,Estoque[[#This Row],[Produto]],Saída!C:C,"RESERVADO")</f>
        <v>0</v>
      </c>
      <c r="E1117" s="5">
        <f>SUMIFS('Compras'!C:C,'Compras'!B:B,Estoque[[#This Row],[Produto]],'Compras'!A:A,Estoque[[#This Row],[Código]])-SUMIFS(Saída!B:B,Saída!A:A,Estoque[[#This Row],[Produto]],Saída!C:C,"FINALIZADO")</f>
        <v>0</v>
      </c>
      <c r="F1117" s="6">
        <f>_xlfn.XLOOKUP(Estoque[[#This Row],[Produto]],'Compras'!B:B,'Compras'!D:D,,0,-1)</f>
        <v>659.17</v>
      </c>
      <c r="G1117" s="1">
        <f>_xlfn.XLOOKUP(Estoque[[#This Row],[Produto]],'Compras'!B:B,'Compras'!E:E,,0,-1)</f>
        <v>44641</v>
      </c>
    </row>
    <row r="1118" spans="1:7" x14ac:dyDescent="0.25">
      <c r="A1118" s="3"/>
      <c r="B1118" s="4" t="s">
        <v>452</v>
      </c>
      <c r="C1118" s="4"/>
      <c r="D1118" s="5">
        <f>SUMIFS(Saída!B:B,Saída!A:A,Estoque[[#This Row],[Produto]],Saída!C:C,"RESERVADO")</f>
        <v>0</v>
      </c>
      <c r="E1118" s="5">
        <f>SUMIFS('Compras'!C:C,'Compras'!B:B,Estoque[[#This Row],[Produto]],'Compras'!A:A,Estoque[[#This Row],[Código]])-SUMIFS(Saída!B:B,Saída!A:A,Estoque[[#This Row],[Produto]],Saída!C:C,"FINALIZADO")</f>
        <v>0</v>
      </c>
      <c r="F1118" s="6">
        <f>_xlfn.XLOOKUP(Estoque[[#This Row],[Produto]],'Compras'!B:B,'Compras'!D:D,,0,-1)</f>
        <v>871.5</v>
      </c>
      <c r="G1118" s="1">
        <f>_xlfn.XLOOKUP(Estoque[[#This Row],[Produto]],'Compras'!B:B,'Compras'!E:E,,0,-1)</f>
        <v>44572</v>
      </c>
    </row>
    <row r="1119" spans="1:7" x14ac:dyDescent="0.25">
      <c r="A1119" s="3" t="s">
        <v>997</v>
      </c>
      <c r="B1119" s="4" t="s">
        <v>998</v>
      </c>
      <c r="C1119" s="4"/>
      <c r="D1119" s="5">
        <f>SUMIFS(Saída!B:B,Saída!A:A,Estoque[[#This Row],[Produto]],Saída!C:C,"RESERVADO")</f>
        <v>0</v>
      </c>
      <c r="E1119" s="5">
        <f>SUMIFS('Compras'!C:C,'Compras'!B:B,Estoque[[#This Row],[Produto]],'Compras'!A:A,Estoque[[#This Row],[Código]])-SUMIFS(Saída!B:B,Saída!A:A,Estoque[[#This Row],[Produto]],Saída!C:C,"FINALIZADO")</f>
        <v>0</v>
      </c>
      <c r="F1119" s="6">
        <f>_xlfn.XLOOKUP(Estoque[[#This Row],[Produto]],'Compras'!B:B,'Compras'!D:D,,0,-1)</f>
        <v>91</v>
      </c>
      <c r="G1119" s="1">
        <f>_xlfn.XLOOKUP(Estoque[[#This Row],[Produto]],'Compras'!B:B,'Compras'!E:E,,0,-1)</f>
        <v>44732</v>
      </c>
    </row>
    <row r="1120" spans="1:7" x14ac:dyDescent="0.25">
      <c r="A1120" s="3"/>
      <c r="B1120" s="4" t="s">
        <v>1144</v>
      </c>
      <c r="C1120" s="4"/>
      <c r="D1120" s="5">
        <f>SUMIFS(Saída!B:B,Saída!A:A,Estoque[[#This Row],[Produto]],Saída!C:C,"RESERVADO")</f>
        <v>0</v>
      </c>
      <c r="E1120" s="5">
        <f>SUMIFS('Compras'!C:C,'Compras'!B:B,Estoque[[#This Row],[Produto]],'Compras'!A:A,Estoque[[#This Row],[Código]])-SUMIFS(Saída!B:B,Saída!A:A,Estoque[[#This Row],[Produto]],Saída!C:C,"FINALIZADO")</f>
        <v>0</v>
      </c>
      <c r="F1120" s="6">
        <f>_xlfn.XLOOKUP(Estoque[[#This Row],[Produto]],'Compras'!B:B,'Compras'!D:D,,0,-1)</f>
        <v>65.33</v>
      </c>
      <c r="G1120" s="1">
        <f>_xlfn.XLOOKUP(Estoque[[#This Row],[Produto]],'Compras'!B:B,'Compras'!E:E,,0,-1)</f>
        <v>44582</v>
      </c>
    </row>
    <row r="1121" spans="1:7" x14ac:dyDescent="0.25">
      <c r="A1121" s="3" t="s">
        <v>1639</v>
      </c>
      <c r="B1121" s="4" t="s">
        <v>1640</v>
      </c>
      <c r="C1121" s="4"/>
      <c r="D1121" s="5">
        <f>SUMIFS(Saída!B:B,Saída!A:A,Estoque[[#This Row],[Produto]],Saída!C:C,"RESERVADO")</f>
        <v>0</v>
      </c>
      <c r="E1121" s="5">
        <f>SUMIFS('Compras'!C:C,'Compras'!B:B,Estoque[[#This Row],[Produto]],'Compras'!A:A,Estoque[[#This Row],[Código]])-SUMIFS(Saída!B:B,Saída!A:A,Estoque[[#This Row],[Produto]],Saída!C:C,"FINALIZADO")</f>
        <v>0</v>
      </c>
      <c r="F1121" s="6">
        <f>_xlfn.XLOOKUP(Estoque[[#This Row],[Produto]],'Compras'!B:B,'Compras'!D:D,,0,-1)</f>
        <v>60.67</v>
      </c>
      <c r="G1121" s="1">
        <f>_xlfn.XLOOKUP(Estoque[[#This Row],[Produto]],'Compras'!B:B,'Compras'!E:E,,0,-1)</f>
        <v>44706</v>
      </c>
    </row>
    <row r="1122" spans="1:7" x14ac:dyDescent="0.25">
      <c r="A1122" s="3" t="s">
        <v>1645</v>
      </c>
      <c r="B1122" s="4" t="s">
        <v>1646</v>
      </c>
      <c r="C1122" s="4"/>
      <c r="D1122" s="5">
        <f>SUMIFS(Saída!B:B,Saída!A:A,Estoque[[#This Row],[Produto]],Saída!C:C,"RESERVADO")</f>
        <v>0</v>
      </c>
      <c r="E1122" s="5">
        <f>SUMIFS('Compras'!C:C,'Compras'!B:B,Estoque[[#This Row],[Produto]],'Compras'!A:A,Estoque[[#This Row],[Código]])-SUMIFS(Saída!B:B,Saída!A:A,Estoque[[#This Row],[Produto]],Saída!C:C,"FINALIZADO")</f>
        <v>0</v>
      </c>
      <c r="F1122" s="6">
        <f>_xlfn.XLOOKUP(Estoque[[#This Row],[Produto]],'Compras'!B:B,'Compras'!D:D,,0,-1)</f>
        <v>96.83</v>
      </c>
      <c r="G1122" s="1">
        <f>_xlfn.XLOOKUP(Estoque[[#This Row],[Produto]],'Compras'!B:B,'Compras'!E:E,,0,-1)</f>
        <v>44706</v>
      </c>
    </row>
    <row r="1123" spans="1:7" x14ac:dyDescent="0.25">
      <c r="A1123" s="3"/>
      <c r="B1123" s="4" t="s">
        <v>116</v>
      </c>
      <c r="C1123" s="4"/>
      <c r="D1123" s="5">
        <f>SUMIFS(Saída!B:B,Saída!A:A,Estoque[[#This Row],[Produto]],Saída!C:C,"RESERVADO")</f>
        <v>0</v>
      </c>
      <c r="E1123" s="5">
        <f>SUMIFS('Compras'!C:C,'Compras'!B:B,Estoque[[#This Row],[Produto]],'Compras'!A:A,Estoque[[#This Row],[Código]])-SUMIFS(Saída!B:B,Saída!A:A,Estoque[[#This Row],[Produto]],Saída!C:C,"FINALIZADO")</f>
        <v>0</v>
      </c>
      <c r="F1123" s="6">
        <f>_xlfn.XLOOKUP(Estoque[[#This Row],[Produto]],'Compras'!B:B,'Compras'!D:D,,0,-1)</f>
        <v>140</v>
      </c>
      <c r="G1123" s="1">
        <f>_xlfn.XLOOKUP(Estoque[[#This Row],[Produto]],'Compras'!B:B,'Compras'!E:E,,0,-1)</f>
        <v>44533</v>
      </c>
    </row>
    <row r="1124" spans="1:7" x14ac:dyDescent="0.25">
      <c r="A1124" s="3">
        <v>9545</v>
      </c>
      <c r="B1124" s="4" t="s">
        <v>1903</v>
      </c>
      <c r="C1124" s="4"/>
      <c r="D1124" s="5">
        <f>SUMIFS(Saída!B:B,Saída!A:A,Estoque[[#This Row],[Produto]],Saída!C:C,"RESERVADO")</f>
        <v>0</v>
      </c>
      <c r="E1124" s="5">
        <f>SUMIFS('Compras'!C:C,'Compras'!B:B,Estoque[[#This Row],[Produto]],'Compras'!A:A,Estoque[[#This Row],[Código]])-SUMIFS(Saída!B:B,Saída!A:A,Estoque[[#This Row],[Produto]],Saída!C:C,"FINALIZADO")</f>
        <v>0</v>
      </c>
      <c r="F1124" s="6">
        <f>_xlfn.XLOOKUP(Estoque[[#This Row],[Produto]],'Compras'!B:B,'Compras'!D:D,,0,-1)</f>
        <v>24.5</v>
      </c>
      <c r="G1124" s="1">
        <f>_xlfn.XLOOKUP(Estoque[[#This Row],[Produto]],'Compras'!B:B,'Compras'!E:E,,0,-1)</f>
        <v>44589</v>
      </c>
    </row>
    <row r="1125" spans="1:7" x14ac:dyDescent="0.25">
      <c r="A1125" s="3">
        <v>9546</v>
      </c>
      <c r="B1125" s="4" t="s">
        <v>2048</v>
      </c>
      <c r="C1125" s="4"/>
      <c r="D1125" s="5">
        <f>SUMIFS(Saída!B:B,Saída!A:A,Estoque[[#This Row],[Produto]],Saída!C:C,"RESERVADO")</f>
        <v>0</v>
      </c>
      <c r="E1125" s="5">
        <f>SUMIFS('Compras'!C:C,'Compras'!B:B,Estoque[[#This Row],[Produto]],'Compras'!A:A,Estoque[[#This Row],[Código]])-SUMIFS(Saída!B:B,Saída!A:A,Estoque[[#This Row],[Produto]],Saída!C:C,"FINALIZADO")</f>
        <v>0</v>
      </c>
      <c r="F1125" s="6">
        <f>_xlfn.XLOOKUP(Estoque[[#This Row],[Produto]],'Compras'!B:B,'Compras'!D:D,,0,-1)</f>
        <v>22.17</v>
      </c>
      <c r="G1125" s="1">
        <f>_xlfn.XLOOKUP(Estoque[[#This Row],[Produto]],'Compras'!B:B,'Compras'!E:E,,0,-1)</f>
        <v>44592</v>
      </c>
    </row>
    <row r="1126" spans="1:7" x14ac:dyDescent="0.25">
      <c r="A1126" s="3"/>
      <c r="B1126" s="4" t="s">
        <v>379</v>
      </c>
      <c r="C1126" s="4"/>
      <c r="D1126" s="5">
        <f>SUMIFS(Saída!B:B,Saída!A:A,Estoque[[#This Row],[Produto]],Saída!C:C,"RESERVADO")</f>
        <v>0</v>
      </c>
      <c r="E1126" s="5">
        <f>SUMIFS('Compras'!C:C,'Compras'!B:B,Estoque[[#This Row],[Produto]],'Compras'!A:A,Estoque[[#This Row],[Código]])-SUMIFS(Saída!B:B,Saída!A:A,Estoque[[#This Row],[Produto]],Saída!C:C,"FINALIZADO")</f>
        <v>0</v>
      </c>
      <c r="F1126" s="6">
        <f>_xlfn.XLOOKUP(Estoque[[#This Row],[Produto]],'Compras'!B:B,'Compras'!D:D,,0,-1)</f>
        <v>43.17</v>
      </c>
      <c r="G1126" s="1">
        <f>_xlfn.XLOOKUP(Estoque[[#This Row],[Produto]],'Compras'!B:B,'Compras'!E:E,,0,-1)</f>
        <v>44601</v>
      </c>
    </row>
    <row r="1127" spans="1:7" x14ac:dyDescent="0.25">
      <c r="A1127" s="3" t="s">
        <v>724</v>
      </c>
      <c r="B1127" s="4" t="s">
        <v>725</v>
      </c>
      <c r="C1127" s="4"/>
      <c r="D1127" s="5">
        <f>SUMIFS(Saída!B:B,Saída!A:A,Estoque[[#This Row],[Produto]],Saída!C:C,"RESERVADO")</f>
        <v>0</v>
      </c>
      <c r="E1127" s="5">
        <f>SUMIFS('Compras'!C:C,'Compras'!B:B,Estoque[[#This Row],[Produto]],'Compras'!A:A,Estoque[[#This Row],[Código]])-SUMIFS(Saída!B:B,Saída!A:A,Estoque[[#This Row],[Produto]],Saída!C:C,"FINALIZADO")</f>
        <v>0</v>
      </c>
      <c r="F1127" s="6">
        <f>_xlfn.XLOOKUP(Estoque[[#This Row],[Produto]],'Compras'!B:B,'Compras'!D:D,,0,-1)</f>
        <v>114.33</v>
      </c>
      <c r="G1127" s="1">
        <f>_xlfn.XLOOKUP(Estoque[[#This Row],[Produto]],'Compras'!B:B,'Compras'!E:E,,0,-1)</f>
        <v>44698</v>
      </c>
    </row>
    <row r="1128" spans="1:7" x14ac:dyDescent="0.25">
      <c r="A1128" s="3" t="s">
        <v>1381</v>
      </c>
      <c r="B1128" s="4" t="s">
        <v>1382</v>
      </c>
      <c r="C1128" s="4"/>
      <c r="D1128" s="5">
        <f>SUMIFS(Saída!B:B,Saída!A:A,Estoque[[#This Row],[Produto]],Saída!C:C,"RESERVADO")</f>
        <v>0</v>
      </c>
      <c r="E1128" s="5">
        <f>SUMIFS('Compras'!C:C,'Compras'!B:B,Estoque[[#This Row],[Produto]],'Compras'!A:A,Estoque[[#This Row],[Código]])-SUMIFS(Saída!B:B,Saída!A:A,Estoque[[#This Row],[Produto]],Saída!C:C,"FINALIZADO")</f>
        <v>0</v>
      </c>
      <c r="F1128" s="6">
        <f>_xlfn.XLOOKUP(Estoque[[#This Row],[Produto]],'Compras'!B:B,'Compras'!D:D,,0,-1)</f>
        <v>1811.83</v>
      </c>
      <c r="G1128" s="1">
        <f>_xlfn.XLOOKUP(Estoque[[#This Row],[Produto]],'Compras'!B:B,'Compras'!E:E,,0,-1)</f>
        <v>44643</v>
      </c>
    </row>
    <row r="1129" spans="1:7" x14ac:dyDescent="0.25">
      <c r="A1129" s="3" t="s">
        <v>1585</v>
      </c>
      <c r="B1129" s="4" t="s">
        <v>1586</v>
      </c>
      <c r="C1129" s="4"/>
      <c r="D1129" s="5">
        <f>SUMIFS(Saída!B:B,Saída!A:A,Estoque[[#This Row],[Produto]],Saída!C:C,"RESERVADO")</f>
        <v>0</v>
      </c>
      <c r="E1129" s="5">
        <f>SUMIFS('Compras'!C:C,'Compras'!B:B,Estoque[[#This Row],[Produto]],'Compras'!A:A,Estoque[[#This Row],[Código]])-SUMIFS(Saída!B:B,Saída!A:A,Estoque[[#This Row],[Produto]],Saída!C:C,"FINALIZADO")</f>
        <v>0</v>
      </c>
      <c r="F1129" s="6">
        <f>_xlfn.XLOOKUP(Estoque[[#This Row],[Produto]],'Compras'!B:B,'Compras'!D:D,,0,-1)</f>
        <v>95.67</v>
      </c>
      <c r="G1129" s="1">
        <f>_xlfn.XLOOKUP(Estoque[[#This Row],[Produto]],'Compras'!B:B,'Compras'!E:E,,0,-1)</f>
        <v>44736</v>
      </c>
    </row>
    <row r="1130" spans="1:7" x14ac:dyDescent="0.25">
      <c r="A1130" s="3" t="s">
        <v>1587</v>
      </c>
      <c r="B1130" s="4" t="s">
        <v>1588</v>
      </c>
      <c r="C1130" s="4"/>
      <c r="D1130" s="5">
        <f>SUMIFS(Saída!B:B,Saída!A:A,Estoque[[#This Row],[Produto]],Saída!C:C,"RESERVADO")</f>
        <v>0</v>
      </c>
      <c r="E1130" s="5">
        <f>SUMIFS('Compras'!C:C,'Compras'!B:B,Estoque[[#This Row],[Produto]],'Compras'!A:A,Estoque[[#This Row],[Código]])-SUMIFS(Saída!B:B,Saída!A:A,Estoque[[#This Row],[Produto]],Saída!C:C,"FINALIZADO")</f>
        <v>0</v>
      </c>
      <c r="F1130" s="6">
        <f>_xlfn.XLOOKUP(Estoque[[#This Row],[Produto]],'Compras'!B:B,'Compras'!D:D,,0,-1)</f>
        <v>95.67</v>
      </c>
      <c r="G1130" s="1">
        <f>_xlfn.XLOOKUP(Estoque[[#This Row],[Produto]],'Compras'!B:B,'Compras'!E:E,,0,-1)</f>
        <v>44736</v>
      </c>
    </row>
    <row r="1131" spans="1:7" x14ac:dyDescent="0.25">
      <c r="A1131" s="3" t="s">
        <v>986</v>
      </c>
      <c r="B1131" s="4" t="s">
        <v>987</v>
      </c>
      <c r="C1131" s="4"/>
      <c r="D1131" s="5">
        <f>SUMIFS(Saída!B:B,Saída!A:A,Estoque[[#This Row],[Produto]],Saída!C:C,"RESERVADO")</f>
        <v>0</v>
      </c>
      <c r="E1131" s="5">
        <f>SUMIFS('Compras'!C:C,'Compras'!B:B,Estoque[[#This Row],[Produto]],'Compras'!A:A,Estoque[[#This Row],[Código]])-SUMIFS(Saída!B:B,Saída!A:A,Estoque[[#This Row],[Produto]],Saída!C:C,"FINALIZADO")</f>
        <v>0</v>
      </c>
      <c r="F1131" s="6">
        <f>_xlfn.XLOOKUP(Estoque[[#This Row],[Produto]],'Compras'!B:B,'Compras'!D:D,,0,-1)</f>
        <v>74.67</v>
      </c>
      <c r="G1131" s="1">
        <f>_xlfn.XLOOKUP(Estoque[[#This Row],[Produto]],'Compras'!B:B,'Compras'!E:E,,0,-1)</f>
        <v>44732</v>
      </c>
    </row>
    <row r="1132" spans="1:7" x14ac:dyDescent="0.25">
      <c r="A1132" s="3">
        <v>189358</v>
      </c>
      <c r="B1132" s="4" t="s">
        <v>458</v>
      </c>
      <c r="C1132" s="4"/>
      <c r="D1132" s="5">
        <f>SUMIFS(Saída!B:B,Saída!A:A,Estoque[[#This Row],[Produto]],Saída!C:C,"RESERVADO")</f>
        <v>0</v>
      </c>
      <c r="E1132" s="5">
        <f>SUMIFS('Compras'!C:C,'Compras'!B:B,Estoque[[#This Row],[Produto]],'Compras'!A:A,Estoque[[#This Row],[Código]])-SUMIFS(Saída!B:B,Saída!A:A,Estoque[[#This Row],[Produto]],Saída!C:C,"FINALIZADO")</f>
        <v>0</v>
      </c>
      <c r="F1132" s="6">
        <f>_xlfn.XLOOKUP(Estoque[[#This Row],[Produto]],'Compras'!B:B,'Compras'!D:D,,0,-1)</f>
        <v>67.67</v>
      </c>
      <c r="G1132" s="1">
        <f>_xlfn.XLOOKUP(Estoque[[#This Row],[Produto]],'Compras'!B:B,'Compras'!E:E,,0,-1)</f>
        <v>44572</v>
      </c>
    </row>
    <row r="1133" spans="1:7" x14ac:dyDescent="0.25">
      <c r="A1133" s="3" t="s">
        <v>904</v>
      </c>
      <c r="B1133" s="4" t="s">
        <v>905</v>
      </c>
      <c r="C1133" s="4"/>
      <c r="D1133" s="5">
        <f>SUMIFS(Saída!B:B,Saída!A:A,Estoque[[#This Row],[Produto]],Saída!C:C,"RESERVADO")</f>
        <v>0</v>
      </c>
      <c r="E1133" s="5">
        <f>SUMIFS('Compras'!C:C,'Compras'!B:B,Estoque[[#This Row],[Produto]],'Compras'!A:A,Estoque[[#This Row],[Código]])-SUMIFS(Saída!B:B,Saída!A:A,Estoque[[#This Row],[Produto]],Saída!C:C,"FINALIZADO")</f>
        <v>0</v>
      </c>
      <c r="F1133" s="6">
        <f>_xlfn.XLOOKUP(Estoque[[#This Row],[Produto]],'Compras'!B:B,'Compras'!D:D,,0,-1)</f>
        <v>9.33</v>
      </c>
      <c r="G1133" s="1">
        <f>_xlfn.XLOOKUP(Estoque[[#This Row],[Produto]],'Compras'!B:B,'Compras'!E:E,,0,-1)</f>
        <v>44760</v>
      </c>
    </row>
    <row r="1134" spans="1:7" x14ac:dyDescent="0.25">
      <c r="A1134" s="3" t="s">
        <v>892</v>
      </c>
      <c r="B1134" s="4" t="s">
        <v>893</v>
      </c>
      <c r="C1134" s="4"/>
      <c r="D1134" s="5">
        <f>SUMIFS(Saída!B:B,Saída!A:A,Estoque[[#This Row],[Produto]],Saída!C:C,"RESERVADO")</f>
        <v>0</v>
      </c>
      <c r="E1134" s="5">
        <f>SUMIFS('Compras'!C:C,'Compras'!B:B,Estoque[[#This Row],[Produto]],'Compras'!A:A,Estoque[[#This Row],[Código]])-SUMIFS(Saída!B:B,Saída!A:A,Estoque[[#This Row],[Produto]],Saída!C:C,"FINALIZADO")</f>
        <v>0</v>
      </c>
      <c r="F1134" s="6">
        <f>_xlfn.XLOOKUP(Estoque[[#This Row],[Produto]],'Compras'!B:B,'Compras'!D:D,,0,-1)</f>
        <v>10.5</v>
      </c>
      <c r="G1134" s="1">
        <f>_xlfn.XLOOKUP(Estoque[[#This Row],[Produto]],'Compras'!B:B,'Compras'!E:E,,0,-1)</f>
        <v>44760</v>
      </c>
    </row>
    <row r="1135" spans="1:7" x14ac:dyDescent="0.25">
      <c r="A1135" s="3" t="s">
        <v>538</v>
      </c>
      <c r="B1135" s="4" t="s">
        <v>539</v>
      </c>
      <c r="C1135" s="4"/>
      <c r="D1135" s="5">
        <f>SUMIFS(Saída!B:B,Saída!A:A,Estoque[[#This Row],[Produto]],Saída!C:C,"RESERVADO")</f>
        <v>0</v>
      </c>
      <c r="E1135" s="5">
        <f>SUMIFS('Compras'!C:C,'Compras'!B:B,Estoque[[#This Row],[Produto]],'Compras'!A:A,Estoque[[#This Row],[Código]])-SUMIFS(Saída!B:B,Saída!A:A,Estoque[[#This Row],[Produto]],Saída!C:C,"FINALIZADO")</f>
        <v>0</v>
      </c>
      <c r="F1135" s="6">
        <f>_xlfn.XLOOKUP(Estoque[[#This Row],[Produto]],'Compras'!B:B,'Compras'!D:D,,0,-1)</f>
        <v>72.33</v>
      </c>
      <c r="G1135" s="1">
        <f>_xlfn.XLOOKUP(Estoque[[#This Row],[Produto]],'Compras'!B:B,'Compras'!E:E,,0,-1)</f>
        <v>44693</v>
      </c>
    </row>
    <row r="1136" spans="1:7" x14ac:dyDescent="0.25">
      <c r="A1136" s="3" t="s">
        <v>546</v>
      </c>
      <c r="B1136" s="4" t="s">
        <v>547</v>
      </c>
      <c r="C1136" s="4"/>
      <c r="D1136" s="5">
        <f>SUMIFS(Saída!B:B,Saída!A:A,Estoque[[#This Row],[Produto]],Saída!C:C,"RESERVADO")</f>
        <v>0</v>
      </c>
      <c r="E1136" s="5">
        <f>SUMIFS('Compras'!C:C,'Compras'!B:B,Estoque[[#This Row],[Produto]],'Compras'!A:A,Estoque[[#This Row],[Código]])-SUMIFS(Saída!B:B,Saída!A:A,Estoque[[#This Row],[Produto]],Saída!C:C,"FINALIZADO")</f>
        <v>0</v>
      </c>
      <c r="F1136" s="6">
        <f>_xlfn.XLOOKUP(Estoque[[#This Row],[Produto]],'Compras'!B:B,'Compras'!D:D,,0,-1)</f>
        <v>72.33</v>
      </c>
      <c r="G1136" s="1">
        <f>_xlfn.XLOOKUP(Estoque[[#This Row],[Produto]],'Compras'!B:B,'Compras'!E:E,,0,-1)</f>
        <v>44693</v>
      </c>
    </row>
    <row r="1137" spans="1:7" x14ac:dyDescent="0.25">
      <c r="A1137" s="3" t="s">
        <v>838</v>
      </c>
      <c r="B1137" s="4" t="s">
        <v>839</v>
      </c>
      <c r="C1137" s="4"/>
      <c r="D1137" s="5">
        <f>SUMIFS(Saída!B:B,Saída!A:A,Estoque[[#This Row],[Produto]],Saída!C:C,"RESERVADO")</f>
        <v>0</v>
      </c>
      <c r="E1137" s="5">
        <f>SUMIFS('Compras'!C:C,'Compras'!B:B,Estoque[[#This Row],[Produto]],'Compras'!A:A,Estoque[[#This Row],[Código]])-SUMIFS(Saída!B:B,Saída!A:A,Estoque[[#This Row],[Produto]],Saída!C:C,"FINALIZADO")</f>
        <v>0</v>
      </c>
      <c r="F1137" s="6">
        <f>_xlfn.XLOOKUP(Estoque[[#This Row],[Produto]],'Compras'!B:B,'Compras'!D:D,,0,-1)</f>
        <v>72.33</v>
      </c>
      <c r="G1137" s="1">
        <f>_xlfn.XLOOKUP(Estoque[[#This Row],[Produto]],'Compras'!B:B,'Compras'!E:E,,0,-1)</f>
        <v>44669</v>
      </c>
    </row>
    <row r="1138" spans="1:7" x14ac:dyDescent="0.25">
      <c r="A1138" s="3" t="s">
        <v>856</v>
      </c>
      <c r="B1138" s="4" t="s">
        <v>857</v>
      </c>
      <c r="C1138" s="4"/>
      <c r="D1138" s="5">
        <f>SUMIFS(Saída!B:B,Saída!A:A,Estoque[[#This Row],[Produto]],Saída!C:C,"RESERVADO")</f>
        <v>0</v>
      </c>
      <c r="E1138" s="5">
        <f>SUMIFS('Compras'!C:C,'Compras'!B:B,Estoque[[#This Row],[Produto]],'Compras'!A:A,Estoque[[#This Row],[Código]])-SUMIFS(Saída!B:B,Saída!A:A,Estoque[[#This Row],[Produto]],Saída!C:C,"FINALIZADO")</f>
        <v>0</v>
      </c>
      <c r="F1138" s="6">
        <f>_xlfn.XLOOKUP(Estoque[[#This Row],[Produto]],'Compras'!B:B,'Compras'!D:D,,0,-1)</f>
        <v>72.33</v>
      </c>
      <c r="G1138" s="1">
        <f>_xlfn.XLOOKUP(Estoque[[#This Row],[Produto]],'Compras'!B:B,'Compras'!E:E,,0,-1)</f>
        <v>44669</v>
      </c>
    </row>
    <row r="1139" spans="1:7" x14ac:dyDescent="0.25">
      <c r="A1139" s="3" t="s">
        <v>854</v>
      </c>
      <c r="B1139" s="4" t="s">
        <v>855</v>
      </c>
      <c r="C1139" s="4"/>
      <c r="D1139" s="5">
        <f>SUMIFS(Saída!B:B,Saída!A:A,Estoque[[#This Row],[Produto]],Saída!C:C,"RESERVADO")</f>
        <v>0</v>
      </c>
      <c r="E1139" s="5">
        <f>SUMIFS('Compras'!C:C,'Compras'!B:B,Estoque[[#This Row],[Produto]],'Compras'!A:A,Estoque[[#This Row],[Código]])-SUMIFS(Saída!B:B,Saída!A:A,Estoque[[#This Row],[Produto]],Saída!C:C,"FINALIZADO")</f>
        <v>0</v>
      </c>
      <c r="F1139" s="6">
        <f>_xlfn.XLOOKUP(Estoque[[#This Row],[Produto]],'Compras'!B:B,'Compras'!D:D,,0,-1)</f>
        <v>72.33</v>
      </c>
      <c r="G1139" s="1">
        <f>_xlfn.XLOOKUP(Estoque[[#This Row],[Produto]],'Compras'!B:B,'Compras'!E:E,,0,-1)</f>
        <v>44669</v>
      </c>
    </row>
    <row r="1140" spans="1:7" x14ac:dyDescent="0.25">
      <c r="A1140" s="3" t="s">
        <v>1197</v>
      </c>
      <c r="B1140" s="4" t="s">
        <v>1198</v>
      </c>
      <c r="C1140" s="4"/>
      <c r="D1140" s="5">
        <f>SUMIFS(Saída!B:B,Saída!A:A,Estoque[[#This Row],[Produto]],Saída!C:C,"RESERVADO")</f>
        <v>0</v>
      </c>
      <c r="E1140" s="5">
        <f>SUMIFS('Compras'!C:C,'Compras'!B:B,Estoque[[#This Row],[Produto]],'Compras'!A:A,Estoque[[#This Row],[Código]])-SUMIFS(Saída!B:B,Saída!A:A,Estoque[[#This Row],[Produto]],Saída!C:C,"FINALIZADO")</f>
        <v>0</v>
      </c>
      <c r="F1140" s="6">
        <f>_xlfn.XLOOKUP(Estoque[[#This Row],[Produto]],'Compras'!B:B,'Compras'!D:D,,0,-1)</f>
        <v>72.33</v>
      </c>
      <c r="G1140" s="1">
        <f>_xlfn.XLOOKUP(Estoque[[#This Row],[Produto]],'Compras'!B:B,'Compras'!E:E,,0,-1)</f>
        <v>44641</v>
      </c>
    </row>
    <row r="1141" spans="1:7" x14ac:dyDescent="0.25">
      <c r="A1141" s="3" t="s">
        <v>550</v>
      </c>
      <c r="B1141" s="4" t="s">
        <v>551</v>
      </c>
      <c r="C1141" s="4"/>
      <c r="D1141" s="5">
        <f>SUMIFS(Saída!B:B,Saída!A:A,Estoque[[#This Row],[Produto]],Saída!C:C,"RESERVADO")</f>
        <v>0</v>
      </c>
      <c r="E1141" s="5">
        <f>SUMIFS('Compras'!C:C,'Compras'!B:B,Estoque[[#This Row],[Produto]],'Compras'!A:A,Estoque[[#This Row],[Código]])-SUMIFS(Saída!B:B,Saída!A:A,Estoque[[#This Row],[Produto]],Saída!C:C,"FINALIZADO")</f>
        <v>0</v>
      </c>
      <c r="F1141" s="6">
        <f>_xlfn.XLOOKUP(Estoque[[#This Row],[Produto]],'Compras'!B:B,'Compras'!D:D,,0,-1)</f>
        <v>72.33</v>
      </c>
      <c r="G1141" s="1">
        <f>_xlfn.XLOOKUP(Estoque[[#This Row],[Produto]],'Compras'!B:B,'Compras'!E:E,,0,-1)</f>
        <v>44693</v>
      </c>
    </row>
    <row r="1142" spans="1:7" x14ac:dyDescent="0.25">
      <c r="A1142" s="3" t="s">
        <v>542</v>
      </c>
      <c r="B1142" s="4" t="s">
        <v>543</v>
      </c>
      <c r="C1142" s="4"/>
      <c r="D1142" s="5">
        <f>SUMIFS(Saída!B:B,Saída!A:A,Estoque[[#This Row],[Produto]],Saída!C:C,"RESERVADO")</f>
        <v>0</v>
      </c>
      <c r="E1142" s="5">
        <f>SUMIFS('Compras'!C:C,'Compras'!B:B,Estoque[[#This Row],[Produto]],'Compras'!A:A,Estoque[[#This Row],[Código]])-SUMIFS(Saída!B:B,Saída!A:A,Estoque[[#This Row],[Produto]],Saída!C:C,"FINALIZADO")</f>
        <v>0</v>
      </c>
      <c r="F1142" s="6">
        <f>_xlfn.XLOOKUP(Estoque[[#This Row],[Produto]],'Compras'!B:B,'Compras'!D:D,,0,-1)</f>
        <v>72.33</v>
      </c>
      <c r="G1142" s="1">
        <f>_xlfn.XLOOKUP(Estoque[[#This Row],[Produto]],'Compras'!B:B,'Compras'!E:E,,0,-1)</f>
        <v>44693</v>
      </c>
    </row>
    <row r="1143" spans="1:7" x14ac:dyDescent="0.25">
      <c r="A1143" s="3" t="s">
        <v>540</v>
      </c>
      <c r="B1143" s="4" t="s">
        <v>541</v>
      </c>
      <c r="C1143" s="4"/>
      <c r="D1143" s="5">
        <f>SUMIFS(Saída!B:B,Saída!A:A,Estoque[[#This Row],[Produto]],Saída!C:C,"RESERVADO")</f>
        <v>0</v>
      </c>
      <c r="E1143" s="5">
        <f>SUMIFS('Compras'!C:C,'Compras'!B:B,Estoque[[#This Row],[Produto]],'Compras'!A:A,Estoque[[#This Row],[Código]])-SUMIFS(Saída!B:B,Saída!A:A,Estoque[[#This Row],[Produto]],Saída!C:C,"FINALIZADO")</f>
        <v>0</v>
      </c>
      <c r="F1143" s="6">
        <f>_xlfn.XLOOKUP(Estoque[[#This Row],[Produto]],'Compras'!B:B,'Compras'!D:D,,0,-1)</f>
        <v>72.33</v>
      </c>
      <c r="G1143" s="1">
        <f>_xlfn.XLOOKUP(Estoque[[#This Row],[Produto]],'Compras'!B:B,'Compras'!E:E,,0,-1)</f>
        <v>44693</v>
      </c>
    </row>
    <row r="1144" spans="1:7" x14ac:dyDescent="0.25">
      <c r="A1144" s="3" t="s">
        <v>565</v>
      </c>
      <c r="B1144" s="4" t="s">
        <v>566</v>
      </c>
      <c r="C1144" s="4"/>
      <c r="D1144" s="5">
        <f>SUMIFS(Saída!B:B,Saída!A:A,Estoque[[#This Row],[Produto]],Saída!C:C,"RESERVADO")</f>
        <v>0</v>
      </c>
      <c r="E1144" s="5">
        <f>SUMIFS('Compras'!C:C,'Compras'!B:B,Estoque[[#This Row],[Produto]],'Compras'!A:A,Estoque[[#This Row],[Código]])-SUMIFS(Saída!B:B,Saída!A:A,Estoque[[#This Row],[Produto]],Saída!C:C,"FINALIZADO")</f>
        <v>0</v>
      </c>
      <c r="F1144" s="6">
        <f>_xlfn.XLOOKUP(Estoque[[#This Row],[Produto]],'Compras'!B:B,'Compras'!D:D,,0,-1)</f>
        <v>72.33</v>
      </c>
      <c r="G1144" s="1">
        <f>_xlfn.XLOOKUP(Estoque[[#This Row],[Produto]],'Compras'!B:B,'Compras'!E:E,,0,-1)</f>
        <v>44693</v>
      </c>
    </row>
    <row r="1145" spans="1:7" x14ac:dyDescent="0.25">
      <c r="A1145" s="3" t="s">
        <v>561</v>
      </c>
      <c r="B1145" s="4" t="s">
        <v>562</v>
      </c>
      <c r="C1145" s="4"/>
      <c r="D1145" s="5">
        <f>SUMIFS(Saída!B:B,Saída!A:A,Estoque[[#This Row],[Produto]],Saída!C:C,"RESERVADO")</f>
        <v>0</v>
      </c>
      <c r="E1145" s="5">
        <f>SUMIFS('Compras'!C:C,'Compras'!B:B,Estoque[[#This Row],[Produto]],'Compras'!A:A,Estoque[[#This Row],[Código]])-SUMIFS(Saída!B:B,Saída!A:A,Estoque[[#This Row],[Produto]],Saída!C:C,"FINALIZADO")</f>
        <v>0</v>
      </c>
      <c r="F1145" s="6">
        <f>_xlfn.XLOOKUP(Estoque[[#This Row],[Produto]],'Compras'!B:B,'Compras'!D:D,,0,-1)</f>
        <v>72.33</v>
      </c>
      <c r="G1145" s="1">
        <f>_xlfn.XLOOKUP(Estoque[[#This Row],[Produto]],'Compras'!B:B,'Compras'!E:E,,0,-1)</f>
        <v>44693</v>
      </c>
    </row>
    <row r="1146" spans="1:7" x14ac:dyDescent="0.25">
      <c r="A1146" s="3" t="s">
        <v>1615</v>
      </c>
      <c r="B1146" s="4" t="s">
        <v>1616</v>
      </c>
      <c r="C1146" s="4"/>
      <c r="D1146" s="5">
        <f>SUMIFS(Saída!B:B,Saída!A:A,Estoque[[#This Row],[Produto]],Saída!C:C,"RESERVADO")</f>
        <v>0</v>
      </c>
      <c r="E1146" s="5">
        <f>SUMIFS('Compras'!C:C,'Compras'!B:B,Estoque[[#This Row],[Produto]],'Compras'!A:A,Estoque[[#This Row],[Código]])-SUMIFS(Saída!B:B,Saída!A:A,Estoque[[#This Row],[Produto]],Saída!C:C,"FINALIZADO")</f>
        <v>0</v>
      </c>
      <c r="F1146" s="6">
        <f>_xlfn.XLOOKUP(Estoque[[#This Row],[Produto]],'Compras'!B:B,'Compras'!D:D,,0,-1)</f>
        <v>137.66999999999999</v>
      </c>
      <c r="G1146" s="1">
        <f>_xlfn.XLOOKUP(Estoque[[#This Row],[Produto]],'Compras'!B:B,'Compras'!E:E,,0,-1)</f>
        <v>44706</v>
      </c>
    </row>
    <row r="1147" spans="1:7" x14ac:dyDescent="0.25">
      <c r="A1147" s="3" t="s">
        <v>1888</v>
      </c>
      <c r="B1147" s="4" t="s">
        <v>1889</v>
      </c>
      <c r="C1147" s="4"/>
      <c r="D1147" s="5">
        <f>SUMIFS(Saída!B:B,Saída!A:A,Estoque[[#This Row],[Produto]],Saída!C:C,"RESERVADO")</f>
        <v>0</v>
      </c>
      <c r="E1147" s="5">
        <f>SUMIFS('Compras'!C:C,'Compras'!B:B,Estoque[[#This Row],[Produto]],'Compras'!A:A,Estoque[[#This Row],[Código]])-SUMIFS(Saída!B:B,Saída!A:A,Estoque[[#This Row],[Produto]],Saída!C:C,"FINALIZADO")</f>
        <v>0</v>
      </c>
      <c r="F1147" s="6">
        <f>_xlfn.XLOOKUP(Estoque[[#This Row],[Produto]],'Compras'!B:B,'Compras'!D:D,,0,-1)</f>
        <v>103.83</v>
      </c>
      <c r="G1147" s="1">
        <f>_xlfn.XLOOKUP(Estoque[[#This Row],[Produto]],'Compras'!B:B,'Compras'!E:E,,0,-1)</f>
        <v>44769</v>
      </c>
    </row>
    <row r="1148" spans="1:7" x14ac:dyDescent="0.25">
      <c r="A1148" s="3" t="s">
        <v>2096</v>
      </c>
      <c r="B1148" s="4" t="s">
        <v>2097</v>
      </c>
      <c r="C1148" s="4"/>
      <c r="D1148" s="5">
        <f>SUMIFS(Saída!B:B,Saída!A:A,Estoque[[#This Row],[Produto]],Saída!C:C,"RESERVADO")</f>
        <v>0</v>
      </c>
      <c r="E1148" s="5">
        <f>SUMIFS('Compras'!C:C,'Compras'!B:B,Estoque[[#This Row],[Produto]],'Compras'!A:A,Estoque[[#This Row],[Código]])-SUMIFS(Saída!B:B,Saída!A:A,Estoque[[#This Row],[Produto]],Saída!C:C,"FINALIZADO")</f>
        <v>0</v>
      </c>
      <c r="F1148" s="6">
        <f>_xlfn.XLOOKUP(Estoque[[#This Row],[Produto]],'Compras'!B:B,'Compras'!D:D,,0,-1)</f>
        <v>137.66999999999999</v>
      </c>
      <c r="G1148" s="1">
        <f>_xlfn.XLOOKUP(Estoque[[#This Row],[Produto]],'Compras'!B:B,'Compras'!E:E,,0,-1)</f>
        <v>44712</v>
      </c>
    </row>
    <row r="1149" spans="1:7" x14ac:dyDescent="0.25">
      <c r="A1149" s="3" t="s">
        <v>1886</v>
      </c>
      <c r="B1149" s="4" t="s">
        <v>1887</v>
      </c>
      <c r="C1149" s="4"/>
      <c r="D1149" s="5">
        <f>SUMIFS(Saída!B:B,Saída!A:A,Estoque[[#This Row],[Produto]],Saída!C:C,"RESERVADO")</f>
        <v>0</v>
      </c>
      <c r="E1149" s="5">
        <f>SUMIFS('Compras'!C:C,'Compras'!B:B,Estoque[[#This Row],[Produto]],'Compras'!A:A,Estoque[[#This Row],[Código]])-SUMIFS(Saída!B:B,Saída!A:A,Estoque[[#This Row],[Produto]],Saída!C:C,"FINALIZADO")</f>
        <v>0</v>
      </c>
      <c r="F1149" s="6">
        <f>_xlfn.XLOOKUP(Estoque[[#This Row],[Produto]],'Compras'!B:B,'Compras'!D:D,,0,-1)</f>
        <v>103.83</v>
      </c>
      <c r="G1149" s="1">
        <f>_xlfn.XLOOKUP(Estoque[[#This Row],[Produto]],'Compras'!B:B,'Compras'!E:E,,0,-1)</f>
        <v>44769</v>
      </c>
    </row>
    <row r="1150" spans="1:7" x14ac:dyDescent="0.25">
      <c r="A1150" s="3" t="s">
        <v>788</v>
      </c>
      <c r="B1150" s="4" t="s">
        <v>789</v>
      </c>
      <c r="C1150" s="4"/>
      <c r="D1150" s="5">
        <f>SUMIFS(Saída!B:B,Saída!A:A,Estoque[[#This Row],[Produto]],Saída!C:C,"RESERVADO")</f>
        <v>0</v>
      </c>
      <c r="E1150" s="5">
        <f>SUMIFS('Compras'!C:C,'Compras'!B:B,Estoque[[#This Row],[Produto]],'Compras'!A:A,Estoque[[#This Row],[Código]])-SUMIFS(Saída!B:B,Saída!A:A,Estoque[[#This Row],[Produto]],Saída!C:C,"FINALIZADO")</f>
        <v>0</v>
      </c>
      <c r="F1150" s="6">
        <f>_xlfn.XLOOKUP(Estoque[[#This Row],[Produto]],'Compras'!B:B,'Compras'!D:D,,0,-1)</f>
        <v>3.5</v>
      </c>
      <c r="G1150" s="1">
        <f>_xlfn.XLOOKUP(Estoque[[#This Row],[Produto]],'Compras'!B:B,'Compras'!E:E,,0,-1)</f>
        <v>44638</v>
      </c>
    </row>
    <row r="1151" spans="1:7" x14ac:dyDescent="0.25">
      <c r="A1151" s="3" t="s">
        <v>1279</v>
      </c>
      <c r="B1151" s="4" t="s">
        <v>1280</v>
      </c>
      <c r="C1151" s="4"/>
      <c r="D1151" s="5">
        <f>SUMIFS(Saída!B:B,Saída!A:A,Estoque[[#This Row],[Produto]],Saída!C:C,"RESERVADO")</f>
        <v>0</v>
      </c>
      <c r="E1151" s="5">
        <f>SUMIFS('Compras'!C:C,'Compras'!B:B,Estoque[[#This Row],[Produto]],'Compras'!A:A,Estoque[[#This Row],[Código]])-SUMIFS(Saída!B:B,Saída!A:A,Estoque[[#This Row],[Produto]],Saída!C:C,"FINALIZADO")</f>
        <v>0</v>
      </c>
      <c r="F1151" s="6">
        <f>_xlfn.XLOOKUP(Estoque[[#This Row],[Produto]],'Compras'!B:B,'Compras'!D:D,,0,-1)</f>
        <v>8.17</v>
      </c>
      <c r="G1151" s="1">
        <f>_xlfn.XLOOKUP(Estoque[[#This Row],[Produto]],'Compras'!B:B,'Compras'!E:E,,0,-1)</f>
        <v>44733</v>
      </c>
    </row>
    <row r="1152" spans="1:7" x14ac:dyDescent="0.25">
      <c r="A1152" s="3" t="s">
        <v>915</v>
      </c>
      <c r="B1152" s="4" t="s">
        <v>916</v>
      </c>
      <c r="C1152" s="4"/>
      <c r="D1152" s="5">
        <f>SUMIFS(Saída!B:B,Saída!A:A,Estoque[[#This Row],[Produto]],Saída!C:C,"RESERVADO")</f>
        <v>0</v>
      </c>
      <c r="E1152" s="5">
        <f>SUMIFS('Compras'!C:C,'Compras'!B:B,Estoque[[#This Row],[Produto]],'Compras'!A:A,Estoque[[#This Row],[Código]])-SUMIFS(Saída!B:B,Saída!A:A,Estoque[[#This Row],[Produto]],Saída!C:C,"FINALIZADO")</f>
        <v>0</v>
      </c>
      <c r="F1152" s="6">
        <f>_xlfn.XLOOKUP(Estoque[[#This Row],[Produto]],'Compras'!B:B,'Compras'!D:D,,0,-1)</f>
        <v>50.17</v>
      </c>
      <c r="G1152" s="1">
        <f>_xlfn.XLOOKUP(Estoque[[#This Row],[Produto]],'Compras'!B:B,'Compras'!E:E,,0,-1)</f>
        <v>44744</v>
      </c>
    </row>
    <row r="1153" spans="1:7" x14ac:dyDescent="0.25">
      <c r="A1153" s="3" t="s">
        <v>850</v>
      </c>
      <c r="B1153" s="4" t="s">
        <v>851</v>
      </c>
      <c r="C1153" s="4"/>
      <c r="D1153" s="5">
        <f>SUMIFS(Saída!B:B,Saída!A:A,Estoque[[#This Row],[Produto]],Saída!C:C,"RESERVADO")</f>
        <v>0</v>
      </c>
      <c r="E1153" s="5">
        <f>SUMIFS('Compras'!C:C,'Compras'!B:B,Estoque[[#This Row],[Produto]],'Compras'!A:A,Estoque[[#This Row],[Código]])-SUMIFS(Saída!B:B,Saída!A:A,Estoque[[#This Row],[Produto]],Saída!C:C,"FINALIZADO")</f>
        <v>0</v>
      </c>
      <c r="F1153" s="6">
        <f>_xlfn.XLOOKUP(Estoque[[#This Row],[Produto]],'Compras'!B:B,'Compras'!D:D,,0,-1)</f>
        <v>53.67</v>
      </c>
      <c r="G1153" s="1">
        <f>_xlfn.XLOOKUP(Estoque[[#This Row],[Produto]],'Compras'!B:B,'Compras'!E:E,,0,-1)</f>
        <v>44669</v>
      </c>
    </row>
    <row r="1154" spans="1:7" x14ac:dyDescent="0.25">
      <c r="A1154" s="3">
        <v>1458</v>
      </c>
      <c r="B1154" s="4" t="s">
        <v>1596</v>
      </c>
      <c r="C1154" s="4" t="s">
        <v>465</v>
      </c>
      <c r="D1154" s="5">
        <f>SUMIFS(Saída!B:B,Saída!A:A,Estoque[[#This Row],[Produto]],Saída!C:C,"RESERVADO")</f>
        <v>0</v>
      </c>
      <c r="E1154" s="5">
        <f>SUMIFS('Compras'!C:C,'Compras'!B:B,Estoque[[#This Row],[Produto]],'Compras'!A:A,Estoque[[#This Row],[Código]])-SUMIFS(Saída!B:B,Saída!A:A,Estoque[[#This Row],[Produto]],Saída!C:C,"FINALIZADO")</f>
        <v>0</v>
      </c>
      <c r="F1154" s="6">
        <f>_xlfn.XLOOKUP(Estoque[[#This Row],[Produto]],'Compras'!B:B,'Compras'!D:D,,0,-1)</f>
        <v>9234.17</v>
      </c>
      <c r="G1154" s="1">
        <f>_xlfn.XLOOKUP(Estoque[[#This Row],[Produto]],'Compras'!B:B,'Compras'!E:E,,0,-1)</f>
        <v>44554</v>
      </c>
    </row>
    <row r="1155" spans="1:7" x14ac:dyDescent="0.25">
      <c r="A1155" s="3" t="s">
        <v>1008</v>
      </c>
      <c r="B1155" s="4" t="s">
        <v>1009</v>
      </c>
      <c r="C1155" s="4"/>
      <c r="D1155" s="5">
        <f>SUMIFS(Saída!B:B,Saída!A:A,Estoque[[#This Row],[Produto]],Saída!C:C,"RESERVADO")</f>
        <v>0</v>
      </c>
      <c r="E1155" s="5">
        <f>SUMIFS('Compras'!C:C,'Compras'!B:B,Estoque[[#This Row],[Produto]],'Compras'!A:A,Estoque[[#This Row],[Código]])-SUMIFS(Saída!B:B,Saída!A:A,Estoque[[#This Row],[Produto]],Saída!C:C,"FINALIZADO")</f>
        <v>0</v>
      </c>
      <c r="F1155" s="6">
        <f>_xlfn.XLOOKUP(Estoque[[#This Row],[Produto]],'Compras'!B:B,'Compras'!D:D,,0,-1)</f>
        <v>331.33</v>
      </c>
      <c r="G1155" s="1">
        <f>_xlfn.XLOOKUP(Estoque[[#This Row],[Produto]],'Compras'!B:B,'Compras'!E:E,,0,-1)</f>
        <v>44732</v>
      </c>
    </row>
    <row r="1156" spans="1:7" x14ac:dyDescent="0.25">
      <c r="A1156" s="3" t="s">
        <v>2094</v>
      </c>
      <c r="B1156" s="4" t="s">
        <v>2095</v>
      </c>
      <c r="C1156" s="4"/>
      <c r="D1156" s="5">
        <f>SUMIFS(Saída!B:B,Saída!A:A,Estoque[[#This Row],[Produto]],Saída!C:C,"RESERVADO")</f>
        <v>0</v>
      </c>
      <c r="E1156" s="5">
        <f>SUMIFS('Compras'!C:C,'Compras'!B:B,Estoque[[#This Row],[Produto]],'Compras'!A:A,Estoque[[#This Row],[Código]])-SUMIFS(Saída!B:B,Saída!A:A,Estoque[[#This Row],[Produto]],Saída!C:C,"FINALIZADO")</f>
        <v>0</v>
      </c>
      <c r="F1156" s="6">
        <f>_xlfn.XLOOKUP(Estoque[[#This Row],[Produto]],'Compras'!B:B,'Compras'!D:D,,0,-1)</f>
        <v>14</v>
      </c>
      <c r="G1156" s="1">
        <f>_xlfn.XLOOKUP(Estoque[[#This Row],[Produto]],'Compras'!B:B,'Compras'!E:E,,0,-1)</f>
        <v>44712</v>
      </c>
    </row>
    <row r="1157" spans="1:7" x14ac:dyDescent="0.25">
      <c r="A1157" s="3" t="s">
        <v>1379</v>
      </c>
      <c r="B1157" s="4" t="s">
        <v>1380</v>
      </c>
      <c r="C1157" s="4"/>
      <c r="D1157" s="5">
        <f>SUMIFS(Saída!B:B,Saída!A:A,Estoque[[#This Row],[Produto]],Saída!C:C,"RESERVADO")</f>
        <v>0</v>
      </c>
      <c r="E1157" s="5">
        <f>SUMIFS('Compras'!C:C,'Compras'!B:B,Estoque[[#This Row],[Produto]],'Compras'!A:A,Estoque[[#This Row],[Código]])-SUMIFS(Saída!B:B,Saída!A:A,Estoque[[#This Row],[Produto]],Saída!C:C,"FINALIZADO")</f>
        <v>0</v>
      </c>
      <c r="F1157" s="6">
        <f>_xlfn.XLOOKUP(Estoque[[#This Row],[Produto]],'Compras'!B:B,'Compras'!D:D,,0,-1)</f>
        <v>112</v>
      </c>
      <c r="G1157" s="1">
        <f>_xlfn.XLOOKUP(Estoque[[#This Row],[Produto]],'Compras'!B:B,'Compras'!E:E,,0,-1)</f>
        <v>44643</v>
      </c>
    </row>
    <row r="1158" spans="1:7" x14ac:dyDescent="0.25">
      <c r="A1158" s="3" t="s">
        <v>112</v>
      </c>
      <c r="B1158" s="4" t="s">
        <v>113</v>
      </c>
      <c r="C1158" s="4"/>
      <c r="D1158" s="5">
        <f>SUMIFS(Saída!B:B,Saída!A:A,Estoque[[#This Row],[Produto]],Saída!C:C,"RESERVADO")</f>
        <v>0</v>
      </c>
      <c r="E1158" s="5">
        <f>SUMIFS('Compras'!C:C,'Compras'!B:B,Estoque[[#This Row],[Produto]],'Compras'!A:A,Estoque[[#This Row],[Código]])-SUMIFS(Saída!B:B,Saída!A:A,Estoque[[#This Row],[Produto]],Saída!C:C,"FINALIZADO")</f>
        <v>0</v>
      </c>
      <c r="F1158" s="6">
        <f>_xlfn.XLOOKUP(Estoque[[#This Row],[Produto]],'Compras'!B:B,'Compras'!D:D,,0,-1)</f>
        <v>49</v>
      </c>
      <c r="G1158" s="1">
        <f>_xlfn.XLOOKUP(Estoque[[#This Row],[Produto]],'Compras'!B:B,'Compras'!E:E,,0,-1)</f>
        <v>44776</v>
      </c>
    </row>
    <row r="1159" spans="1:7" x14ac:dyDescent="0.25">
      <c r="A1159" s="3">
        <v>421321</v>
      </c>
      <c r="B1159" s="4" t="s">
        <v>1610</v>
      </c>
      <c r="C1159" s="4"/>
      <c r="D1159" s="5">
        <f>SUMIFS(Saída!B:B,Saída!A:A,Estoque[[#This Row],[Produto]],Saída!C:C,"RESERVADO")</f>
        <v>0</v>
      </c>
      <c r="E1159" s="5">
        <f>SUMIFS('Compras'!C:C,'Compras'!B:B,Estoque[[#This Row],[Produto]],'Compras'!A:A,Estoque[[#This Row],[Código]])-SUMIFS(Saída!B:B,Saída!A:A,Estoque[[#This Row],[Produto]],Saída!C:C,"FINALIZADO")</f>
        <v>0</v>
      </c>
      <c r="F1159" s="6">
        <f>_xlfn.XLOOKUP(Estoque[[#This Row],[Produto]],'Compras'!B:B,'Compras'!D:D,,0,-1)</f>
        <v>201.83</v>
      </c>
      <c r="G1159" s="1">
        <f>_xlfn.XLOOKUP(Estoque[[#This Row],[Produto]],'Compras'!B:B,'Compras'!E:E,,0,-1)</f>
        <v>44706</v>
      </c>
    </row>
    <row r="1160" spans="1:7" x14ac:dyDescent="0.25">
      <c r="A1160" s="3" t="s">
        <v>1633</v>
      </c>
      <c r="B1160" s="4" t="s">
        <v>1634</v>
      </c>
      <c r="C1160" s="4"/>
      <c r="D1160" s="5">
        <f>SUMIFS(Saída!B:B,Saída!A:A,Estoque[[#This Row],[Produto]],Saída!C:C,"RESERVADO")</f>
        <v>0</v>
      </c>
      <c r="E1160" s="5">
        <f>SUMIFS('Compras'!C:C,'Compras'!B:B,Estoque[[#This Row],[Produto]],'Compras'!A:A,Estoque[[#This Row],[Código]])-SUMIFS(Saída!B:B,Saída!A:A,Estoque[[#This Row],[Produto]],Saída!C:C,"FINALIZADO")</f>
        <v>0</v>
      </c>
      <c r="F1160" s="6">
        <f>_xlfn.XLOOKUP(Estoque[[#This Row],[Produto]],'Compras'!B:B,'Compras'!D:D,,0,-1)</f>
        <v>270.67</v>
      </c>
      <c r="G1160" s="1">
        <f>_xlfn.XLOOKUP(Estoque[[#This Row],[Produto]],'Compras'!B:B,'Compras'!E:E,,0,-1)</f>
        <v>44706</v>
      </c>
    </row>
    <row r="1161" spans="1:7" x14ac:dyDescent="0.25">
      <c r="A1161" s="3" t="s">
        <v>1655</v>
      </c>
      <c r="B1161" s="4" t="s">
        <v>1656</v>
      </c>
      <c r="C1161" s="4"/>
      <c r="D1161" s="5">
        <f>SUMIFS(Saída!B:B,Saída!A:A,Estoque[[#This Row],[Produto]],Saída!C:C,"RESERVADO")</f>
        <v>0</v>
      </c>
      <c r="E1161" s="5">
        <f>SUMIFS('Compras'!C:C,'Compras'!B:B,Estoque[[#This Row],[Produto]],'Compras'!A:A,Estoque[[#This Row],[Código]])-SUMIFS(Saída!B:B,Saída!A:A,Estoque[[#This Row],[Produto]],Saída!C:C,"FINALIZADO")</f>
        <v>0</v>
      </c>
      <c r="F1161" s="6">
        <f>_xlfn.XLOOKUP(Estoque[[#This Row],[Produto]],'Compras'!B:B,'Compras'!D:D,,0,-1)</f>
        <v>533.16999999999996</v>
      </c>
      <c r="G1161" s="1">
        <f>_xlfn.XLOOKUP(Estoque[[#This Row],[Produto]],'Compras'!B:B,'Compras'!E:E,,0,-1)</f>
        <v>44706</v>
      </c>
    </row>
    <row r="1162" spans="1:7" x14ac:dyDescent="0.25">
      <c r="A1162" s="3" t="s">
        <v>325</v>
      </c>
      <c r="B1162" s="4" t="s">
        <v>326</v>
      </c>
      <c r="C1162" s="4"/>
      <c r="D1162" s="5">
        <f>SUMIFS(Saída!B:B,Saída!A:A,Estoque[[#This Row],[Produto]],Saída!C:C,"RESERVADO")</f>
        <v>0</v>
      </c>
      <c r="E1162" s="5">
        <f>SUMIFS('Compras'!C:C,'Compras'!B:B,Estoque[[#This Row],[Produto]],'Compras'!A:A,Estoque[[#This Row],[Código]])-SUMIFS(Saída!B:B,Saída!A:A,Estoque[[#This Row],[Produto]],Saída!C:C,"FINALIZADO")</f>
        <v>0</v>
      </c>
      <c r="F1162" s="6">
        <f>_xlfn.XLOOKUP(Estoque[[#This Row],[Produto]],'Compras'!B:B,'Compras'!D:D,,0,-1)</f>
        <v>116.67</v>
      </c>
      <c r="G1162" s="1">
        <f>_xlfn.XLOOKUP(Estoque[[#This Row],[Produto]],'Compras'!B:B,'Compras'!E:E,,0,-1)</f>
        <v>44749</v>
      </c>
    </row>
    <row r="1163" spans="1:7" x14ac:dyDescent="0.25">
      <c r="A1163" s="3"/>
      <c r="B1163" s="4" t="s">
        <v>421</v>
      </c>
      <c r="C1163" s="4" t="s">
        <v>61</v>
      </c>
      <c r="D1163" s="5">
        <f>SUMIFS(Saída!B:B,Saída!A:A,Estoque[[#This Row],[Produto]],Saída!C:C,"RESERVADO")</f>
        <v>0</v>
      </c>
      <c r="E1163" s="5">
        <f>SUMIFS('Compras'!C:C,'Compras'!B:B,Estoque[[#This Row],[Produto]],'Compras'!A:A,Estoque[[#This Row],[Código]])-SUMIFS(Saída!B:B,Saída!A:A,Estoque[[#This Row],[Produto]],Saída!C:C,"FINALIZADO")</f>
        <v>0</v>
      </c>
      <c r="F1163" s="6">
        <f>_xlfn.XLOOKUP(Estoque[[#This Row],[Produto]],'Compras'!B:B,'Compras'!D:D,,0,-1)</f>
        <v>49</v>
      </c>
      <c r="G1163" s="1">
        <f>_xlfn.XLOOKUP(Estoque[[#This Row],[Produto]],'Compras'!B:B,'Compras'!E:E,,0,-1)</f>
        <v>44539</v>
      </c>
    </row>
    <row r="1164" spans="1:7" x14ac:dyDescent="0.25">
      <c r="A1164" s="3" t="s">
        <v>1663</v>
      </c>
      <c r="B1164" s="4" t="s">
        <v>1664</v>
      </c>
      <c r="C1164" s="4"/>
      <c r="D1164" s="5">
        <f>SUMIFS(Saída!B:B,Saída!A:A,Estoque[[#This Row],[Produto]],Saída!C:C,"RESERVADO")</f>
        <v>0</v>
      </c>
      <c r="E1164" s="5">
        <f>SUMIFS('Compras'!C:C,'Compras'!B:B,Estoque[[#This Row],[Produto]],'Compras'!A:A,Estoque[[#This Row],[Código]])-SUMIFS(Saída!B:B,Saída!A:A,Estoque[[#This Row],[Produto]],Saída!C:C,"FINALIZADO")</f>
        <v>0</v>
      </c>
      <c r="F1164" s="6">
        <f>_xlfn.XLOOKUP(Estoque[[#This Row],[Produto]],'Compras'!B:B,'Compras'!D:D,,0,-1)</f>
        <v>49</v>
      </c>
      <c r="G1164" s="1">
        <f>_xlfn.XLOOKUP(Estoque[[#This Row],[Produto]],'Compras'!B:B,'Compras'!E:E,,0,-1)</f>
        <v>44706</v>
      </c>
    </row>
    <row r="1165" spans="1:7" x14ac:dyDescent="0.25">
      <c r="A1165" s="3" t="s">
        <v>1659</v>
      </c>
      <c r="B1165" s="4" t="s">
        <v>1660</v>
      </c>
      <c r="C1165" s="4"/>
      <c r="D1165" s="5">
        <f>SUMIFS(Saída!B:B,Saída!A:A,Estoque[[#This Row],[Produto]],Saída!C:C,"RESERVADO")</f>
        <v>0</v>
      </c>
      <c r="E1165" s="5">
        <f>SUMIFS('Compras'!C:C,'Compras'!B:B,Estoque[[#This Row],[Produto]],'Compras'!A:A,Estoque[[#This Row],[Código]])-SUMIFS(Saída!B:B,Saída!A:A,Estoque[[#This Row],[Produto]],Saída!C:C,"FINALIZADO")</f>
        <v>0</v>
      </c>
      <c r="F1165" s="6">
        <f>_xlfn.XLOOKUP(Estoque[[#This Row],[Produto]],'Compras'!B:B,'Compras'!D:D,,0,-1)</f>
        <v>60.67</v>
      </c>
      <c r="G1165" s="1">
        <f>_xlfn.XLOOKUP(Estoque[[#This Row],[Produto]],'Compras'!B:B,'Compras'!E:E,,0,-1)</f>
        <v>44706</v>
      </c>
    </row>
    <row r="1166" spans="1:7" x14ac:dyDescent="0.25">
      <c r="A1166" s="3">
        <v>285370</v>
      </c>
      <c r="B1166" s="4" t="s">
        <v>1917</v>
      </c>
      <c r="C1166" s="4"/>
      <c r="D1166" s="5">
        <f>SUMIFS(Saída!B:B,Saída!A:A,Estoque[[#This Row],[Produto]],Saída!C:C,"RESERVADO")</f>
        <v>0</v>
      </c>
      <c r="E1166" s="5">
        <f>SUMIFS('Compras'!C:C,'Compras'!B:B,Estoque[[#This Row],[Produto]],'Compras'!A:A,Estoque[[#This Row],[Código]])-SUMIFS(Saída!B:B,Saída!A:A,Estoque[[#This Row],[Produto]],Saída!C:C,"FINALIZADO")</f>
        <v>0</v>
      </c>
      <c r="F1166" s="6">
        <f>_xlfn.XLOOKUP(Estoque[[#This Row],[Produto]],'Compras'!B:B,'Compras'!D:D,,0,-1)</f>
        <v>42</v>
      </c>
      <c r="G1166" s="1">
        <f>_xlfn.XLOOKUP(Estoque[[#This Row],[Produto]],'Compras'!B:B,'Compras'!E:E,,0,-1)</f>
        <v>44679</v>
      </c>
    </row>
    <row r="1167" spans="1:7" x14ac:dyDescent="0.25">
      <c r="A1167" s="3">
        <v>3069</v>
      </c>
      <c r="B1167" s="4" t="s">
        <v>2077</v>
      </c>
      <c r="C1167" s="4"/>
      <c r="D1167" s="5">
        <f>SUMIFS(Saída!B:B,Saída!A:A,Estoque[[#This Row],[Produto]],Saída!C:C,"RESERVADO")</f>
        <v>0</v>
      </c>
      <c r="E1167" s="5">
        <f>SUMIFS('Compras'!C:C,'Compras'!B:B,Estoque[[#This Row],[Produto]],'Compras'!A:A,Estoque[[#This Row],[Código]])-SUMIFS(Saída!B:B,Saída!A:A,Estoque[[#This Row],[Produto]],Saída!C:C,"FINALIZADO")</f>
        <v>0</v>
      </c>
      <c r="F1167" s="6">
        <f>_xlfn.XLOOKUP(Estoque[[#This Row],[Produto]],'Compras'!B:B,'Compras'!D:D,,0,-1)</f>
        <v>26.83</v>
      </c>
      <c r="G1167" s="1">
        <f>_xlfn.XLOOKUP(Estoque[[#This Row],[Produto]],'Compras'!B:B,'Compras'!E:E,,0,-1)</f>
        <v>44651</v>
      </c>
    </row>
    <row r="1168" spans="1:7" x14ac:dyDescent="0.25">
      <c r="A1168" s="3">
        <v>286290</v>
      </c>
      <c r="B1168" s="4" t="s">
        <v>2076</v>
      </c>
      <c r="C1168" s="4"/>
      <c r="D1168" s="5">
        <f>SUMIFS(Saída!B:B,Saída!A:A,Estoque[[#This Row],[Produto]],Saída!C:C,"RESERVADO")</f>
        <v>0</v>
      </c>
      <c r="E1168" s="5">
        <f>SUMIFS('Compras'!C:C,'Compras'!B:B,Estoque[[#This Row],[Produto]],'Compras'!A:A,Estoque[[#This Row],[Código]])-SUMIFS(Saída!B:B,Saída!A:A,Estoque[[#This Row],[Produto]],Saída!C:C,"FINALIZADO")</f>
        <v>0</v>
      </c>
      <c r="F1168" s="6">
        <f>_xlfn.XLOOKUP(Estoque[[#This Row],[Produto]],'Compras'!B:B,'Compras'!D:D,,0,-1)</f>
        <v>26.83</v>
      </c>
      <c r="G1168" s="1">
        <f>_xlfn.XLOOKUP(Estoque[[#This Row],[Produto]],'Compras'!B:B,'Compras'!E:E,,0,-1)</f>
        <v>44651</v>
      </c>
    </row>
    <row r="1169" spans="1:7" x14ac:dyDescent="0.25">
      <c r="A1169" s="3" t="s">
        <v>1649</v>
      </c>
      <c r="B1169" s="4" t="s">
        <v>1650</v>
      </c>
      <c r="C1169" s="4"/>
      <c r="D1169" s="5">
        <f>SUMIFS(Saída!B:B,Saída!A:A,Estoque[[#This Row],[Produto]],Saída!C:C,"RESERVADO")</f>
        <v>0</v>
      </c>
      <c r="E1169" s="5">
        <f>SUMIFS('Compras'!C:C,'Compras'!B:B,Estoque[[#This Row],[Produto]],'Compras'!A:A,Estoque[[#This Row],[Código]])-SUMIFS(Saída!B:B,Saída!A:A,Estoque[[#This Row],[Produto]],Saída!C:C,"FINALIZADO")</f>
        <v>0</v>
      </c>
      <c r="F1169" s="6">
        <f>_xlfn.XLOOKUP(Estoque[[#This Row],[Produto]],'Compras'!B:B,'Compras'!D:D,,0,-1)</f>
        <v>22.17</v>
      </c>
      <c r="G1169" s="1">
        <f>_xlfn.XLOOKUP(Estoque[[#This Row],[Produto]],'Compras'!B:B,'Compras'!E:E,,0,-1)</f>
        <v>44706</v>
      </c>
    </row>
    <row r="1170" spans="1:7" x14ac:dyDescent="0.25">
      <c r="A1170" s="3" t="s">
        <v>1915</v>
      </c>
      <c r="B1170" s="4" t="s">
        <v>1916</v>
      </c>
      <c r="C1170" s="4"/>
      <c r="D1170" s="5">
        <f>SUMIFS(Saída!B:B,Saída!A:A,Estoque[[#This Row],[Produto]],Saída!C:C,"RESERVADO")</f>
        <v>0</v>
      </c>
      <c r="E1170" s="5">
        <f>SUMIFS('Compras'!C:C,'Compras'!B:B,Estoque[[#This Row],[Produto]],'Compras'!A:A,Estoque[[#This Row],[Código]])-SUMIFS(Saída!B:B,Saída!A:A,Estoque[[#This Row],[Produto]],Saída!C:C,"FINALIZADO")</f>
        <v>0</v>
      </c>
      <c r="F1170" s="6">
        <f>_xlfn.XLOOKUP(Estoque[[#This Row],[Produto]],'Compras'!B:B,'Compras'!D:D,,0,-1)</f>
        <v>43.17</v>
      </c>
      <c r="G1170" s="1">
        <f>_xlfn.XLOOKUP(Estoque[[#This Row],[Produto]],'Compras'!B:B,'Compras'!E:E,,0,-1)</f>
        <v>44679</v>
      </c>
    </row>
    <row r="1171" spans="1:7" x14ac:dyDescent="0.25">
      <c r="A1171" s="3">
        <v>31252</v>
      </c>
      <c r="B1171" s="4" t="s">
        <v>2019</v>
      </c>
      <c r="C1171" s="4"/>
      <c r="D1171" s="5">
        <f>SUMIFS(Saída!B:B,Saída!A:A,Estoque[[#This Row],[Produto]],Saída!C:C,"RESERVADO")</f>
        <v>0</v>
      </c>
      <c r="E1171" s="5">
        <f>SUMIFS('Compras'!C:C,'Compras'!B:B,Estoque[[#This Row],[Produto]],'Compras'!A:A,Estoque[[#This Row],[Código]])-SUMIFS(Saída!B:B,Saída!A:A,Estoque[[#This Row],[Produto]],Saída!C:C,"FINALIZADO")</f>
        <v>0</v>
      </c>
      <c r="F1171" s="6">
        <f>_xlfn.XLOOKUP(Estoque[[#This Row],[Produto]],'Compras'!B:B,'Compras'!D:D,,0,-1)</f>
        <v>86.33</v>
      </c>
      <c r="G1171" s="1">
        <f>_xlfn.XLOOKUP(Estoque[[#This Row],[Produto]],'Compras'!B:B,'Compras'!E:E,,0,-1)</f>
        <v>44649</v>
      </c>
    </row>
    <row r="1172" spans="1:7" x14ac:dyDescent="0.25">
      <c r="A1172" s="3" t="s">
        <v>1081</v>
      </c>
      <c r="B1172" s="4" t="s">
        <v>1082</v>
      </c>
      <c r="C1172" s="4"/>
      <c r="D1172" s="5">
        <f>SUMIFS(Saída!B:B,Saída!A:A,Estoque[[#This Row],[Produto]],Saída!C:C,"RESERVADO")</f>
        <v>0</v>
      </c>
      <c r="E1172" s="5">
        <f>SUMIFS('Compras'!C:C,'Compras'!B:B,Estoque[[#This Row],[Produto]],'Compras'!A:A,Estoque[[#This Row],[Código]])-SUMIFS(Saída!B:B,Saída!A:A,Estoque[[#This Row],[Produto]],Saída!C:C,"FINALIZADO")</f>
        <v>0</v>
      </c>
      <c r="F1172" s="6">
        <f>_xlfn.XLOOKUP(Estoque[[#This Row],[Produto]],'Compras'!B:B,'Compras'!D:D,,0,-1)</f>
        <v>33.83</v>
      </c>
      <c r="G1172" s="1">
        <f>_xlfn.XLOOKUP(Estoque[[#This Row],[Produto]],'Compras'!B:B,'Compras'!E:E,,0,-1)</f>
        <v>44762</v>
      </c>
    </row>
    <row r="1173" spans="1:7" x14ac:dyDescent="0.25">
      <c r="A1173" s="3">
        <v>9697</v>
      </c>
      <c r="B1173" s="4" t="s">
        <v>341</v>
      </c>
      <c r="C1173" s="4"/>
      <c r="D1173" s="5">
        <f>SUMIFS(Saída!B:B,Saída!A:A,Estoque[[#This Row],[Produto]],Saída!C:C,"RESERVADO")</f>
        <v>0</v>
      </c>
      <c r="E1173" s="5">
        <f>SUMIFS('Compras'!C:C,'Compras'!B:B,Estoque[[#This Row],[Produto]],'Compras'!A:A,Estoque[[#This Row],[Código]])-SUMIFS(Saída!B:B,Saída!A:A,Estoque[[#This Row],[Produto]],Saída!C:C,"FINALIZADO")</f>
        <v>0</v>
      </c>
      <c r="F1173" s="6">
        <f>_xlfn.XLOOKUP(Estoque[[#This Row],[Produto]],'Compras'!B:B,'Compras'!D:D,,0,-1)</f>
        <v>37.33</v>
      </c>
      <c r="G1173" s="1">
        <f>_xlfn.XLOOKUP(Estoque[[#This Row],[Produto]],'Compras'!B:B,'Compras'!E:E,,0,-1)</f>
        <v>44659</v>
      </c>
    </row>
    <row r="1174" spans="1:7" x14ac:dyDescent="0.25">
      <c r="A1174" s="3">
        <v>7197</v>
      </c>
      <c r="B1174" s="4" t="s">
        <v>219</v>
      </c>
      <c r="C1174" s="4"/>
      <c r="D1174" s="5">
        <f>SUMIFS(Saída!B:B,Saída!A:A,Estoque[[#This Row],[Produto]],Saída!C:C,"RESERVADO")</f>
        <v>0</v>
      </c>
      <c r="E1174" s="5">
        <f>SUMIFS('Compras'!C:C,'Compras'!B:B,Estoque[[#This Row],[Produto]],'Compras'!A:A,Estoque[[#This Row],[Código]])-SUMIFS(Saída!B:B,Saída!A:A,Estoque[[#This Row],[Produto]],Saída!C:C,"FINALIZADO")</f>
        <v>0</v>
      </c>
      <c r="F1174" s="6">
        <f>_xlfn.XLOOKUP(Estoque[[#This Row],[Produto]],'Compras'!B:B,'Compras'!D:D,,0,-1)</f>
        <v>91</v>
      </c>
      <c r="G1174" s="1">
        <f>_xlfn.XLOOKUP(Estoque[[#This Row],[Produto]],'Compras'!B:B,'Compras'!E:E,,0,-1)</f>
        <v>44685</v>
      </c>
    </row>
    <row r="1175" spans="1:7" x14ac:dyDescent="0.25">
      <c r="A1175" s="3" t="s">
        <v>264</v>
      </c>
      <c r="B1175" s="4" t="s">
        <v>265</v>
      </c>
      <c r="C1175" s="4"/>
      <c r="D1175" s="5">
        <f>SUMIFS(Saída!B:B,Saída!A:A,Estoque[[#This Row],[Produto]],Saída!C:C,"RESERVADO")</f>
        <v>0</v>
      </c>
      <c r="E1175" s="5">
        <f>SUMIFS('Compras'!C:C,'Compras'!B:B,Estoque[[#This Row],[Produto]],'Compras'!A:A,Estoque[[#This Row],[Código]])-SUMIFS(Saída!B:B,Saída!A:A,Estoque[[#This Row],[Produto]],Saída!C:C,"FINALIZADO")</f>
        <v>0</v>
      </c>
      <c r="F1175" s="6">
        <f>_xlfn.XLOOKUP(Estoque[[#This Row],[Produto]],'Compras'!B:B,'Compras'!D:D,,0,-1)</f>
        <v>81.55</v>
      </c>
      <c r="G1175" s="1">
        <f>_xlfn.XLOOKUP(Estoque[[#This Row],[Produto]],'Compras'!B:B,'Compras'!E:E,,0,-1)</f>
        <v>44778</v>
      </c>
    </row>
    <row r="1176" spans="1:7" x14ac:dyDescent="0.25">
      <c r="A1176" s="3">
        <v>7198</v>
      </c>
      <c r="B1176" s="4" t="s">
        <v>2013</v>
      </c>
      <c r="C1176" s="4"/>
      <c r="D1176" s="5">
        <f>SUMIFS(Saída!B:B,Saída!A:A,Estoque[[#This Row],[Produto]],Saída!C:C,"RESERVADO")</f>
        <v>0</v>
      </c>
      <c r="E1176" s="5">
        <f>SUMIFS('Compras'!C:C,'Compras'!B:B,Estoque[[#This Row],[Produto]],'Compras'!A:A,Estoque[[#This Row],[Código]])-SUMIFS(Saída!B:B,Saída!A:A,Estoque[[#This Row],[Produto]],Saída!C:C,"FINALIZADO")</f>
        <v>0</v>
      </c>
      <c r="F1176" s="6">
        <f>_xlfn.XLOOKUP(Estoque[[#This Row],[Produto]],'Compras'!B:B,'Compras'!D:D,,0,-1)</f>
        <v>14</v>
      </c>
      <c r="G1176" s="1">
        <f>_xlfn.XLOOKUP(Estoque[[#This Row],[Produto]],'Compras'!B:B,'Compras'!E:E,,0,-1)</f>
        <v>44649</v>
      </c>
    </row>
    <row r="1177" spans="1:7" x14ac:dyDescent="0.25">
      <c r="A1177" s="3" t="s">
        <v>89</v>
      </c>
      <c r="B1177" s="4" t="s">
        <v>90</v>
      </c>
      <c r="C1177" s="4"/>
      <c r="D1177" s="5">
        <f>SUMIFS(Saída!B:B,Saída!A:A,Estoque[[#This Row],[Produto]],Saída!C:C,"RESERVADO")</f>
        <v>0</v>
      </c>
      <c r="E1177" s="5">
        <f>SUMIFS('Compras'!C:C,'Compras'!B:B,Estoque[[#This Row],[Produto]],'Compras'!A:A,Estoque[[#This Row],[Código]])-SUMIFS(Saída!B:B,Saída!A:A,Estoque[[#This Row],[Produto]],Saída!C:C,"FINALIZADO")</f>
        <v>0</v>
      </c>
      <c r="F1177" s="6">
        <f>_xlfn.XLOOKUP(Estoque[[#This Row],[Produto]],'Compras'!B:B,'Compras'!D:D,,0,-1)</f>
        <v>103.83</v>
      </c>
      <c r="G1177" s="1">
        <f>_xlfn.XLOOKUP(Estoque[[#This Row],[Produto]],'Compras'!B:B,'Compras'!E:E,,0,-1)</f>
        <v>44623</v>
      </c>
    </row>
    <row r="1178" spans="1:7" x14ac:dyDescent="0.25">
      <c r="A1178" s="3" t="s">
        <v>91</v>
      </c>
      <c r="B1178" s="4" t="s">
        <v>92</v>
      </c>
      <c r="C1178" s="4"/>
      <c r="D1178" s="5">
        <f>SUMIFS(Saída!B:B,Saída!A:A,Estoque[[#This Row],[Produto]],Saída!C:C,"RESERVADO")</f>
        <v>0</v>
      </c>
      <c r="E1178" s="5">
        <f>SUMIFS('Compras'!C:C,'Compras'!B:B,Estoque[[#This Row],[Produto]],'Compras'!A:A,Estoque[[#This Row],[Código]])-SUMIFS(Saída!B:B,Saída!A:A,Estoque[[#This Row],[Produto]],Saída!C:C,"FINALIZADO")</f>
        <v>0</v>
      </c>
      <c r="F1178" s="6">
        <f>_xlfn.XLOOKUP(Estoque[[#This Row],[Produto]],'Compras'!B:B,'Compras'!D:D,,0,-1)</f>
        <v>53.67</v>
      </c>
      <c r="G1178" s="1">
        <f>_xlfn.XLOOKUP(Estoque[[#This Row],[Produto]],'Compras'!B:B,'Compras'!E:E,,0,-1)</f>
        <v>44623</v>
      </c>
    </row>
    <row r="1179" spans="1:7" x14ac:dyDescent="0.25">
      <c r="A1179" s="3" t="s">
        <v>1293</v>
      </c>
      <c r="B1179" s="4" t="s">
        <v>1294</v>
      </c>
      <c r="C1179" s="4"/>
      <c r="D1179" s="5">
        <f>SUMIFS(Saída!B:B,Saída!A:A,Estoque[[#This Row],[Produto]],Saída!C:C,"RESERVADO")</f>
        <v>0</v>
      </c>
      <c r="E1179" s="5">
        <f>SUMIFS('Compras'!C:C,'Compras'!B:B,Estoque[[#This Row],[Produto]],'Compras'!A:A,Estoque[[#This Row],[Código]])-SUMIFS(Saída!B:B,Saída!A:A,Estoque[[#This Row],[Produto]],Saída!C:C,"FINALIZADO")</f>
        <v>0</v>
      </c>
      <c r="F1179" s="6">
        <f>_xlfn.XLOOKUP(Estoque[[#This Row],[Produto]],'Compras'!B:B,'Compras'!D:D,,0,-1)</f>
        <v>165.67</v>
      </c>
      <c r="G1179" s="1">
        <f>_xlfn.XLOOKUP(Estoque[[#This Row],[Produto]],'Compras'!B:B,'Compras'!E:E,,0,-1)</f>
        <v>44642</v>
      </c>
    </row>
    <row r="1180" spans="1:7" x14ac:dyDescent="0.25">
      <c r="A1180" s="3" t="s">
        <v>1383</v>
      </c>
      <c r="B1180" s="4" t="s">
        <v>1384</v>
      </c>
      <c r="C1180" s="4"/>
      <c r="D1180" s="5">
        <f>SUMIFS(Saída!B:B,Saída!A:A,Estoque[[#This Row],[Produto]],Saída!C:C,"RESERVADO")</f>
        <v>0</v>
      </c>
      <c r="E1180" s="5">
        <f>SUMIFS('Compras'!C:C,'Compras'!B:B,Estoque[[#This Row],[Produto]],'Compras'!A:A,Estoque[[#This Row],[Código]])-SUMIFS(Saída!B:B,Saída!A:A,Estoque[[#This Row],[Produto]],Saída!C:C,"FINALIZADO")</f>
        <v>0</v>
      </c>
      <c r="F1180" s="6">
        <f>_xlfn.XLOOKUP(Estoque[[#This Row],[Produto]],'Compras'!B:B,'Compras'!D:D,,0,-1)</f>
        <v>277.67</v>
      </c>
      <c r="G1180" s="1">
        <f>_xlfn.XLOOKUP(Estoque[[#This Row],[Produto]],'Compras'!B:B,'Compras'!E:E,,0,-1)</f>
        <v>44643</v>
      </c>
    </row>
    <row r="1181" spans="1:7" x14ac:dyDescent="0.25">
      <c r="A1181" s="3">
        <v>18994</v>
      </c>
      <c r="B1181" s="4" t="s">
        <v>353</v>
      </c>
      <c r="C1181" s="4"/>
      <c r="D1181" s="5">
        <f>SUMIFS(Saída!B:B,Saída!A:A,Estoque[[#This Row],[Produto]],Saída!C:C,"RESERVADO")</f>
        <v>0</v>
      </c>
      <c r="E1181" s="5">
        <f>SUMIFS('Compras'!C:C,'Compras'!B:B,Estoque[[#This Row],[Produto]],'Compras'!A:A,Estoque[[#This Row],[Código]])-SUMIFS(Saída!B:B,Saída!A:A,Estoque[[#This Row],[Produto]],Saída!C:C,"FINALIZADO")</f>
        <v>0</v>
      </c>
      <c r="F1181" s="6">
        <f>_xlfn.XLOOKUP(Estoque[[#This Row],[Produto]],'Compras'!B:B,'Compras'!D:D,,0,-1)</f>
        <v>428.17</v>
      </c>
      <c r="G1181" s="1">
        <f>_xlfn.XLOOKUP(Estoque[[#This Row],[Produto]],'Compras'!B:B,'Compras'!E:E,,0,-1)</f>
        <v>44538</v>
      </c>
    </row>
    <row r="1182" spans="1:7" x14ac:dyDescent="0.25">
      <c r="A1182" s="3" t="s">
        <v>1289</v>
      </c>
      <c r="B1182" s="4" t="s">
        <v>1290</v>
      </c>
      <c r="C1182" s="4"/>
      <c r="D1182" s="5">
        <f>SUMIFS(Saída!B:B,Saída!A:A,Estoque[[#This Row],[Produto]],Saída!C:C,"RESERVADO")</f>
        <v>0</v>
      </c>
      <c r="E1182" s="5">
        <f>SUMIFS('Compras'!C:C,'Compras'!B:B,Estoque[[#This Row],[Produto]],'Compras'!A:A,Estoque[[#This Row],[Código]])-SUMIFS(Saída!B:B,Saída!A:A,Estoque[[#This Row],[Produto]],Saída!C:C,"FINALIZADO")</f>
        <v>0</v>
      </c>
      <c r="F1182" s="6">
        <f>_xlfn.XLOOKUP(Estoque[[#This Row],[Produto]],'Compras'!B:B,'Compras'!D:D,,0,-1)</f>
        <v>87.5</v>
      </c>
      <c r="G1182" s="1">
        <f>_xlfn.XLOOKUP(Estoque[[#This Row],[Produto]],'Compras'!B:B,'Compras'!E:E,,0,-1)</f>
        <v>44642</v>
      </c>
    </row>
    <row r="1183" spans="1:7" x14ac:dyDescent="0.25">
      <c r="A1183" s="3">
        <v>234</v>
      </c>
      <c r="B1183" s="4" t="s">
        <v>1848</v>
      </c>
      <c r="C1183" s="4"/>
      <c r="D1183" s="5">
        <f>SUMIFS(Saída!B:B,Saída!A:A,Estoque[[#This Row],[Produto]],Saída!C:C,"RESERVADO")</f>
        <v>0</v>
      </c>
      <c r="E1183" s="5">
        <f>SUMIFS('Compras'!C:C,'Compras'!B:B,Estoque[[#This Row],[Produto]],'Compras'!A:A,Estoque[[#This Row],[Código]])-SUMIFS(Saída!B:B,Saída!A:A,Estoque[[#This Row],[Produto]],Saída!C:C,"FINALIZADO")</f>
        <v>0</v>
      </c>
      <c r="F1183" s="6">
        <f>_xlfn.XLOOKUP(Estoque[[#This Row],[Produto]],'Compras'!B:B,'Compras'!D:D,,0,-1)</f>
        <v>182</v>
      </c>
      <c r="G1183" s="1">
        <f>_xlfn.XLOOKUP(Estoque[[#This Row],[Produto]],'Compras'!B:B,'Compras'!E:E,,0,-1)</f>
        <v>44587</v>
      </c>
    </row>
    <row r="1184" spans="1:7" x14ac:dyDescent="0.25">
      <c r="A1184" s="3" t="s">
        <v>800</v>
      </c>
      <c r="B1184" s="4" t="s">
        <v>801</v>
      </c>
      <c r="C1184" s="4"/>
      <c r="D1184" s="5">
        <f>SUMIFS(Saída!B:B,Saída!A:A,Estoque[[#This Row],[Produto]],Saída!C:C,"RESERVADO")</f>
        <v>0</v>
      </c>
      <c r="E1184" s="5">
        <f>SUMIFS('Compras'!C:C,'Compras'!B:B,Estoque[[#This Row],[Produto]],'Compras'!A:A,Estoque[[#This Row],[Código]])-SUMIFS(Saída!B:B,Saída!A:A,Estoque[[#This Row],[Produto]],Saída!C:C,"FINALIZADO")</f>
        <v>0</v>
      </c>
      <c r="F1184" s="6">
        <f>_xlfn.XLOOKUP(Estoque[[#This Row],[Produto]],'Compras'!B:B,'Compras'!D:D,,0,-1)</f>
        <v>19.829999999999998</v>
      </c>
      <c r="G1184" s="1">
        <f>_xlfn.XLOOKUP(Estoque[[#This Row],[Produto]],'Compras'!B:B,'Compras'!E:E,,0,-1)</f>
        <v>44638</v>
      </c>
    </row>
    <row r="1185" spans="1:7" x14ac:dyDescent="0.25">
      <c r="A1185" s="3"/>
      <c r="B1185" s="4" t="s">
        <v>2055</v>
      </c>
      <c r="C1185" s="4"/>
      <c r="D1185" s="5">
        <f>SUMIFS(Saída!B:B,Saída!A:A,Estoque[[#This Row],[Produto]],Saída!C:C,"RESERVADO")</f>
        <v>0</v>
      </c>
      <c r="E1185" s="5">
        <f>SUMIFS('Compras'!C:C,'Compras'!B:B,Estoque[[#This Row],[Produto]],'Compras'!A:A,Estoque[[#This Row],[Código]])-SUMIFS(Saída!B:B,Saída!A:A,Estoque[[#This Row],[Produto]],Saída!C:C,"FINALIZADO")</f>
        <v>0</v>
      </c>
      <c r="F1185" s="6">
        <f>_xlfn.XLOOKUP(Estoque[[#This Row],[Produto]],'Compras'!B:B,'Compras'!D:D,,0,-1)</f>
        <v>31.5</v>
      </c>
      <c r="G1185" s="1">
        <f>_xlfn.XLOOKUP(Estoque[[#This Row],[Produto]],'Compras'!B:B,'Compras'!E:E,,0,-1)</f>
        <v>44592</v>
      </c>
    </row>
    <row r="1186" spans="1:7" x14ac:dyDescent="0.25">
      <c r="A1186" s="3" t="s">
        <v>1183</v>
      </c>
      <c r="B1186" s="4" t="s">
        <v>1184</v>
      </c>
      <c r="C1186" s="4"/>
      <c r="D1186" s="5">
        <f>SUMIFS(Saída!B:B,Saída!A:A,Estoque[[#This Row],[Produto]],Saída!C:C,"RESERVADO")</f>
        <v>0</v>
      </c>
      <c r="E1186" s="5">
        <f>SUMIFS('Compras'!C:C,'Compras'!B:B,Estoque[[#This Row],[Produto]],'Compras'!A:A,Estoque[[#This Row],[Código]])-SUMIFS(Saída!B:B,Saída!A:A,Estoque[[#This Row],[Produto]],Saída!C:C,"FINALIZADO")</f>
        <v>0</v>
      </c>
      <c r="F1186" s="6">
        <f>_xlfn.XLOOKUP(Estoque[[#This Row],[Produto]],'Compras'!B:B,'Compras'!D:D,,0,-1)</f>
        <v>50.17</v>
      </c>
      <c r="G1186" s="1">
        <f>_xlfn.XLOOKUP(Estoque[[#This Row],[Produto]],'Compras'!B:B,'Compras'!E:E,,0,-1)</f>
        <v>44641</v>
      </c>
    </row>
    <row r="1187" spans="1:7" x14ac:dyDescent="0.25">
      <c r="A1187" s="3" t="s">
        <v>517</v>
      </c>
      <c r="B1187" s="4" t="s">
        <v>518</v>
      </c>
      <c r="C1187" s="4"/>
      <c r="D1187" s="5">
        <f>SUMIFS(Saída!B:B,Saída!A:A,Estoque[[#This Row],[Produto]],Saída!C:C,"RESERVADO")</f>
        <v>0</v>
      </c>
      <c r="E1187" s="5">
        <f>SUMIFS('Compras'!C:C,'Compras'!B:B,Estoque[[#This Row],[Produto]],'Compras'!A:A,Estoque[[#This Row],[Código]])-SUMIFS(Saída!B:B,Saída!A:A,Estoque[[#This Row],[Produto]],Saída!C:C,"FINALIZADO")</f>
        <v>0</v>
      </c>
      <c r="F1187" s="6">
        <f>_xlfn.XLOOKUP(Estoque[[#This Row],[Produto]],'Compras'!B:B,'Compras'!D:D,,0,-1)</f>
        <v>33.83</v>
      </c>
      <c r="G1187" s="1">
        <f>_xlfn.XLOOKUP(Estoque[[#This Row],[Produto]],'Compras'!B:B,'Compras'!E:E,,0,-1)</f>
        <v>44693</v>
      </c>
    </row>
    <row r="1188" spans="1:7" x14ac:dyDescent="0.25">
      <c r="A1188" s="3" t="s">
        <v>1647</v>
      </c>
      <c r="B1188" s="4" t="s">
        <v>1648</v>
      </c>
      <c r="C1188" s="4"/>
      <c r="D1188" s="5">
        <f>SUMIFS(Saída!B:B,Saída!A:A,Estoque[[#This Row],[Produto]],Saída!C:C,"RESERVADO")</f>
        <v>0</v>
      </c>
      <c r="E1188" s="5">
        <f>SUMIFS('Compras'!C:C,'Compras'!B:B,Estoque[[#This Row],[Produto]],'Compras'!A:A,Estoque[[#This Row],[Código]])-SUMIFS(Saída!B:B,Saída!A:A,Estoque[[#This Row],[Produto]],Saída!C:C,"FINALIZADO")</f>
        <v>0</v>
      </c>
      <c r="F1188" s="6">
        <f>_xlfn.XLOOKUP(Estoque[[#This Row],[Produto]],'Compras'!B:B,'Compras'!D:D,,0,-1)</f>
        <v>21</v>
      </c>
      <c r="G1188" s="1">
        <f>_xlfn.XLOOKUP(Estoque[[#This Row],[Produto]],'Compras'!B:B,'Compras'!E:E,,0,-1)</f>
        <v>44706</v>
      </c>
    </row>
    <row r="1189" spans="1:7" x14ac:dyDescent="0.25">
      <c r="A1189" s="3" t="s">
        <v>1641</v>
      </c>
      <c r="B1189" s="4" t="s">
        <v>1642</v>
      </c>
      <c r="C1189" s="4"/>
      <c r="D1189" s="5">
        <f>SUMIFS(Saída!B:B,Saída!A:A,Estoque[[#This Row],[Produto]],Saída!C:C,"RESERVADO")</f>
        <v>0</v>
      </c>
      <c r="E1189" s="5">
        <f>SUMIFS('Compras'!C:C,'Compras'!B:B,Estoque[[#This Row],[Produto]],'Compras'!A:A,Estoque[[#This Row],[Código]])-SUMIFS(Saída!B:B,Saída!A:A,Estoque[[#This Row],[Produto]],Saída!C:C,"FINALIZADO")</f>
        <v>0</v>
      </c>
      <c r="F1189" s="6">
        <f>_xlfn.XLOOKUP(Estoque[[#This Row],[Produto]],'Compras'!B:B,'Compras'!D:D,,0,-1)</f>
        <v>26.83</v>
      </c>
      <c r="G1189" s="1">
        <f>_xlfn.XLOOKUP(Estoque[[#This Row],[Produto]],'Compras'!B:B,'Compras'!E:E,,0,-1)</f>
        <v>44706</v>
      </c>
    </row>
    <row r="1190" spans="1:7" x14ac:dyDescent="0.25">
      <c r="A1190" s="3" t="s">
        <v>1635</v>
      </c>
      <c r="B1190" s="4" t="s">
        <v>1636</v>
      </c>
      <c r="C1190" s="4"/>
      <c r="D1190" s="5">
        <f>SUMIFS(Saída!B:B,Saída!A:A,Estoque[[#This Row],[Produto]],Saída!C:C,"RESERVADO")</f>
        <v>0</v>
      </c>
      <c r="E1190" s="5">
        <f>SUMIFS('Compras'!C:C,'Compras'!B:B,Estoque[[#This Row],[Produto]],'Compras'!A:A,Estoque[[#This Row],[Código]])-SUMIFS(Saída!B:B,Saída!A:A,Estoque[[#This Row],[Produto]],Saída!C:C,"FINALIZADO")</f>
        <v>0</v>
      </c>
      <c r="F1190" s="6">
        <f>_xlfn.XLOOKUP(Estoque[[#This Row],[Produto]],'Compras'!B:B,'Compras'!D:D,,0,-1)</f>
        <v>33.83</v>
      </c>
      <c r="G1190" s="1">
        <f>_xlfn.XLOOKUP(Estoque[[#This Row],[Produto]],'Compras'!B:B,'Compras'!E:E,,0,-1)</f>
        <v>44706</v>
      </c>
    </row>
    <row r="1191" spans="1:7" x14ac:dyDescent="0.25">
      <c r="A1191" s="3" t="s">
        <v>1867</v>
      </c>
      <c r="B1191" s="4" t="s">
        <v>1868</v>
      </c>
      <c r="C1191" s="4"/>
      <c r="D1191" s="5">
        <f>SUMIFS(Saída!B:B,Saída!A:A,Estoque[[#This Row],[Produto]],Saída!C:C,"RESERVADO")</f>
        <v>0</v>
      </c>
      <c r="E1191" s="5">
        <f>SUMIFS('Compras'!C:C,'Compras'!B:B,Estoque[[#This Row],[Produto]],'Compras'!A:A,Estoque[[#This Row],[Código]])-SUMIFS(Saída!B:B,Saída!A:A,Estoque[[#This Row],[Produto]],Saída!C:C,"FINALIZADO")</f>
        <v>0</v>
      </c>
      <c r="F1191" s="6">
        <f>_xlfn.XLOOKUP(Estoque[[#This Row],[Produto]],'Compras'!B:B,'Compras'!D:D,,0,-1)</f>
        <v>44.33</v>
      </c>
      <c r="G1191" s="1">
        <f>_xlfn.XLOOKUP(Estoque[[#This Row],[Produto]],'Compras'!B:B,'Compras'!E:E,,0,-1)</f>
        <v>44769</v>
      </c>
    </row>
    <row r="1192" spans="1:7" x14ac:dyDescent="0.25">
      <c r="A1192" s="3" t="s">
        <v>1869</v>
      </c>
      <c r="B1192" s="4" t="s">
        <v>1870</v>
      </c>
      <c r="C1192" s="4"/>
      <c r="D1192" s="5">
        <f>SUMIFS(Saída!B:B,Saída!A:A,Estoque[[#This Row],[Produto]],Saída!C:C,"RESERVADO")</f>
        <v>0</v>
      </c>
      <c r="E1192" s="5">
        <f>SUMIFS('Compras'!C:C,'Compras'!B:B,Estoque[[#This Row],[Produto]],'Compras'!A:A,Estoque[[#This Row],[Código]])-SUMIFS(Saída!B:B,Saída!A:A,Estoque[[#This Row],[Produto]],Saída!C:C,"FINALIZADO")</f>
        <v>0</v>
      </c>
      <c r="F1192" s="6">
        <f>_xlfn.XLOOKUP(Estoque[[#This Row],[Produto]],'Compras'!B:B,'Compras'!D:D,,0,-1)</f>
        <v>61.83</v>
      </c>
      <c r="G1192" s="1">
        <f>_xlfn.XLOOKUP(Estoque[[#This Row],[Produto]],'Compras'!B:B,'Compras'!E:E,,0,-1)</f>
        <v>44769</v>
      </c>
    </row>
    <row r="1193" spans="1:7" x14ac:dyDescent="0.25">
      <c r="A1193" s="3" t="s">
        <v>1637</v>
      </c>
      <c r="B1193" s="4" t="s">
        <v>1638</v>
      </c>
      <c r="C1193" s="4"/>
      <c r="D1193" s="5">
        <f>SUMIFS(Saída!B:B,Saída!A:A,Estoque[[#This Row],[Produto]],Saída!C:C,"RESERVADO")</f>
        <v>0</v>
      </c>
      <c r="E1193" s="5">
        <f>SUMIFS('Compras'!C:C,'Compras'!B:B,Estoque[[#This Row],[Produto]],'Compras'!A:A,Estoque[[#This Row],[Código]])-SUMIFS(Saída!B:B,Saída!A:A,Estoque[[#This Row],[Produto]],Saída!C:C,"FINALIZADO")</f>
        <v>0</v>
      </c>
      <c r="F1193" s="6">
        <f>_xlfn.XLOOKUP(Estoque[[#This Row],[Produto]],'Compras'!B:B,'Compras'!D:D,,0,-1)</f>
        <v>55.3</v>
      </c>
      <c r="G1193" s="1">
        <f>_xlfn.XLOOKUP(Estoque[[#This Row],[Produto]],'Compras'!B:B,'Compras'!E:E,,0,-1)</f>
        <v>44706</v>
      </c>
    </row>
    <row r="1194" spans="1:7" x14ac:dyDescent="0.25">
      <c r="A1194" s="3">
        <v>421412312</v>
      </c>
      <c r="B1194" s="4" t="s">
        <v>792</v>
      </c>
      <c r="C1194" s="4"/>
      <c r="D1194" s="5">
        <f>SUMIFS(Saída!B:B,Saída!A:A,Estoque[[#This Row],[Produto]],Saída!C:C,"RESERVADO")</f>
        <v>0</v>
      </c>
      <c r="E1194" s="5">
        <f>SUMIFS('Compras'!C:C,'Compras'!B:B,Estoque[[#This Row],[Produto]],'Compras'!A:A,Estoque[[#This Row],[Código]])-SUMIFS(Saída!B:B,Saída!A:A,Estoque[[#This Row],[Produto]],Saída!C:C,"FINALIZADO")</f>
        <v>0</v>
      </c>
      <c r="F1194" s="6">
        <f>_xlfn.XLOOKUP(Estoque[[#This Row],[Produto]],'Compras'!B:B,'Compras'!D:D,,0,-1)</f>
        <v>45.5</v>
      </c>
      <c r="G1194" s="1">
        <f>_xlfn.XLOOKUP(Estoque[[#This Row],[Produto]],'Compras'!B:B,'Compras'!E:E,,0,-1)</f>
        <v>44638</v>
      </c>
    </row>
    <row r="1195" spans="1:7" x14ac:dyDescent="0.25">
      <c r="A1195" s="3" t="s">
        <v>329</v>
      </c>
      <c r="B1195" s="4" t="s">
        <v>330</v>
      </c>
      <c r="C1195" s="4"/>
      <c r="D1195" s="5">
        <f>SUMIFS(Saída!B:B,Saída!A:A,Estoque[[#This Row],[Produto]],Saída!C:C,"RESERVADO")</f>
        <v>0</v>
      </c>
      <c r="E1195" s="5">
        <f>SUMIFS('Compras'!C:C,'Compras'!B:B,Estoque[[#This Row],[Produto]],'Compras'!A:A,Estoque[[#This Row],[Código]])-SUMIFS(Saída!B:B,Saída!A:A,Estoque[[#This Row],[Produto]],Saída!C:C,"FINALIZADO")</f>
        <v>0</v>
      </c>
      <c r="F1195" s="6">
        <f>_xlfn.XLOOKUP(Estoque[[#This Row],[Produto]],'Compras'!B:B,'Compras'!D:D,,0,-1)</f>
        <v>49</v>
      </c>
      <c r="G1195" s="1">
        <f>_xlfn.XLOOKUP(Estoque[[#This Row],[Produto]],'Compras'!B:B,'Compras'!E:E,,0,-1)</f>
        <v>44749</v>
      </c>
    </row>
    <row r="1196" spans="1:7" x14ac:dyDescent="0.25">
      <c r="A1196" s="3" t="s">
        <v>1661</v>
      </c>
      <c r="B1196" s="4" t="s">
        <v>1662</v>
      </c>
      <c r="C1196" s="4"/>
      <c r="D1196" s="5">
        <f>SUMIFS(Saída!B:B,Saída!A:A,Estoque[[#This Row],[Produto]],Saída!C:C,"RESERVADO")</f>
        <v>0</v>
      </c>
      <c r="E1196" s="5">
        <f>SUMIFS('Compras'!C:C,'Compras'!B:B,Estoque[[#This Row],[Produto]],'Compras'!A:A,Estoque[[#This Row],[Código]])-SUMIFS(Saída!B:B,Saída!A:A,Estoque[[#This Row],[Produto]],Saída!C:C,"FINALIZADO")</f>
        <v>0</v>
      </c>
      <c r="F1196" s="6">
        <f>_xlfn.XLOOKUP(Estoque[[#This Row],[Produto]],'Compras'!B:B,'Compras'!D:D,,0,-1)</f>
        <v>60.67</v>
      </c>
      <c r="G1196" s="1">
        <f>_xlfn.XLOOKUP(Estoque[[#This Row],[Produto]],'Compras'!B:B,'Compras'!E:E,,0,-1)</f>
        <v>44706</v>
      </c>
    </row>
    <row r="1197" spans="1:7" x14ac:dyDescent="0.25">
      <c r="A1197" s="3" t="s">
        <v>919</v>
      </c>
      <c r="B1197" s="4" t="s">
        <v>920</v>
      </c>
      <c r="C1197" s="4"/>
      <c r="D1197" s="5">
        <f>SUMIFS(Saída!B:B,Saída!A:A,Estoque[[#This Row],[Produto]],Saída!C:C,"RESERVADO")</f>
        <v>0</v>
      </c>
      <c r="E1197" s="5">
        <f>SUMIFS('Compras'!C:C,'Compras'!B:B,Estoque[[#This Row],[Produto]],'Compras'!A:A,Estoque[[#This Row],[Código]])-SUMIFS(Saída!B:B,Saída!A:A,Estoque[[#This Row],[Produto]],Saída!C:C,"FINALIZADO")</f>
        <v>0</v>
      </c>
      <c r="F1197" s="6">
        <f>_xlfn.XLOOKUP(Estoque[[#This Row],[Produto]],'Compras'!B:B,'Compras'!D:D,,0,-1)</f>
        <v>18.670000000000002</v>
      </c>
      <c r="G1197" s="1">
        <f>_xlfn.XLOOKUP(Estoque[[#This Row],[Produto]],'Compras'!B:B,'Compras'!E:E,,0,-1)</f>
        <v>44744</v>
      </c>
    </row>
    <row r="1198" spans="1:7" x14ac:dyDescent="0.25">
      <c r="A1198" s="3" t="s">
        <v>638</v>
      </c>
      <c r="B1198" s="4" t="s">
        <v>639</v>
      </c>
      <c r="C1198" s="4"/>
      <c r="D1198" s="5">
        <f>SUMIFS(Saída!B:B,Saída!A:A,Estoque[[#This Row],[Produto]],Saída!C:C,"RESERVADO")</f>
        <v>0</v>
      </c>
      <c r="E1198" s="5">
        <f>SUMIFS('Compras'!C:C,'Compras'!B:B,Estoque[[#This Row],[Produto]],'Compras'!A:A,Estoque[[#This Row],[Código]])-SUMIFS(Saída!B:B,Saída!A:A,Estoque[[#This Row],[Produto]],Saída!C:C,"FINALIZADO")</f>
        <v>0</v>
      </c>
      <c r="F1198" s="6">
        <f>_xlfn.XLOOKUP(Estoque[[#This Row],[Produto]],'Compras'!B:B,'Compras'!D:D,,0,-1)</f>
        <v>952</v>
      </c>
      <c r="G1198" s="1">
        <f>_xlfn.XLOOKUP(Estoque[[#This Row],[Produto]],'Compras'!B:B,'Compras'!E:E,,0,-1)</f>
        <v>44726</v>
      </c>
    </row>
    <row r="1199" spans="1:7" x14ac:dyDescent="0.25">
      <c r="A1199" s="3" t="s">
        <v>2009</v>
      </c>
      <c r="B1199" s="4" t="s">
        <v>2010</v>
      </c>
      <c r="C1199" s="4"/>
      <c r="D1199" s="5">
        <f>SUMIFS(Saída!B:B,Saída!A:A,Estoque[[#This Row],[Produto]],Saída!C:C,"RESERVADO")</f>
        <v>0</v>
      </c>
      <c r="E1199" s="5">
        <f>SUMIFS('Compras'!C:C,'Compras'!B:B,Estoque[[#This Row],[Produto]],'Compras'!A:A,Estoque[[#This Row],[Código]])-SUMIFS(Saída!B:B,Saída!A:A,Estoque[[#This Row],[Produto]],Saída!C:C,"FINALIZADO")</f>
        <v>0</v>
      </c>
      <c r="F1199" s="6">
        <f>_xlfn.XLOOKUP(Estoque[[#This Row],[Produto]],'Compras'!B:B,'Compras'!D:D,,0,-1)</f>
        <v>577.5</v>
      </c>
      <c r="G1199" s="1">
        <f>_xlfn.XLOOKUP(Estoque[[#This Row],[Produto]],'Compras'!B:B,'Compras'!E:E,,0,-1)</f>
        <v>44649</v>
      </c>
    </row>
    <row r="1200" spans="1:7" x14ac:dyDescent="0.25">
      <c r="A1200" s="3" t="s">
        <v>45</v>
      </c>
      <c r="B1200" s="4" t="s">
        <v>46</v>
      </c>
      <c r="C1200" s="4"/>
      <c r="D1200" s="5">
        <f>SUMIFS(Saída!B:B,Saída!A:A,Estoque[[#This Row],[Produto]],Saída!C:C,"RESERVADO")</f>
        <v>0</v>
      </c>
      <c r="E1200" s="5">
        <f>SUMIFS('Compras'!C:C,'Compras'!B:B,Estoque[[#This Row],[Produto]],'Compras'!A:A,Estoque[[#This Row],[Código]])-SUMIFS(Saída!B:B,Saída!A:A,Estoque[[#This Row],[Produto]],Saída!C:C,"FINALIZADO")</f>
        <v>0</v>
      </c>
      <c r="F1200" s="6">
        <f>_xlfn.XLOOKUP(Estoque[[#This Row],[Produto]],'Compras'!B:B,'Compras'!D:D,,0,-1)</f>
        <v>30.33</v>
      </c>
      <c r="G1200" s="1">
        <f>_xlfn.XLOOKUP(Estoque[[#This Row],[Produto]],'Compras'!B:B,'Compras'!E:E,,0,-1)</f>
        <v>44714</v>
      </c>
    </row>
    <row r="1201" spans="1:7" x14ac:dyDescent="0.25">
      <c r="A1201" s="3" t="s">
        <v>49</v>
      </c>
      <c r="B1201" s="4" t="s">
        <v>50</v>
      </c>
      <c r="C1201" s="4"/>
      <c r="D1201" s="5">
        <f>SUMIFS(Saída!B:B,Saída!A:A,Estoque[[#This Row],[Produto]],Saída!C:C,"RESERVADO")</f>
        <v>0</v>
      </c>
      <c r="E1201" s="5">
        <f>SUMIFS('Compras'!C:C,'Compras'!B:B,Estoque[[#This Row],[Produto]],'Compras'!A:A,Estoque[[#This Row],[Código]])-SUMIFS(Saída!B:B,Saída!A:A,Estoque[[#This Row],[Produto]],Saída!C:C,"FINALIZADO")</f>
        <v>0</v>
      </c>
      <c r="F1201" s="6">
        <f>_xlfn.XLOOKUP(Estoque[[#This Row],[Produto]],'Compras'!B:B,'Compras'!D:D,,0,-1)</f>
        <v>14</v>
      </c>
      <c r="G1201" s="1">
        <f>_xlfn.XLOOKUP(Estoque[[#This Row],[Produto]],'Compras'!B:B,'Compras'!E:E,,0,-1)</f>
        <v>44714</v>
      </c>
    </row>
    <row r="1202" spans="1:7" x14ac:dyDescent="0.25">
      <c r="A1202" s="3">
        <v>7077</v>
      </c>
      <c r="B1202" s="4" t="s">
        <v>192</v>
      </c>
      <c r="C1202" s="4"/>
      <c r="D1202" s="5">
        <f>SUMIFS(Saída!B:B,Saída!A:A,Estoque[[#This Row],[Produto]],Saída!C:C,"RESERVADO")</f>
        <v>0</v>
      </c>
      <c r="E1202" s="5">
        <f>SUMIFS('Compras'!C:C,'Compras'!B:B,Estoque[[#This Row],[Produto]],'Compras'!A:A,Estoque[[#This Row],[Código]])-SUMIFS(Saída!B:B,Saída!A:A,Estoque[[#This Row],[Produto]],Saída!C:C,"FINALIZADO")</f>
        <v>0</v>
      </c>
      <c r="F1202" s="6">
        <f>_xlfn.XLOOKUP(Estoque[[#This Row],[Produto]],'Compras'!B:B,'Compras'!D:D,,0,-1)</f>
        <v>0.82</v>
      </c>
      <c r="G1202" s="1">
        <f>_xlfn.XLOOKUP(Estoque[[#This Row],[Produto]],'Compras'!B:B,'Compras'!E:E,,0,-1)</f>
        <v>44565</v>
      </c>
    </row>
    <row r="1203" spans="1:7" x14ac:dyDescent="0.25">
      <c r="A1203" s="3" t="s">
        <v>222</v>
      </c>
      <c r="B1203" s="4" t="s">
        <v>223</v>
      </c>
      <c r="C1203" s="4"/>
      <c r="D1203" s="5">
        <f>SUMIFS(Saída!B:B,Saída!A:A,Estoque[[#This Row],[Produto]],Saída!C:C,"RESERVADO")</f>
        <v>0</v>
      </c>
      <c r="E1203" s="5">
        <f>SUMIFS('Compras'!C:C,'Compras'!B:B,Estoque[[#This Row],[Produto]],'Compras'!A:A,Estoque[[#This Row],[Código]])-SUMIFS(Saída!B:B,Saída!A:A,Estoque[[#This Row],[Produto]],Saída!C:C,"FINALIZADO")</f>
        <v>0</v>
      </c>
      <c r="F1203" s="6">
        <f>_xlfn.XLOOKUP(Estoque[[#This Row],[Produto]],'Compras'!B:B,'Compras'!D:D,,0,-1)</f>
        <v>7</v>
      </c>
      <c r="G1203" s="1">
        <f>_xlfn.XLOOKUP(Estoque[[#This Row],[Produto]],'Compras'!B:B,'Compras'!E:E,,0,-1)</f>
        <v>44685</v>
      </c>
    </row>
    <row r="1204" spans="1:7" x14ac:dyDescent="0.25">
      <c r="A1204" s="3" t="s">
        <v>254</v>
      </c>
      <c r="B1204" s="4" t="s">
        <v>255</v>
      </c>
      <c r="C1204" s="4"/>
      <c r="D1204" s="5">
        <f>SUMIFS(Saída!B:B,Saída!A:A,Estoque[[#This Row],[Produto]],Saída!C:C,"RESERVADO")</f>
        <v>0</v>
      </c>
      <c r="E1204" s="5">
        <f>SUMIFS('Compras'!C:C,'Compras'!B:B,Estoque[[#This Row],[Produto]],'Compras'!A:A,Estoque[[#This Row],[Código]])-SUMIFS(Saída!B:B,Saída!A:A,Estoque[[#This Row],[Produto]],Saída!C:C,"FINALIZADO")</f>
        <v>0</v>
      </c>
      <c r="F1204" s="6">
        <f>_xlfn.XLOOKUP(Estoque[[#This Row],[Produto]],'Compras'!B:B,'Compras'!D:D,,0,-1)</f>
        <v>998.67</v>
      </c>
      <c r="G1204" s="1">
        <f>_xlfn.XLOOKUP(Estoque[[#This Row],[Produto]],'Compras'!B:B,'Compras'!E:E,,0,-1)</f>
        <v>44778</v>
      </c>
    </row>
    <row r="1205" spans="1:7" x14ac:dyDescent="0.25">
      <c r="A1205" s="3" t="s">
        <v>41</v>
      </c>
      <c r="B1205" s="4" t="s">
        <v>42</v>
      </c>
      <c r="C1205" s="4"/>
      <c r="D1205" s="5">
        <f>SUMIFS(Saída!B:B,Saída!A:A,Estoque[[#This Row],[Produto]],Saída!C:C,"RESERVADO")</f>
        <v>0</v>
      </c>
      <c r="E1205" s="5">
        <f>SUMIFS('Compras'!C:C,'Compras'!B:B,Estoque[[#This Row],[Produto]],'Compras'!A:A,Estoque[[#This Row],[Código]])-SUMIFS(Saída!B:B,Saída!A:A,Estoque[[#This Row],[Produto]],Saída!C:C,"FINALIZADO")</f>
        <v>0</v>
      </c>
      <c r="F1205" s="6">
        <f>_xlfn.XLOOKUP(Estoque[[#This Row],[Produto]],'Compras'!B:B,'Compras'!D:D,,0,-1)</f>
        <v>45.5</v>
      </c>
      <c r="G1205" s="1">
        <f>_xlfn.XLOOKUP(Estoque[[#This Row],[Produto]],'Compras'!B:B,'Compras'!E:E,,0,-1)</f>
        <v>44774</v>
      </c>
    </row>
    <row r="1206" spans="1:7" x14ac:dyDescent="0.25">
      <c r="A1206" s="3" t="s">
        <v>32</v>
      </c>
      <c r="B1206" s="4" t="s">
        <v>33</v>
      </c>
      <c r="C1206" s="4"/>
      <c r="D1206" s="5">
        <f>SUMIFS(Saída!B:B,Saída!A:A,Estoque[[#This Row],[Produto]],Saída!C:C,"RESERVADO")</f>
        <v>0</v>
      </c>
      <c r="E1206" s="5">
        <f>SUMIFS('Compras'!C:C,'Compras'!B:B,Estoque[[#This Row],[Produto]],'Compras'!A:A,Estoque[[#This Row],[Código]])-SUMIFS(Saída!B:B,Saída!A:A,Estoque[[#This Row],[Produto]],Saída!C:C,"FINALIZADO")</f>
        <v>0</v>
      </c>
      <c r="F1206" s="6">
        <f>_xlfn.XLOOKUP(Estoque[[#This Row],[Produto]],'Compras'!B:B,'Compras'!D:D,,0,-1)</f>
        <v>45.5</v>
      </c>
      <c r="G1206" s="1">
        <f>_xlfn.XLOOKUP(Estoque[[#This Row],[Produto]],'Compras'!B:B,'Compras'!E:E,,0,-1)</f>
        <v>44774</v>
      </c>
    </row>
    <row r="1207" spans="1:7" x14ac:dyDescent="0.25">
      <c r="A1207" s="3"/>
      <c r="B1207" s="4" t="s">
        <v>1149</v>
      </c>
      <c r="C1207" s="4"/>
      <c r="D1207" s="5">
        <f>SUMIFS(Saída!B:B,Saída!A:A,Estoque[[#This Row],[Produto]],Saída!C:C,"RESERVADO")</f>
        <v>0</v>
      </c>
      <c r="E1207" s="5">
        <f>SUMIFS('Compras'!C:C,'Compras'!B:B,Estoque[[#This Row],[Produto]],'Compras'!A:A,Estoque[[#This Row],[Código]])-SUMIFS(Saída!B:B,Saída!A:A,Estoque[[#This Row],[Produto]],Saída!C:C,"FINALIZADO")</f>
        <v>0</v>
      </c>
      <c r="F1207" s="6">
        <f>_xlfn.XLOOKUP(Estoque[[#This Row],[Produto]],'Compras'!B:B,'Compras'!D:D,,0,-1)</f>
        <v>23.33</v>
      </c>
      <c r="G1207" s="1">
        <f>_xlfn.XLOOKUP(Estoque[[#This Row],[Produto]],'Compras'!B:B,'Compras'!E:E,,0,-1)</f>
        <v>44582</v>
      </c>
    </row>
    <row r="1208" spans="1:7" x14ac:dyDescent="0.25">
      <c r="A1208" s="3"/>
      <c r="B1208" s="4" t="s">
        <v>118</v>
      </c>
      <c r="C1208" s="4"/>
      <c r="D1208" s="5">
        <f>SUMIFS(Saída!B:B,Saída!A:A,Estoque[[#This Row],[Produto]],Saída!C:C,"RESERVADO")</f>
        <v>0</v>
      </c>
      <c r="E1208" s="5">
        <f>SUMIFS('Compras'!C:C,'Compras'!B:B,Estoque[[#This Row],[Produto]],'Compras'!A:A,Estoque[[#This Row],[Código]])-SUMIFS(Saída!B:B,Saída!A:A,Estoque[[#This Row],[Produto]],Saída!C:C,"FINALIZADO")</f>
        <v>0</v>
      </c>
      <c r="F1208" s="6">
        <f>_xlfn.XLOOKUP(Estoque[[#This Row],[Produto]],'Compras'!B:B,'Compras'!D:D,,0,-1)</f>
        <v>4.67</v>
      </c>
      <c r="G1208" s="1">
        <f>_xlfn.XLOOKUP(Estoque[[#This Row],[Produto]],'Compras'!B:B,'Compras'!E:E,,0,-1)</f>
        <v>44533</v>
      </c>
    </row>
    <row r="1209" spans="1:7" x14ac:dyDescent="0.25">
      <c r="A1209" s="3" t="s">
        <v>1062</v>
      </c>
      <c r="B1209" s="4" t="s">
        <v>1063</v>
      </c>
      <c r="C1209" s="4"/>
      <c r="D1209" s="5">
        <f>SUMIFS(Saída!B:B,Saída!A:A,Estoque[[#This Row],[Produto]],Saída!C:C,"RESERVADO")</f>
        <v>0</v>
      </c>
      <c r="E1209" s="5">
        <f>SUMIFS('Compras'!C:C,'Compras'!B:B,Estoque[[#This Row],[Produto]],'Compras'!A:A,Estoque[[#This Row],[Código]])-SUMIFS(Saída!B:B,Saída!A:A,Estoque[[#This Row],[Produto]],Saída!C:C,"FINALIZADO")</f>
        <v>0</v>
      </c>
      <c r="F1209" s="6">
        <f>_xlfn.XLOOKUP(Estoque[[#This Row],[Produto]],'Compras'!B:B,'Compras'!D:D,,0,-1)</f>
        <v>124.83</v>
      </c>
      <c r="G1209" s="1">
        <f>_xlfn.XLOOKUP(Estoque[[#This Row],[Produto]],'Compras'!B:B,'Compras'!E:E,,0,-1)</f>
        <v>44762</v>
      </c>
    </row>
    <row r="1210" spans="1:7" x14ac:dyDescent="0.25">
      <c r="A1210" s="3">
        <v>9653</v>
      </c>
      <c r="B1210" s="4" t="s">
        <v>748</v>
      </c>
      <c r="C1210" s="4"/>
      <c r="D1210" s="5">
        <f>SUMIFS(Saída!B:B,Saída!A:A,Estoque[[#This Row],[Produto]],Saída!C:C,"RESERVADO")</f>
        <v>0</v>
      </c>
      <c r="E1210" s="5">
        <f>SUMIFS('Compras'!C:C,'Compras'!B:B,Estoque[[#This Row],[Produto]],'Compras'!A:A,Estoque[[#This Row],[Código]])-SUMIFS(Saída!B:B,Saída!A:A,Estoque[[#This Row],[Produto]],Saída!C:C,"FINALIZADO")</f>
        <v>0</v>
      </c>
      <c r="F1210" s="6">
        <f>_xlfn.XLOOKUP(Estoque[[#This Row],[Produto]],'Compras'!B:B,'Compras'!D:D,,0,-1)</f>
        <v>124.83</v>
      </c>
      <c r="G1210" s="1">
        <f>_xlfn.XLOOKUP(Estoque[[#This Row],[Produto]],'Compras'!B:B,'Compras'!E:E,,0,-1)</f>
        <v>44610</v>
      </c>
    </row>
    <row r="1211" spans="1:7" x14ac:dyDescent="0.25">
      <c r="A1211" s="3">
        <v>9767851234</v>
      </c>
      <c r="B1211" s="4" t="s">
        <v>2098</v>
      </c>
      <c r="C1211" s="4"/>
      <c r="D1211" s="5">
        <f>SUMIFS(Saída!B:B,Saída!A:A,Estoque[[#This Row],[Produto]],Saída!C:C,"RESERVADO")</f>
        <v>0</v>
      </c>
      <c r="E1211" s="5">
        <f>SUMIFS('Compras'!C:C,'Compras'!B:B,Estoque[[#This Row],[Produto]],'Compras'!A:A,Estoque[[#This Row],[Código]])-SUMIFS(Saída!B:B,Saída!A:A,Estoque[[#This Row],[Produto]],Saída!C:C,"FINALIZADO")</f>
        <v>0</v>
      </c>
      <c r="F1211" s="6">
        <f>_xlfn.XLOOKUP(Estoque[[#This Row],[Produto]],'Compras'!B:B,'Compras'!D:D,,0,-1)</f>
        <v>124.83</v>
      </c>
      <c r="G1211" s="1">
        <f>_xlfn.XLOOKUP(Estoque[[#This Row],[Produto]],'Compras'!B:B,'Compras'!E:E,,0,-1)</f>
        <v>44712</v>
      </c>
    </row>
    <row r="1212" spans="1:7" x14ac:dyDescent="0.25">
      <c r="A1212" s="3">
        <v>32</v>
      </c>
      <c r="B1212" s="4" t="s">
        <v>1378</v>
      </c>
      <c r="C1212" s="4"/>
      <c r="D1212" s="5">
        <f>SUMIFS(Saída!B:B,Saída!A:A,Estoque[[#This Row],[Produto]],Saída!C:C,"RESERVADO")</f>
        <v>0</v>
      </c>
      <c r="E1212" s="5">
        <f>SUMIFS('Compras'!C:C,'Compras'!B:B,Estoque[[#This Row],[Produto]],'Compras'!A:A,Estoque[[#This Row],[Código]])-SUMIFS(Saída!B:B,Saída!A:A,Estoque[[#This Row],[Produto]],Saída!C:C,"FINALIZADO")</f>
        <v>0</v>
      </c>
      <c r="F1212" s="6">
        <f>_xlfn.XLOOKUP(Estoque[[#This Row],[Produto]],'Compras'!B:B,'Compras'!D:D,,0,-1)</f>
        <v>124.83</v>
      </c>
      <c r="G1212" s="1">
        <f>_xlfn.XLOOKUP(Estoque[[#This Row],[Produto]],'Compras'!B:B,'Compras'!E:E,,0,-1)</f>
        <v>44643</v>
      </c>
    </row>
    <row r="1213" spans="1:7" x14ac:dyDescent="0.25">
      <c r="A1213" s="3">
        <v>701250</v>
      </c>
      <c r="B1213" s="4" t="s">
        <v>641</v>
      </c>
      <c r="C1213" s="4" t="s">
        <v>44</v>
      </c>
      <c r="D1213" s="5">
        <f>SUMIFS(Saída!B:B,Saída!A:A,Estoque[[#This Row],[Produto]],Saída!C:C,"RESERVADO")</f>
        <v>0</v>
      </c>
      <c r="E1213" s="5">
        <f>SUMIFS('Compras'!C:C,'Compras'!B:B,Estoque[[#This Row],[Produto]],'Compras'!A:A,Estoque[[#This Row],[Código]])-SUMIFS(Saída!B:B,Saída!A:A,Estoque[[#This Row],[Produto]],Saída!C:C,"FINALIZADO")</f>
        <v>0</v>
      </c>
      <c r="F1213" s="6">
        <f>_xlfn.XLOOKUP(Estoque[[#This Row],[Produto]],'Compras'!B:B,'Compras'!D:D,,0,-1)</f>
        <v>95.67</v>
      </c>
      <c r="G1213" s="1">
        <f>_xlfn.XLOOKUP(Estoque[[#This Row],[Produto]],'Compras'!B:B,'Compras'!E:E,,0,-1)</f>
        <v>44544</v>
      </c>
    </row>
    <row r="1214" spans="1:7" x14ac:dyDescent="0.25">
      <c r="A1214" s="3" t="s">
        <v>78</v>
      </c>
      <c r="B1214" s="4" t="s">
        <v>79</v>
      </c>
      <c r="C1214" s="4"/>
      <c r="D1214" s="5">
        <f>SUMIFS(Saída!B:B,Saída!A:A,Estoque[[#This Row],[Produto]],Saída!C:C,"RESERVADO")</f>
        <v>0</v>
      </c>
      <c r="E1214" s="5">
        <f>SUMIFS('Compras'!C:C,'Compras'!B:B,Estoque[[#This Row],[Produto]],'Compras'!A:A,Estoque[[#This Row],[Código]])-SUMIFS(Saída!B:B,Saída!A:A,Estoque[[#This Row],[Produto]],Saída!C:C,"FINALIZADO")</f>
        <v>0</v>
      </c>
      <c r="F1214" s="6">
        <f>_xlfn.XLOOKUP(Estoque[[#This Row],[Produto]],'Compras'!B:B,'Compras'!D:D,,0,-1)</f>
        <v>4082.17</v>
      </c>
      <c r="G1214" s="1">
        <f>_xlfn.XLOOKUP(Estoque[[#This Row],[Produto]],'Compras'!B:B,'Compras'!E:E,,0,-1)</f>
        <v>44775</v>
      </c>
    </row>
    <row r="1215" spans="1:7" x14ac:dyDescent="0.25">
      <c r="A1215" s="3" t="s">
        <v>571</v>
      </c>
      <c r="B1215" s="4" t="s">
        <v>572</v>
      </c>
      <c r="C1215" s="4"/>
      <c r="D1215" s="5">
        <f>SUMIFS(Saída!B:B,Saída!A:A,Estoque[[#This Row],[Produto]],Saída!C:C,"RESERVADO")</f>
        <v>0</v>
      </c>
      <c r="E1215" s="5">
        <f>SUMIFS('Compras'!C:C,'Compras'!B:B,Estoque[[#This Row],[Produto]],'Compras'!A:A,Estoque[[#This Row],[Código]])-SUMIFS(Saída!B:B,Saída!A:A,Estoque[[#This Row],[Produto]],Saída!C:C,"FINALIZADO")</f>
        <v>0</v>
      </c>
      <c r="F1215" s="6">
        <f>_xlfn.XLOOKUP(Estoque[[#This Row],[Produto]],'Compras'!B:B,'Compras'!D:D,,0,-1)</f>
        <v>3336.67</v>
      </c>
      <c r="G1215" s="1">
        <f>_xlfn.XLOOKUP(Estoque[[#This Row],[Produto]],'Compras'!B:B,'Compras'!E:E,,0,-1)</f>
        <v>44785</v>
      </c>
    </row>
    <row r="1216" spans="1:7" x14ac:dyDescent="0.25">
      <c r="A1216" s="3" t="s">
        <v>636</v>
      </c>
      <c r="B1216" s="4" t="s">
        <v>637</v>
      </c>
      <c r="C1216" s="4"/>
      <c r="D1216" s="5">
        <f>SUMIFS(Saída!B:B,Saída!A:A,Estoque[[#This Row],[Produto]],Saída!C:C,"RESERVADO")</f>
        <v>0</v>
      </c>
      <c r="E1216" s="5">
        <f>SUMIFS('Compras'!C:C,'Compras'!B:B,Estoque[[#This Row],[Produto]],'Compras'!A:A,Estoque[[#This Row],[Código]])-SUMIFS(Saída!B:B,Saída!A:A,Estoque[[#This Row],[Produto]],Saída!C:C,"FINALIZADO")</f>
        <v>0</v>
      </c>
      <c r="F1216" s="6">
        <f>_xlfn.XLOOKUP(Estoque[[#This Row],[Produto]],'Compras'!B:B,'Compras'!D:D,,0,-1)</f>
        <v>4194.17</v>
      </c>
      <c r="G1216" s="1">
        <f>_xlfn.XLOOKUP(Estoque[[#This Row],[Produto]],'Compras'!B:B,'Compras'!E:E,,0,-1)</f>
        <v>44726</v>
      </c>
    </row>
    <row r="1217" spans="1:7" x14ac:dyDescent="0.25">
      <c r="A1217" s="3" t="s">
        <v>1577</v>
      </c>
      <c r="B1217" s="4" t="s">
        <v>1578</v>
      </c>
      <c r="C1217" s="4" t="s">
        <v>465</v>
      </c>
      <c r="D1217" s="5">
        <f>SUMIFS(Saída!B:B,Saída!A:A,Estoque[[#This Row],[Produto]],Saída!C:C,"RESERVADO")</f>
        <v>0</v>
      </c>
      <c r="E1217" s="5">
        <f>SUMIFS('Compras'!C:C,'Compras'!B:B,Estoque[[#This Row],[Produto]],'Compras'!A:A,Estoque[[#This Row],[Código]])-SUMIFS(Saída!B:B,Saída!A:A,Estoque[[#This Row],[Produto]],Saída!C:C,"FINALIZADO")</f>
        <v>0</v>
      </c>
      <c r="F1217" s="6">
        <f>_xlfn.XLOOKUP(Estoque[[#This Row],[Produto]],'Compras'!B:B,'Compras'!D:D,,0,-1)</f>
        <v>6225.33</v>
      </c>
      <c r="G1217" s="1">
        <f>_xlfn.XLOOKUP(Estoque[[#This Row],[Produto]],'Compras'!B:B,'Compras'!E:E,,0,-1)</f>
        <v>44736</v>
      </c>
    </row>
    <row r="1218" spans="1:7" x14ac:dyDescent="0.25">
      <c r="A1218" s="3" t="s">
        <v>504</v>
      </c>
      <c r="B1218" s="4" t="s">
        <v>505</v>
      </c>
      <c r="C1218" s="4" t="s">
        <v>465</v>
      </c>
      <c r="D1218" s="5">
        <f>SUMIFS(Saída!B:B,Saída!A:A,Estoque[[#This Row],[Produto]],Saída!C:C,"RESERVADO")</f>
        <v>0</v>
      </c>
      <c r="E1218" s="5">
        <f>SUMIFS('Compras'!C:C,'Compras'!B:B,Estoque[[#This Row],[Produto]],'Compras'!A:A,Estoque[[#This Row],[Código]])-SUMIFS(Saída!B:B,Saída!A:A,Estoque[[#This Row],[Produto]],Saída!C:C,"FINALIZADO")</f>
        <v>0</v>
      </c>
      <c r="F1218" s="6">
        <f>_xlfn.XLOOKUP(Estoque[[#This Row],[Produto]],'Compras'!B:B,'Compras'!D:D,,0,-1)</f>
        <v>7425.83</v>
      </c>
      <c r="G1218" s="1">
        <f>_xlfn.XLOOKUP(Estoque[[#This Row],[Produto]],'Compras'!B:B,'Compras'!E:E,,0,-1)</f>
        <v>44663</v>
      </c>
    </row>
    <row r="1219" spans="1:7" x14ac:dyDescent="0.25">
      <c r="A1219" s="3"/>
      <c r="B1219" s="4" t="s">
        <v>480</v>
      </c>
      <c r="C1219" s="4"/>
      <c r="D1219" s="5">
        <f>SUMIFS(Saída!B:B,Saída!A:A,Estoque[[#This Row],[Produto]],Saída!C:C,"RESERVADO")</f>
        <v>0</v>
      </c>
      <c r="E1219" s="5">
        <f>SUMIFS('Compras'!C:C,'Compras'!B:B,Estoque[[#This Row],[Produto]],'Compras'!A:A,Estoque[[#This Row],[Código]])-SUMIFS(Saída!B:B,Saída!A:A,Estoque[[#This Row],[Produto]],Saída!C:C,"FINALIZADO")</f>
        <v>0</v>
      </c>
      <c r="F1219" s="6">
        <f>_xlfn.XLOOKUP(Estoque[[#This Row],[Produto]],'Compras'!B:B,'Compras'!D:D,,0,-1)</f>
        <v>1262.33</v>
      </c>
      <c r="G1219" s="1">
        <f>_xlfn.XLOOKUP(Estoque[[#This Row],[Produto]],'Compras'!B:B,'Compras'!E:E,,0,-1)</f>
        <v>44631</v>
      </c>
    </row>
    <row r="1220" spans="1:7" x14ac:dyDescent="0.25">
      <c r="A1220" s="3" t="s">
        <v>1441</v>
      </c>
      <c r="B1220" s="4" t="s">
        <v>1442</v>
      </c>
      <c r="C1220" s="4"/>
      <c r="D1220" s="5">
        <f>SUMIFS(Saída!B:B,Saída!A:A,Estoque[[#This Row],[Produto]],Saída!C:C,"RESERVADO")</f>
        <v>0</v>
      </c>
      <c r="E1220" s="5">
        <f>SUMIFS('Compras'!C:C,'Compras'!B:B,Estoque[[#This Row],[Produto]],'Compras'!A:A,Estoque[[#This Row],[Código]])-SUMIFS(Saída!B:B,Saída!A:A,Estoque[[#This Row],[Produto]],Saída!C:C,"FINALIZADO")</f>
        <v>0</v>
      </c>
      <c r="F1220" s="6">
        <f>_xlfn.XLOOKUP(Estoque[[#This Row],[Produto]],'Compras'!B:B,'Compras'!D:D,,0,-1)</f>
        <v>2725.33</v>
      </c>
      <c r="G1220" s="1">
        <f>_xlfn.XLOOKUP(Estoque[[#This Row],[Produto]],'Compras'!B:B,'Compras'!E:E,,0,-1)</f>
        <v>44705</v>
      </c>
    </row>
    <row r="1221" spans="1:7" x14ac:dyDescent="0.25">
      <c r="A1221" s="3" t="s">
        <v>87</v>
      </c>
      <c r="B1221" s="4" t="s">
        <v>88</v>
      </c>
      <c r="C1221" s="4"/>
      <c r="D1221" s="5">
        <f>SUMIFS(Saída!B:B,Saída!A:A,Estoque[[#This Row],[Produto]],Saída!C:C,"RESERVADO")</f>
        <v>0</v>
      </c>
      <c r="E1221" s="5">
        <f>SUMIFS('Compras'!C:C,'Compras'!B:B,Estoque[[#This Row],[Produto]],'Compras'!A:A,Estoque[[#This Row],[Código]])-SUMIFS(Saída!B:B,Saída!A:A,Estoque[[#This Row],[Produto]],Saída!C:C,"FINALIZADO")</f>
        <v>0</v>
      </c>
      <c r="F1221" s="6">
        <f>_xlfn.XLOOKUP(Estoque[[#This Row],[Produto]],'Compras'!B:B,'Compras'!D:D,,0,-1)</f>
        <v>1747.67</v>
      </c>
      <c r="G1221" s="1">
        <f>_xlfn.XLOOKUP(Estoque[[#This Row],[Produto]],'Compras'!B:B,'Compras'!E:E,,0,-1)</f>
        <v>44684</v>
      </c>
    </row>
    <row r="1222" spans="1:7" x14ac:dyDescent="0.25">
      <c r="A1222" s="3" t="s">
        <v>1780</v>
      </c>
      <c r="B1222" s="4" t="s">
        <v>1781</v>
      </c>
      <c r="C1222" s="4"/>
      <c r="D1222" s="5">
        <f>SUMIFS(Saída!B:B,Saída!A:A,Estoque[[#This Row],[Produto]],Saída!C:C,"RESERVADO")</f>
        <v>0</v>
      </c>
      <c r="E1222" s="5">
        <f>SUMIFS('Compras'!C:C,'Compras'!B:B,Estoque[[#This Row],[Produto]],'Compras'!A:A,Estoque[[#This Row],[Código]])-SUMIFS(Saída!B:B,Saída!A:A,Estoque[[#This Row],[Produto]],Saída!C:C,"FINALIZADO")</f>
        <v>0</v>
      </c>
      <c r="F1222" s="6">
        <f>_xlfn.XLOOKUP(Estoque[[#This Row],[Produto]],'Compras'!B:B,'Compras'!D:D,,0,-1)</f>
        <v>1780.33</v>
      </c>
      <c r="G1222" s="1">
        <f>_xlfn.XLOOKUP(Estoque[[#This Row],[Produto]],'Compras'!B:B,'Compras'!E:E,,0,-1)</f>
        <v>44706</v>
      </c>
    </row>
    <row r="1223" spans="1:7" x14ac:dyDescent="0.25">
      <c r="A1223" s="3" t="s">
        <v>1782</v>
      </c>
      <c r="B1223" s="4" t="s">
        <v>1783</v>
      </c>
      <c r="C1223" s="4"/>
      <c r="D1223" s="5">
        <f>SUMIFS(Saída!B:B,Saída!A:A,Estoque[[#This Row],[Produto]],Saída!C:C,"RESERVADO")</f>
        <v>0</v>
      </c>
      <c r="E1223" s="5">
        <f>SUMIFS('Compras'!C:C,'Compras'!B:B,Estoque[[#This Row],[Produto]],'Compras'!A:A,Estoque[[#This Row],[Código]])-SUMIFS(Saída!B:B,Saída!A:A,Estoque[[#This Row],[Produto]],Saída!C:C,"FINALIZADO")</f>
        <v>0</v>
      </c>
      <c r="F1223" s="6">
        <f>_xlfn.XLOOKUP(Estoque[[#This Row],[Produto]],'Compras'!B:B,'Compras'!D:D,,0,-1)</f>
        <v>1045.33</v>
      </c>
      <c r="G1223" s="1">
        <f>_xlfn.XLOOKUP(Estoque[[#This Row],[Produto]],'Compras'!B:B,'Compras'!E:E,,0,-1)</f>
        <v>44706</v>
      </c>
    </row>
    <row r="1224" spans="1:7" x14ac:dyDescent="0.25">
      <c r="A1224" s="3" t="s">
        <v>1774</v>
      </c>
      <c r="B1224" s="4" t="s">
        <v>1775</v>
      </c>
      <c r="C1224" s="4"/>
      <c r="D1224" s="5">
        <f>SUMIFS(Saída!B:B,Saída!A:A,Estoque[[#This Row],[Produto]],Saída!C:C,"RESERVADO")</f>
        <v>0</v>
      </c>
      <c r="E1224" s="5">
        <f>SUMIFS('Compras'!C:C,'Compras'!B:B,Estoque[[#This Row],[Produto]],'Compras'!A:A,Estoque[[#This Row],[Código]])-SUMIFS(Saída!B:B,Saída!A:A,Estoque[[#This Row],[Produto]],Saída!C:C,"FINALIZADO")</f>
        <v>0</v>
      </c>
      <c r="F1224" s="6">
        <f>_xlfn.XLOOKUP(Estoque[[#This Row],[Produto]],'Compras'!B:B,'Compras'!D:D,,0,-1)</f>
        <v>5265.17</v>
      </c>
      <c r="G1224" s="1">
        <f>_xlfn.XLOOKUP(Estoque[[#This Row],[Produto]],'Compras'!B:B,'Compras'!E:E,,0,-1)</f>
        <v>44706</v>
      </c>
    </row>
    <row r="1225" spans="1:7" x14ac:dyDescent="0.25">
      <c r="A1225" s="3" t="s">
        <v>1890</v>
      </c>
      <c r="B1225" s="4" t="s">
        <v>1891</v>
      </c>
      <c r="C1225" s="4"/>
      <c r="D1225" s="5">
        <f>SUMIFS(Saída!B:B,Saída!A:A,Estoque[[#This Row],[Produto]],Saída!C:C,"RESERVADO")</f>
        <v>0</v>
      </c>
      <c r="E1225" s="5">
        <f>SUMIFS('Compras'!C:C,'Compras'!B:B,Estoque[[#This Row],[Produto]],'Compras'!A:A,Estoque[[#This Row],[Código]])-SUMIFS(Saída!B:B,Saída!A:A,Estoque[[#This Row],[Produto]],Saída!C:C,"FINALIZADO")</f>
        <v>0</v>
      </c>
      <c r="F1225" s="6">
        <f>_xlfn.XLOOKUP(Estoque[[#This Row],[Produto]],'Compras'!B:B,'Compras'!D:D,,0,-1)</f>
        <v>191.33</v>
      </c>
      <c r="G1225" s="1">
        <f>_xlfn.XLOOKUP(Estoque[[#This Row],[Produto]],'Compras'!B:B,'Compras'!E:E,,0,-1)</f>
        <v>44769</v>
      </c>
    </row>
    <row r="1226" spans="1:7" x14ac:dyDescent="0.25">
      <c r="A1226" s="3" t="s">
        <v>1778</v>
      </c>
      <c r="B1226" s="4" t="s">
        <v>1779</v>
      </c>
      <c r="C1226" s="4"/>
      <c r="D1226" s="5">
        <f>SUMIFS(Saída!B:B,Saída!A:A,Estoque[[#This Row],[Produto]],Saída!C:C,"RESERVADO")</f>
        <v>0</v>
      </c>
      <c r="E1226" s="5">
        <f>SUMIFS('Compras'!C:C,'Compras'!B:B,Estoque[[#This Row],[Produto]],'Compras'!A:A,Estoque[[#This Row],[Código]])-SUMIFS(Saída!B:B,Saída!A:A,Estoque[[#This Row],[Produto]],Saída!C:C,"FINALIZADO")</f>
        <v>0</v>
      </c>
      <c r="F1226" s="6">
        <f>_xlfn.XLOOKUP(Estoque[[#This Row],[Produto]],'Compras'!B:B,'Compras'!D:D,,0,-1)</f>
        <v>438.67</v>
      </c>
      <c r="G1226" s="1">
        <f>_xlfn.XLOOKUP(Estoque[[#This Row],[Produto]],'Compras'!B:B,'Compras'!E:E,,0,-1)</f>
        <v>44706</v>
      </c>
    </row>
    <row r="1227" spans="1:7" x14ac:dyDescent="0.25">
      <c r="A1227" s="3" t="s">
        <v>1814</v>
      </c>
      <c r="B1227" s="4" t="s">
        <v>1815</v>
      </c>
      <c r="C1227" s="4"/>
      <c r="D1227" s="5">
        <f>SUMIFS(Saída!B:B,Saída!A:A,Estoque[[#This Row],[Produto]],Saída!C:C,"RESERVADO")</f>
        <v>0</v>
      </c>
      <c r="E1227" s="5">
        <f>SUMIFS('Compras'!C:C,'Compras'!B:B,Estoque[[#This Row],[Produto]],'Compras'!A:A,Estoque[[#This Row],[Código]])-SUMIFS(Saída!B:B,Saída!A:A,Estoque[[#This Row],[Produto]],Saída!C:C,"FINALIZADO")</f>
        <v>0</v>
      </c>
      <c r="F1227" s="6">
        <f>_xlfn.XLOOKUP(Estoque[[#This Row],[Produto]],'Compras'!B:B,'Compras'!D:D,,0,-1)</f>
        <v>42.24</v>
      </c>
      <c r="G1227" s="1">
        <f>_xlfn.XLOOKUP(Estoque[[#This Row],[Produto]],'Compras'!B:B,'Compras'!E:E,,0,-1)</f>
        <v>44706</v>
      </c>
    </row>
    <row r="1228" spans="1:7" x14ac:dyDescent="0.25">
      <c r="A1228" s="3" t="s">
        <v>802</v>
      </c>
      <c r="B1228" s="4" t="s">
        <v>803</v>
      </c>
      <c r="C1228" s="4"/>
      <c r="D1228" s="5">
        <f>SUMIFS(Saída!B:B,Saída!A:A,Estoque[[#This Row],[Produto]],Saída!C:C,"RESERVADO")</f>
        <v>0</v>
      </c>
      <c r="E1228" s="5">
        <f>SUMIFS('Compras'!C:C,'Compras'!B:B,Estoque[[#This Row],[Produto]],'Compras'!A:A,Estoque[[#This Row],[Código]])-SUMIFS(Saída!B:B,Saída!A:A,Estoque[[#This Row],[Produto]],Saída!C:C,"FINALIZADO")</f>
        <v>0</v>
      </c>
      <c r="F1228" s="6">
        <f>_xlfn.XLOOKUP(Estoque[[#This Row],[Produto]],'Compras'!B:B,'Compras'!D:D,,0,-1)</f>
        <v>262.5</v>
      </c>
      <c r="G1228" s="1">
        <f>_xlfn.XLOOKUP(Estoque[[#This Row],[Produto]],'Compras'!B:B,'Compras'!E:E,,0,-1)</f>
        <v>44638</v>
      </c>
    </row>
    <row r="1229" spans="1:7" x14ac:dyDescent="0.25">
      <c r="A1229" s="3" t="s">
        <v>585</v>
      </c>
      <c r="B1229" s="4" t="s">
        <v>586</v>
      </c>
      <c r="C1229" s="4"/>
      <c r="D1229" s="5">
        <f>SUMIFS(Saída!B:B,Saída!A:A,Estoque[[#This Row],[Produto]],Saída!C:C,"RESERVADO")</f>
        <v>0</v>
      </c>
      <c r="E1229" s="5">
        <f>SUMIFS('Compras'!C:C,'Compras'!B:B,Estoque[[#This Row],[Produto]],'Compras'!A:A,Estoque[[#This Row],[Código]])-SUMIFS(Saída!B:B,Saída!A:A,Estoque[[#This Row],[Produto]],Saída!C:C,"FINALIZADO")</f>
        <v>0</v>
      </c>
      <c r="F1229" s="6">
        <f>_xlfn.XLOOKUP(Estoque[[#This Row],[Produto]],'Compras'!B:B,'Compras'!D:D,,0,-1)</f>
        <v>10.5</v>
      </c>
      <c r="G1229" s="1">
        <f>_xlfn.XLOOKUP(Estoque[[#This Row],[Produto]],'Compras'!B:B,'Compras'!E:E,,0,-1)</f>
        <v>44785</v>
      </c>
    </row>
    <row r="1230" spans="1:7" x14ac:dyDescent="0.25">
      <c r="A1230" s="3" t="s">
        <v>597</v>
      </c>
      <c r="B1230" s="4" t="s">
        <v>598</v>
      </c>
      <c r="C1230" s="4"/>
      <c r="D1230" s="5">
        <f>SUMIFS(Saída!B:B,Saída!A:A,Estoque[[#This Row],[Produto]],Saída!C:C,"RESERVADO")</f>
        <v>0</v>
      </c>
      <c r="E1230" s="5">
        <f>SUMIFS('Compras'!C:C,'Compras'!B:B,Estoque[[#This Row],[Produto]],'Compras'!A:A,Estoque[[#This Row],[Código]])-SUMIFS(Saída!B:B,Saída!A:A,Estoque[[#This Row],[Produto]],Saída!C:C,"FINALIZADO")</f>
        <v>0</v>
      </c>
      <c r="F1230" s="6">
        <f>_xlfn.XLOOKUP(Estoque[[#This Row],[Produto]],'Compras'!B:B,'Compras'!D:D,,0,-1)</f>
        <v>49</v>
      </c>
      <c r="G1230" s="1">
        <f>_xlfn.XLOOKUP(Estoque[[#This Row],[Produto]],'Compras'!B:B,'Compras'!E:E,,0,-1)</f>
        <v>44785</v>
      </c>
    </row>
    <row r="1231" spans="1:7" x14ac:dyDescent="0.25">
      <c r="A1231" s="3" t="s">
        <v>1351</v>
      </c>
      <c r="B1231" s="4" t="s">
        <v>1352</v>
      </c>
      <c r="C1231" s="4" t="s">
        <v>61</v>
      </c>
      <c r="D1231" s="5">
        <f>SUMIFS(Saída!B:B,Saída!A:A,Estoque[[#This Row],[Produto]],Saída!C:C,"RESERVADO")</f>
        <v>0</v>
      </c>
      <c r="E1231" s="5">
        <f>SUMIFS('Compras'!C:C,'Compras'!B:B,Estoque[[#This Row],[Produto]],'Compras'!A:A,Estoque[[#This Row],[Código]])-SUMIFS(Saída!B:B,Saída!A:A,Estoque[[#This Row],[Produto]],Saída!C:C,"FINALIZADO")</f>
        <v>0</v>
      </c>
      <c r="F1231" s="6">
        <f>_xlfn.XLOOKUP(Estoque[[#This Row],[Produto]],'Compras'!B:B,'Compras'!D:D,,0,-1)</f>
        <v>126</v>
      </c>
      <c r="G1231" s="1">
        <f>_xlfn.XLOOKUP(Estoque[[#This Row],[Produto]],'Compras'!B:B,'Compras'!E:E,,0,-1)</f>
        <v>44764</v>
      </c>
    </row>
    <row r="1232" spans="1:7" x14ac:dyDescent="0.25">
      <c r="A1232" s="3">
        <v>7099</v>
      </c>
      <c r="B1232" s="4" t="s">
        <v>228</v>
      </c>
      <c r="C1232" s="4" t="s">
        <v>61</v>
      </c>
      <c r="D1232" s="5">
        <f>SUMIFS(Saída!B:B,Saída!A:A,Estoque[[#This Row],[Produto]],Saída!C:C,"RESERVADO")</f>
        <v>0</v>
      </c>
      <c r="E1232" s="5">
        <f>SUMIFS('Compras'!C:C,'Compras'!B:B,Estoque[[#This Row],[Produto]],'Compras'!A:A,Estoque[[#This Row],[Código]])-SUMIFS(Saída!B:B,Saída!A:A,Estoque[[#This Row],[Produto]],Saída!C:C,"FINALIZADO")</f>
        <v>0</v>
      </c>
      <c r="F1232" s="6">
        <f>_xlfn.XLOOKUP(Estoque[[#This Row],[Produto]],'Compras'!B:B,'Compras'!D:D,,0,-1)</f>
        <v>91</v>
      </c>
      <c r="G1232" s="1">
        <f>_xlfn.XLOOKUP(Estoque[[#This Row],[Produto]],'Compras'!B:B,'Compras'!E:E,,0,-1)</f>
        <v>44777</v>
      </c>
    </row>
    <row r="1233" spans="1:7" x14ac:dyDescent="0.25">
      <c r="A1233" s="3">
        <v>8650</v>
      </c>
      <c r="B1233" s="4" t="s">
        <v>459</v>
      </c>
      <c r="C1233" s="4"/>
      <c r="D1233" s="5">
        <f>SUMIFS(Saída!B:B,Saída!A:A,Estoque[[#This Row],[Produto]],Saída!C:C,"RESERVADO")</f>
        <v>0</v>
      </c>
      <c r="E1233" s="5">
        <f>SUMIFS('Compras'!C:C,'Compras'!B:B,Estoque[[#This Row],[Produto]],'Compras'!A:A,Estoque[[#This Row],[Código]])-SUMIFS(Saída!B:B,Saída!A:A,Estoque[[#This Row],[Produto]],Saída!C:C,"FINALIZADO")</f>
        <v>0</v>
      </c>
      <c r="F1233" s="6">
        <f>_xlfn.XLOOKUP(Estoque[[#This Row],[Produto]],'Compras'!B:B,'Compras'!D:D,,0,-1)</f>
        <v>121.33</v>
      </c>
      <c r="G1233" s="1">
        <f>_xlfn.XLOOKUP(Estoque[[#This Row],[Produto]],'Compras'!B:B,'Compras'!E:E,,0,-1)</f>
        <v>44572</v>
      </c>
    </row>
    <row r="1234" spans="1:7" x14ac:dyDescent="0.25">
      <c r="A1234" s="3">
        <v>500</v>
      </c>
      <c r="B1234" s="4" t="s">
        <v>457</v>
      </c>
      <c r="C1234" s="4"/>
      <c r="D1234" s="5">
        <f>SUMIFS(Saída!B:B,Saída!A:A,Estoque[[#This Row],[Produto]],Saída!C:C,"RESERVADO")</f>
        <v>0</v>
      </c>
      <c r="E1234" s="5">
        <f>SUMIFS('Compras'!C:C,'Compras'!B:B,Estoque[[#This Row],[Produto]],'Compras'!A:A,Estoque[[#This Row],[Código]])-SUMIFS(Saída!B:B,Saída!A:A,Estoque[[#This Row],[Produto]],Saída!C:C,"FINALIZADO")</f>
        <v>0</v>
      </c>
      <c r="F1234" s="6">
        <f>_xlfn.XLOOKUP(Estoque[[#This Row],[Produto]],'Compras'!B:B,'Compras'!D:D,,0,-1)</f>
        <v>201.83</v>
      </c>
      <c r="G1234" s="1">
        <f>_xlfn.XLOOKUP(Estoque[[#This Row],[Produto]],'Compras'!B:B,'Compras'!E:E,,0,-1)</f>
        <v>44572</v>
      </c>
    </row>
    <row r="1235" spans="1:7" x14ac:dyDescent="0.25">
      <c r="A1235" s="3">
        <v>31145</v>
      </c>
      <c r="B1235" s="4" t="s">
        <v>377</v>
      </c>
      <c r="C1235" s="4" t="s">
        <v>3235</v>
      </c>
      <c r="D1235" s="5">
        <f>SUMIFS(Saída!B:B,Saída!A:A,Estoque[[#This Row],[Produto]],Saída!C:C,"RESERVADO")</f>
        <v>0</v>
      </c>
      <c r="E1235" s="5">
        <f>SUMIFS('Compras'!C:C,'Compras'!B:B,Estoque[[#This Row],[Produto]],'Compras'!A:A,Estoque[[#This Row],[Código]])-SUMIFS(Saída!B:B,Saída!A:A,Estoque[[#This Row],[Produto]],Saída!C:C,"FINALIZADO")</f>
        <v>0</v>
      </c>
      <c r="F1235" s="6">
        <f>_xlfn.XLOOKUP(Estoque[[#This Row],[Produto]],'Compras'!B:B,'Compras'!D:D,,0,-1)</f>
        <v>43.17</v>
      </c>
      <c r="G1235" s="1">
        <f>_xlfn.XLOOKUP(Estoque[[#This Row],[Produto]],'Compras'!B:B,'Compras'!E:E,,0,-1)</f>
        <v>44601</v>
      </c>
    </row>
    <row r="1236" spans="1:7" x14ac:dyDescent="0.25">
      <c r="A1236" s="3" t="s">
        <v>1295</v>
      </c>
      <c r="B1236" s="4" t="s">
        <v>1296</v>
      </c>
      <c r="C1236" s="4"/>
      <c r="D1236" s="5">
        <f>SUMIFS(Saída!B:B,Saída!A:A,Estoque[[#This Row],[Produto]],Saída!C:C,"RESERVADO")</f>
        <v>0</v>
      </c>
      <c r="E1236" s="5">
        <f>SUMIFS('Compras'!C:C,'Compras'!B:B,Estoque[[#This Row],[Produto]],'Compras'!A:A,Estoque[[#This Row],[Código]])-SUMIFS(Saída!B:B,Saída!A:A,Estoque[[#This Row],[Produto]],Saída!C:C,"FINALIZADO")</f>
        <v>0</v>
      </c>
      <c r="F1236" s="6">
        <f>_xlfn.XLOOKUP(Estoque[[#This Row],[Produto]],'Compras'!B:B,'Compras'!D:D,,0,-1)</f>
        <v>173.83</v>
      </c>
      <c r="G1236" s="1">
        <f>_xlfn.XLOOKUP(Estoque[[#This Row],[Produto]],'Compras'!B:B,'Compras'!E:E,,0,-1)</f>
        <v>44642</v>
      </c>
    </row>
    <row r="1237" spans="1:7" x14ac:dyDescent="0.25">
      <c r="A1237" s="3">
        <v>7245</v>
      </c>
      <c r="B1237" s="4" t="s">
        <v>357</v>
      </c>
      <c r="C1237" s="4" t="s">
        <v>242</v>
      </c>
      <c r="D1237" s="5">
        <f>SUMIFS(Saída!B:B,Saída!A:A,Estoque[[#This Row],[Produto]],Saída!C:C,"RESERVADO")</f>
        <v>0</v>
      </c>
      <c r="E1237" s="5">
        <f>SUMIFS('Compras'!C:C,'Compras'!B:B,Estoque[[#This Row],[Produto]],'Compras'!A:A,Estoque[[#This Row],[Código]])-SUMIFS(Saída!B:B,Saída!A:A,Estoque[[#This Row],[Produto]],Saída!C:C,"FINALIZADO")</f>
        <v>0</v>
      </c>
      <c r="F1237" s="6">
        <f>_xlfn.XLOOKUP(Estoque[[#This Row],[Produto]],'Compras'!B:B,'Compras'!D:D,,0,-1)</f>
        <v>778.17</v>
      </c>
      <c r="G1237" s="1">
        <f>_xlfn.XLOOKUP(Estoque[[#This Row],[Produto]],'Compras'!B:B,'Compras'!E:E,,0,-1)</f>
        <v>44538</v>
      </c>
    </row>
    <row r="1238" spans="1:7" x14ac:dyDescent="0.25">
      <c r="A1238" s="3" t="s">
        <v>1899</v>
      </c>
      <c r="B1238" s="4" t="s">
        <v>1900</v>
      </c>
      <c r="C1238" s="4"/>
      <c r="D1238" s="5">
        <f>SUMIFS(Saída!B:B,Saída!A:A,Estoque[[#This Row],[Produto]],Saída!C:C,"RESERVADO")</f>
        <v>0</v>
      </c>
      <c r="E1238" s="5">
        <f>SUMIFS('Compras'!C:C,'Compras'!B:B,Estoque[[#This Row],[Produto]],'Compras'!A:A,Estoque[[#This Row],[Código]])-SUMIFS(Saída!B:B,Saída!A:A,Estoque[[#This Row],[Produto]],Saída!C:C,"FINALIZADO")</f>
        <v>0</v>
      </c>
      <c r="F1238" s="6">
        <f>_xlfn.XLOOKUP(Estoque[[#This Row],[Produto]],'Compras'!B:B,'Compras'!D:D,,0,-1)</f>
        <v>1596</v>
      </c>
      <c r="G1238" s="1">
        <f>_xlfn.XLOOKUP(Estoque[[#This Row],[Produto]],'Compras'!B:B,'Compras'!E:E,,0,-1)</f>
        <v>44589</v>
      </c>
    </row>
    <row r="1239" spans="1:7" x14ac:dyDescent="0.25">
      <c r="A1239" s="3">
        <v>51</v>
      </c>
      <c r="B1239" s="4" t="s">
        <v>354</v>
      </c>
      <c r="C1239" s="4"/>
      <c r="D1239" s="5">
        <f>SUMIFS(Saída!B:B,Saída!A:A,Estoque[[#This Row],[Produto]],Saída!C:C,"RESERVADO")</f>
        <v>0</v>
      </c>
      <c r="E1239" s="5">
        <f>SUMIFS('Compras'!C:C,'Compras'!B:B,Estoque[[#This Row],[Produto]],'Compras'!A:A,Estoque[[#This Row],[Código]])-SUMIFS(Saída!B:B,Saída!A:A,Estoque[[#This Row],[Produto]],Saída!C:C,"FINALIZADO")</f>
        <v>0</v>
      </c>
      <c r="F1239" s="6">
        <f>_xlfn.XLOOKUP(Estoque[[#This Row],[Produto]],'Compras'!B:B,'Compras'!D:D,,0,-1)</f>
        <v>367.5</v>
      </c>
      <c r="G1239" s="1">
        <f>_xlfn.XLOOKUP(Estoque[[#This Row],[Produto]],'Compras'!B:B,'Compras'!E:E,,0,-1)</f>
        <v>44538</v>
      </c>
    </row>
    <row r="1240" spans="1:7" x14ac:dyDescent="0.25">
      <c r="A1240" s="3">
        <v>8478</v>
      </c>
      <c r="B1240" s="4" t="s">
        <v>747</v>
      </c>
      <c r="C1240" s="4"/>
      <c r="D1240" s="5">
        <f>SUMIFS(Saída!B:B,Saída!A:A,Estoque[[#This Row],[Produto]],Saída!C:C,"RESERVADO")</f>
        <v>0</v>
      </c>
      <c r="E1240" s="5">
        <f>SUMIFS('Compras'!C:C,'Compras'!B:B,Estoque[[#This Row],[Produto]],'Compras'!A:A,Estoque[[#This Row],[Código]])-SUMIFS(Saída!B:B,Saída!A:A,Estoque[[#This Row],[Produto]],Saída!C:C,"FINALIZADO")</f>
        <v>0</v>
      </c>
      <c r="F1240" s="6">
        <f>_xlfn.XLOOKUP(Estoque[[#This Row],[Produto]],'Compras'!B:B,'Compras'!D:D,,0,-1)</f>
        <v>4083.33</v>
      </c>
      <c r="G1240" s="1">
        <f>_xlfn.XLOOKUP(Estoque[[#This Row],[Produto]],'Compras'!B:B,'Compras'!E:E,,0,-1)</f>
        <v>44547</v>
      </c>
    </row>
    <row r="1241" spans="1:7" x14ac:dyDescent="0.25">
      <c r="A1241" s="3">
        <v>9852</v>
      </c>
      <c r="B1241" s="4" t="s">
        <v>560</v>
      </c>
      <c r="C1241" s="4"/>
      <c r="D1241" s="5">
        <f>SUMIFS(Saída!B:B,Saída!A:A,Estoque[[#This Row],[Produto]],Saída!C:C,"RESERVADO")</f>
        <v>0</v>
      </c>
      <c r="E1241" s="5">
        <f>SUMIFS('Compras'!C:C,'Compras'!B:B,Estoque[[#This Row],[Produto]],'Compras'!A:A,Estoque[[#This Row],[Código]])-SUMIFS(Saída!B:B,Saída!A:A,Estoque[[#This Row],[Produto]],Saída!C:C,"FINALIZADO")</f>
        <v>0</v>
      </c>
      <c r="F1241" s="6">
        <f>_xlfn.XLOOKUP(Estoque[[#This Row],[Produto]],'Compras'!B:B,'Compras'!D:D,,0,-1)</f>
        <v>2025.33</v>
      </c>
      <c r="G1241" s="1">
        <f>_xlfn.XLOOKUP(Estoque[[#This Row],[Produto]],'Compras'!B:B,'Compras'!E:E,,0,-1)</f>
        <v>44693</v>
      </c>
    </row>
    <row r="1242" spans="1:7" x14ac:dyDescent="0.25">
      <c r="A1242" s="3" t="s">
        <v>1745</v>
      </c>
      <c r="B1242" s="4" t="s">
        <v>1746</v>
      </c>
      <c r="C1242" s="4"/>
      <c r="D1242" s="5">
        <f>SUMIFS(Saída!B:B,Saída!A:A,Estoque[[#This Row],[Produto]],Saída!C:C,"RESERVADO")</f>
        <v>0</v>
      </c>
      <c r="E1242" s="5">
        <f>SUMIFS('Compras'!C:C,'Compras'!B:B,Estoque[[#This Row],[Produto]],'Compras'!A:A,Estoque[[#This Row],[Código]])-SUMIFS(Saída!B:B,Saída!A:A,Estoque[[#This Row],[Produto]],Saída!C:C,"FINALIZADO")</f>
        <v>0</v>
      </c>
      <c r="F1242" s="6">
        <f>_xlfn.XLOOKUP(Estoque[[#This Row],[Produto]],'Compras'!B:B,'Compras'!D:D,,0,-1)</f>
        <v>28</v>
      </c>
      <c r="G1242" s="1">
        <f>_xlfn.XLOOKUP(Estoque[[#This Row],[Produto]],'Compras'!B:B,'Compras'!E:E,,0,-1)</f>
        <v>44706</v>
      </c>
    </row>
    <row r="1243" spans="1:7" x14ac:dyDescent="0.25">
      <c r="A1243" s="3" t="s">
        <v>1683</v>
      </c>
      <c r="B1243" s="4" t="s">
        <v>1684</v>
      </c>
      <c r="C1243" s="4"/>
      <c r="D1243" s="5">
        <f>SUMIFS(Saída!B:B,Saída!A:A,Estoque[[#This Row],[Produto]],Saída!C:C,"RESERVADO")</f>
        <v>0</v>
      </c>
      <c r="E1243" s="5">
        <f>SUMIFS('Compras'!C:C,'Compras'!B:B,Estoque[[#This Row],[Produto]],'Compras'!A:A,Estoque[[#This Row],[Código]])-SUMIFS(Saída!B:B,Saída!A:A,Estoque[[#This Row],[Produto]],Saída!C:C,"FINALIZADO")</f>
        <v>0</v>
      </c>
      <c r="F1243" s="6">
        <f>_xlfn.XLOOKUP(Estoque[[#This Row],[Produto]],'Compras'!B:B,'Compras'!D:D,,0,-1)</f>
        <v>40.83</v>
      </c>
      <c r="G1243" s="1">
        <f>_xlfn.XLOOKUP(Estoque[[#This Row],[Produto]],'Compras'!B:B,'Compras'!E:E,,0,-1)</f>
        <v>44706</v>
      </c>
    </row>
    <row r="1244" spans="1:7" x14ac:dyDescent="0.25">
      <c r="A1244" s="3" t="s">
        <v>1681</v>
      </c>
      <c r="B1244" s="4" t="s">
        <v>1682</v>
      </c>
      <c r="C1244" s="4"/>
      <c r="D1244" s="5">
        <f>SUMIFS(Saída!B:B,Saída!A:A,Estoque[[#This Row],[Produto]],Saída!C:C,"RESERVADO")</f>
        <v>0</v>
      </c>
      <c r="E1244" s="5">
        <f>SUMIFS('Compras'!C:C,'Compras'!B:B,Estoque[[#This Row],[Produto]],'Compras'!A:A,Estoque[[#This Row],[Código]])-SUMIFS(Saída!B:B,Saída!A:A,Estoque[[#This Row],[Produto]],Saída!C:C,"FINALIZADO")</f>
        <v>0</v>
      </c>
      <c r="F1244" s="6">
        <f>_xlfn.XLOOKUP(Estoque[[#This Row],[Produto]],'Compras'!B:B,'Compras'!D:D,,0,-1)</f>
        <v>28</v>
      </c>
      <c r="G1244" s="1">
        <f>_xlfn.XLOOKUP(Estoque[[#This Row],[Produto]],'Compras'!B:B,'Compras'!E:E,,0,-1)</f>
        <v>44706</v>
      </c>
    </row>
    <row r="1245" spans="1:7" x14ac:dyDescent="0.25">
      <c r="A1245" s="3" t="s">
        <v>1679</v>
      </c>
      <c r="B1245" s="4" t="s">
        <v>1680</v>
      </c>
      <c r="C1245" s="4"/>
      <c r="D1245" s="5">
        <f>SUMIFS(Saída!B:B,Saída!A:A,Estoque[[#This Row],[Produto]],Saída!C:C,"RESERVADO")</f>
        <v>0</v>
      </c>
      <c r="E1245" s="5">
        <f>SUMIFS('Compras'!C:C,'Compras'!B:B,Estoque[[#This Row],[Produto]],'Compras'!A:A,Estoque[[#This Row],[Código]])-SUMIFS(Saída!B:B,Saída!A:A,Estoque[[#This Row],[Produto]],Saída!C:C,"FINALIZADO")</f>
        <v>0</v>
      </c>
      <c r="F1245" s="6">
        <f>_xlfn.XLOOKUP(Estoque[[#This Row],[Produto]],'Compras'!B:B,'Compras'!D:D,,0,-1)</f>
        <v>40.83</v>
      </c>
      <c r="G1245" s="1">
        <f>_xlfn.XLOOKUP(Estoque[[#This Row],[Produto]],'Compras'!B:B,'Compras'!E:E,,0,-1)</f>
        <v>44706</v>
      </c>
    </row>
    <row r="1246" spans="1:7" x14ac:dyDescent="0.25">
      <c r="A1246" s="3" t="s">
        <v>1689</v>
      </c>
      <c r="B1246" s="4" t="s">
        <v>1690</v>
      </c>
      <c r="C1246" s="4"/>
      <c r="D1246" s="5">
        <f>SUMIFS(Saída!B:B,Saída!A:A,Estoque[[#This Row],[Produto]],Saída!C:C,"RESERVADO")</f>
        <v>0</v>
      </c>
      <c r="E1246" s="5">
        <f>SUMIFS('Compras'!C:C,'Compras'!B:B,Estoque[[#This Row],[Produto]],'Compras'!A:A,Estoque[[#This Row],[Código]])-SUMIFS(Saída!B:B,Saída!A:A,Estoque[[#This Row],[Produto]],Saída!C:C,"FINALIZADO")</f>
        <v>0</v>
      </c>
      <c r="F1246" s="6">
        <f>_xlfn.XLOOKUP(Estoque[[#This Row],[Produto]],'Compras'!B:B,'Compras'!D:D,,0,-1)</f>
        <v>40.83</v>
      </c>
      <c r="G1246" s="1">
        <f>_xlfn.XLOOKUP(Estoque[[#This Row],[Produto]],'Compras'!B:B,'Compras'!E:E,,0,-1)</f>
        <v>44706</v>
      </c>
    </row>
    <row r="1247" spans="1:7" x14ac:dyDescent="0.25">
      <c r="A1247" s="3" t="s">
        <v>1687</v>
      </c>
      <c r="B1247" s="4" t="s">
        <v>1688</v>
      </c>
      <c r="C1247" s="4"/>
      <c r="D1247" s="5">
        <f>SUMIFS(Saída!B:B,Saída!A:A,Estoque[[#This Row],[Produto]],Saída!C:C,"RESERVADO")</f>
        <v>0</v>
      </c>
      <c r="E1247" s="5">
        <f>SUMIFS('Compras'!C:C,'Compras'!B:B,Estoque[[#This Row],[Produto]],'Compras'!A:A,Estoque[[#This Row],[Código]])-SUMIFS(Saída!B:B,Saída!A:A,Estoque[[#This Row],[Produto]],Saída!C:C,"FINALIZADO")</f>
        <v>0</v>
      </c>
      <c r="F1247" s="6">
        <f>_xlfn.XLOOKUP(Estoque[[#This Row],[Produto]],'Compras'!B:B,'Compras'!D:D,,0,-1)</f>
        <v>28</v>
      </c>
      <c r="G1247" s="1">
        <f>_xlfn.XLOOKUP(Estoque[[#This Row],[Produto]],'Compras'!B:B,'Compras'!E:E,,0,-1)</f>
        <v>44706</v>
      </c>
    </row>
    <row r="1248" spans="1:7" x14ac:dyDescent="0.25">
      <c r="A1248" s="3" t="s">
        <v>1677</v>
      </c>
      <c r="B1248" s="4" t="s">
        <v>1678</v>
      </c>
      <c r="C1248" s="4"/>
      <c r="D1248" s="5">
        <f>SUMIFS(Saída!B:B,Saída!A:A,Estoque[[#This Row],[Produto]],Saída!C:C,"RESERVADO")</f>
        <v>0</v>
      </c>
      <c r="E1248" s="5">
        <f>SUMIFS('Compras'!C:C,'Compras'!B:B,Estoque[[#This Row],[Produto]],'Compras'!A:A,Estoque[[#This Row],[Código]])-SUMIFS(Saída!B:B,Saída!A:A,Estoque[[#This Row],[Produto]],Saída!C:C,"FINALIZADO")</f>
        <v>0</v>
      </c>
      <c r="F1248" s="6">
        <f>_xlfn.XLOOKUP(Estoque[[#This Row],[Produto]],'Compras'!B:B,'Compras'!D:D,,0,-1)</f>
        <v>40.83</v>
      </c>
      <c r="G1248" s="1">
        <f>_xlfn.XLOOKUP(Estoque[[#This Row],[Produto]],'Compras'!B:B,'Compras'!E:E,,0,-1)</f>
        <v>44706</v>
      </c>
    </row>
    <row r="1249" spans="1:7" x14ac:dyDescent="0.25">
      <c r="A1249" s="3" t="s">
        <v>1808</v>
      </c>
      <c r="B1249" s="4" t="s">
        <v>1809</v>
      </c>
      <c r="C1249" s="4"/>
      <c r="D1249" s="5">
        <f>SUMIFS(Saída!B:B,Saída!A:A,Estoque[[#This Row],[Produto]],Saída!C:C,"RESERVADO")</f>
        <v>0</v>
      </c>
      <c r="E1249" s="5">
        <f>SUMIFS('Compras'!C:C,'Compras'!B:B,Estoque[[#This Row],[Produto]],'Compras'!A:A,Estoque[[#This Row],[Código]])-SUMIFS(Saída!B:B,Saída!A:A,Estoque[[#This Row],[Produto]],Saída!C:C,"FINALIZADO")</f>
        <v>0</v>
      </c>
      <c r="F1249" s="6">
        <f>_xlfn.XLOOKUP(Estoque[[#This Row],[Produto]],'Compras'!B:B,'Compras'!D:D,,0,-1)</f>
        <v>80.5</v>
      </c>
      <c r="G1249" s="1">
        <f>_xlfn.XLOOKUP(Estoque[[#This Row],[Produto]],'Compras'!B:B,'Compras'!E:E,,0,-1)</f>
        <v>44706</v>
      </c>
    </row>
    <row r="1250" spans="1:7" x14ac:dyDescent="0.25">
      <c r="A1250" s="3" t="s">
        <v>1786</v>
      </c>
      <c r="B1250" s="4" t="s">
        <v>1787</v>
      </c>
      <c r="C1250" s="4"/>
      <c r="D1250" s="5">
        <f>SUMIFS(Saída!B:B,Saída!A:A,Estoque[[#This Row],[Produto]],Saída!C:C,"RESERVADO")</f>
        <v>0</v>
      </c>
      <c r="E1250" s="5">
        <f>SUMIFS('Compras'!C:C,'Compras'!B:B,Estoque[[#This Row],[Produto]],'Compras'!A:A,Estoque[[#This Row],[Código]])-SUMIFS(Saída!B:B,Saída!A:A,Estoque[[#This Row],[Produto]],Saída!C:C,"FINALIZADO")</f>
        <v>0</v>
      </c>
      <c r="F1250" s="6">
        <f>_xlfn.XLOOKUP(Estoque[[#This Row],[Produto]],'Compras'!B:B,'Compras'!D:D,,0,-1)</f>
        <v>16.329999999999998</v>
      </c>
      <c r="G1250" s="1">
        <f>_xlfn.XLOOKUP(Estoque[[#This Row],[Produto]],'Compras'!B:B,'Compras'!E:E,,0,-1)</f>
        <v>44706</v>
      </c>
    </row>
    <row r="1251" spans="1:7" x14ac:dyDescent="0.25">
      <c r="A1251" s="3" t="s">
        <v>1766</v>
      </c>
      <c r="B1251" s="4" t="s">
        <v>1767</v>
      </c>
      <c r="C1251" s="4"/>
      <c r="D1251" s="5">
        <f>SUMIFS(Saída!B:B,Saída!A:A,Estoque[[#This Row],[Produto]],Saída!C:C,"RESERVADO")</f>
        <v>0</v>
      </c>
      <c r="E1251" s="5">
        <f>SUMIFS('Compras'!C:C,'Compras'!B:B,Estoque[[#This Row],[Produto]],'Compras'!A:A,Estoque[[#This Row],[Código]])-SUMIFS(Saída!B:B,Saída!A:A,Estoque[[#This Row],[Produto]],Saída!C:C,"FINALIZADO")</f>
        <v>0</v>
      </c>
      <c r="F1251" s="6">
        <f>_xlfn.XLOOKUP(Estoque[[#This Row],[Produto]],'Compras'!B:B,'Compras'!D:D,,0,-1)</f>
        <v>26.83</v>
      </c>
      <c r="G1251" s="1">
        <f>_xlfn.XLOOKUP(Estoque[[#This Row],[Produto]],'Compras'!B:B,'Compras'!E:E,,0,-1)</f>
        <v>44706</v>
      </c>
    </row>
    <row r="1252" spans="1:7" x14ac:dyDescent="0.25">
      <c r="A1252" s="3" t="s">
        <v>1796</v>
      </c>
      <c r="B1252" s="4" t="s">
        <v>1797</v>
      </c>
      <c r="C1252" s="4"/>
      <c r="D1252" s="5">
        <f>SUMIFS(Saída!B:B,Saída!A:A,Estoque[[#This Row],[Produto]],Saída!C:C,"RESERVADO")</f>
        <v>0</v>
      </c>
      <c r="E1252" s="5">
        <f>SUMIFS('Compras'!C:C,'Compras'!B:B,Estoque[[#This Row],[Produto]],'Compras'!A:A,Estoque[[#This Row],[Código]])-SUMIFS(Saída!B:B,Saída!A:A,Estoque[[#This Row],[Produto]],Saída!C:C,"FINALIZADO")</f>
        <v>0</v>
      </c>
      <c r="F1252" s="6">
        <f>_xlfn.XLOOKUP(Estoque[[#This Row],[Produto]],'Compras'!B:B,'Compras'!D:D,,0,-1)</f>
        <v>28</v>
      </c>
      <c r="G1252" s="1">
        <f>_xlfn.XLOOKUP(Estoque[[#This Row],[Produto]],'Compras'!B:B,'Compras'!E:E,,0,-1)</f>
        <v>44706</v>
      </c>
    </row>
    <row r="1253" spans="1:7" x14ac:dyDescent="0.25">
      <c r="A1253" s="3" t="s">
        <v>1619</v>
      </c>
      <c r="B1253" s="4" t="s">
        <v>1620</v>
      </c>
      <c r="C1253" s="4"/>
      <c r="D1253" s="5">
        <f>SUMIFS(Saída!B:B,Saída!A:A,Estoque[[#This Row],[Produto]],Saída!C:C,"RESERVADO")</f>
        <v>0</v>
      </c>
      <c r="E1253" s="5">
        <f>SUMIFS('Compras'!C:C,'Compras'!B:B,Estoque[[#This Row],[Produto]],'Compras'!A:A,Estoque[[#This Row],[Código]])-SUMIFS(Saída!B:B,Saída!A:A,Estoque[[#This Row],[Produto]],Saída!C:C,"FINALIZADO")</f>
        <v>0</v>
      </c>
      <c r="F1253" s="6">
        <f>_xlfn.XLOOKUP(Estoque[[#This Row],[Produto]],'Compras'!B:B,'Compras'!D:D,,0,-1)</f>
        <v>44.33</v>
      </c>
      <c r="G1253" s="1">
        <f>_xlfn.XLOOKUP(Estoque[[#This Row],[Produto]],'Compras'!B:B,'Compras'!E:E,,0,-1)</f>
        <v>44706</v>
      </c>
    </row>
    <row r="1254" spans="1:7" x14ac:dyDescent="0.25">
      <c r="A1254" s="3" t="s">
        <v>1627</v>
      </c>
      <c r="B1254" s="4" t="s">
        <v>1628</v>
      </c>
      <c r="C1254" s="4"/>
      <c r="D1254" s="5">
        <f>SUMIFS(Saída!B:B,Saída!A:A,Estoque[[#This Row],[Produto]],Saída!C:C,"RESERVADO")</f>
        <v>0</v>
      </c>
      <c r="E1254" s="5">
        <f>SUMIFS('Compras'!C:C,'Compras'!B:B,Estoque[[#This Row],[Produto]],'Compras'!A:A,Estoque[[#This Row],[Código]])-SUMIFS(Saída!B:B,Saída!A:A,Estoque[[#This Row],[Produto]],Saída!C:C,"FINALIZADO")</f>
        <v>0</v>
      </c>
      <c r="F1254" s="6">
        <f>_xlfn.XLOOKUP(Estoque[[#This Row],[Produto]],'Compras'!B:B,'Compras'!D:D,,0,-1)</f>
        <v>54.83</v>
      </c>
      <c r="G1254" s="1">
        <f>_xlfn.XLOOKUP(Estoque[[#This Row],[Produto]],'Compras'!B:B,'Compras'!E:E,,0,-1)</f>
        <v>44706</v>
      </c>
    </row>
    <row r="1255" spans="1:7" x14ac:dyDescent="0.25">
      <c r="A1255" s="3" t="s">
        <v>1604</v>
      </c>
      <c r="B1255" s="4" t="s">
        <v>1605</v>
      </c>
      <c r="C1255" s="4"/>
      <c r="D1255" s="5">
        <f>SUMIFS(Saída!B:B,Saída!A:A,Estoque[[#This Row],[Produto]],Saída!C:C,"RESERVADO")</f>
        <v>0</v>
      </c>
      <c r="E1255" s="5">
        <f>SUMIFS('Compras'!C:C,'Compras'!B:B,Estoque[[#This Row],[Produto]],'Compras'!A:A,Estoque[[#This Row],[Código]])-SUMIFS(Saída!B:B,Saída!A:A,Estoque[[#This Row],[Produto]],Saída!C:C,"FINALIZADO")</f>
        <v>0</v>
      </c>
      <c r="F1255" s="6">
        <f>_xlfn.XLOOKUP(Estoque[[#This Row],[Produto]],'Compras'!B:B,'Compras'!D:D,,0,-1)</f>
        <v>26.83</v>
      </c>
      <c r="G1255" s="1">
        <f>_xlfn.XLOOKUP(Estoque[[#This Row],[Produto]],'Compras'!B:B,'Compras'!E:E,,0,-1)</f>
        <v>44706</v>
      </c>
    </row>
    <row r="1256" spans="1:7" x14ac:dyDescent="0.25">
      <c r="A1256" s="3" t="s">
        <v>1651</v>
      </c>
      <c r="B1256" s="4" t="s">
        <v>1652</v>
      </c>
      <c r="C1256" s="4"/>
      <c r="D1256" s="5">
        <f>SUMIFS(Saída!B:B,Saída!A:A,Estoque[[#This Row],[Produto]],Saída!C:C,"RESERVADO")</f>
        <v>0</v>
      </c>
      <c r="E1256" s="5">
        <f>SUMIFS('Compras'!C:C,'Compras'!B:B,Estoque[[#This Row],[Produto]],'Compras'!A:A,Estoque[[#This Row],[Código]])-SUMIFS(Saída!B:B,Saída!A:A,Estoque[[#This Row],[Produto]],Saída!C:C,"FINALIZADO")</f>
        <v>0</v>
      </c>
      <c r="F1256" s="6">
        <f>_xlfn.XLOOKUP(Estoque[[#This Row],[Produto]],'Compras'!B:B,'Compras'!D:D,,0,-1)</f>
        <v>44.33</v>
      </c>
      <c r="G1256" s="1">
        <f>_xlfn.XLOOKUP(Estoque[[#This Row],[Produto]],'Compras'!B:B,'Compras'!E:E,,0,-1)</f>
        <v>44706</v>
      </c>
    </row>
    <row r="1257" spans="1:7" x14ac:dyDescent="0.25">
      <c r="A1257" s="3">
        <v>59848</v>
      </c>
      <c r="B1257" s="4" t="s">
        <v>640</v>
      </c>
      <c r="C1257" s="4" t="s">
        <v>61</v>
      </c>
      <c r="D1257" s="5">
        <f>SUMIFS(Saída!B:B,Saída!A:A,Estoque[[#This Row],[Produto]],Saída!C:C,"RESERVADO")</f>
        <v>0</v>
      </c>
      <c r="E1257" s="5">
        <f>SUMIFS('Compras'!C:C,'Compras'!B:B,Estoque[[#This Row],[Produto]],'Compras'!A:A,Estoque[[#This Row],[Código]])-SUMIFS(Saída!B:B,Saída!A:A,Estoque[[#This Row],[Produto]],Saída!C:C,"FINALIZADO")</f>
        <v>0</v>
      </c>
      <c r="F1257" s="6">
        <f>_xlfn.XLOOKUP(Estoque[[#This Row],[Produto]],'Compras'!B:B,'Compras'!D:D,,0,-1)</f>
        <v>208.83</v>
      </c>
      <c r="G1257" s="1">
        <f>_xlfn.XLOOKUP(Estoque[[#This Row],[Produto]],'Compras'!B:B,'Compras'!E:E,,0,-1)</f>
        <v>44544</v>
      </c>
    </row>
    <row r="1258" spans="1:7" x14ac:dyDescent="0.25">
      <c r="A1258" s="3"/>
      <c r="B1258" s="4" t="s">
        <v>72</v>
      </c>
      <c r="C1258" s="4"/>
      <c r="D1258" s="5">
        <f>SUMIFS(Saída!B:B,Saída!A:A,Estoque[[#This Row],[Produto]],Saída!C:C,"RESERVADO")</f>
        <v>0</v>
      </c>
      <c r="E1258" s="5">
        <f>SUMIFS('Compras'!C:C,'Compras'!B:B,Estoque[[#This Row],[Produto]],'Compras'!A:A,Estoque[[#This Row],[Código]])-SUMIFS(Saída!B:B,Saída!A:A,Estoque[[#This Row],[Produto]],Saída!C:C,"FINALIZADO")</f>
        <v>0</v>
      </c>
      <c r="F1258" s="6">
        <f>_xlfn.XLOOKUP(Estoque[[#This Row],[Produto]],'Compras'!B:B,'Compras'!D:D,,0,-1)</f>
        <v>610.16999999999996</v>
      </c>
      <c r="G1258" s="1">
        <f>_xlfn.XLOOKUP(Estoque[[#This Row],[Produto]],'Compras'!B:B,'Compras'!E:E,,0,-1)</f>
        <v>44594</v>
      </c>
    </row>
    <row r="1259" spans="1:7" x14ac:dyDescent="0.25">
      <c r="A1259" s="3">
        <v>72</v>
      </c>
      <c r="B1259" s="4" t="s">
        <v>74</v>
      </c>
      <c r="C1259" s="4"/>
      <c r="D1259" s="5">
        <f>SUMIFS(Saída!B:B,Saída!A:A,Estoque[[#This Row],[Produto]],Saída!C:C,"RESERVADO")</f>
        <v>0</v>
      </c>
      <c r="E1259" s="5">
        <f>SUMIFS('Compras'!C:C,'Compras'!B:B,Estoque[[#This Row],[Produto]],'Compras'!A:A,Estoque[[#This Row],[Código]])-SUMIFS(Saída!B:B,Saída!A:A,Estoque[[#This Row],[Produto]],Saída!C:C,"FINALIZADO")</f>
        <v>0</v>
      </c>
      <c r="F1259" s="6">
        <f>_xlfn.XLOOKUP(Estoque[[#This Row],[Produto]],'Compras'!B:B,'Compras'!D:D,,0,-1)</f>
        <v>845.83</v>
      </c>
      <c r="G1259" s="1">
        <f>_xlfn.XLOOKUP(Estoque[[#This Row],[Produto]],'Compras'!B:B,'Compras'!E:E,,0,-1)</f>
        <v>44594</v>
      </c>
    </row>
    <row r="1260" spans="1:7" x14ac:dyDescent="0.25">
      <c r="A1260" s="3" t="s">
        <v>1040</v>
      </c>
      <c r="B1260" s="4" t="s">
        <v>1041</v>
      </c>
      <c r="C1260" s="4"/>
      <c r="D1260" s="5">
        <f>SUMIFS(Saída!B:B,Saída!A:A,Estoque[[#This Row],[Produto]],Saída!C:C,"RESERVADO")</f>
        <v>0</v>
      </c>
      <c r="E1260" s="5">
        <f>SUMIFS('Compras'!C:C,'Compras'!B:B,Estoque[[#This Row],[Produto]],'Compras'!A:A,Estoque[[#This Row],[Código]])-SUMIFS(Saída!B:B,Saída!A:A,Estoque[[#This Row],[Produto]],Saída!C:C,"FINALIZADO")</f>
        <v>0</v>
      </c>
      <c r="F1260" s="6">
        <f>_xlfn.XLOOKUP(Estoque[[#This Row],[Produto]],'Compras'!B:B,'Compras'!D:D,,0,-1)</f>
        <v>58.33</v>
      </c>
      <c r="G1260" s="1">
        <f>_xlfn.XLOOKUP(Estoque[[#This Row],[Produto]],'Compras'!B:B,'Compras'!E:E,,0,-1)</f>
        <v>44732</v>
      </c>
    </row>
    <row r="1261" spans="1:7" x14ac:dyDescent="0.25">
      <c r="A1261" s="3" t="s">
        <v>1339</v>
      </c>
      <c r="B1261" s="4" t="s">
        <v>1340</v>
      </c>
      <c r="C1261" s="4"/>
      <c r="D1261" s="5">
        <f>SUMIFS(Saída!B:B,Saída!A:A,Estoque[[#This Row],[Produto]],Saída!C:C,"RESERVADO")</f>
        <v>0</v>
      </c>
      <c r="E1261" s="5">
        <f>SUMIFS('Compras'!C:C,'Compras'!B:B,Estoque[[#This Row],[Produto]],'Compras'!A:A,Estoque[[#This Row],[Código]])-SUMIFS(Saída!B:B,Saída!A:A,Estoque[[#This Row],[Produto]],Saída!C:C,"FINALIZADO")</f>
        <v>0</v>
      </c>
      <c r="F1261" s="6">
        <f>_xlfn.XLOOKUP(Estoque[[#This Row],[Produto]],'Compras'!B:B,'Compras'!D:D,,0,-1)</f>
        <v>122.5</v>
      </c>
      <c r="G1261" s="1">
        <f>_xlfn.XLOOKUP(Estoque[[#This Row],[Produto]],'Compras'!B:B,'Compras'!E:E,,0,-1)</f>
        <v>44764</v>
      </c>
    </row>
    <row r="1262" spans="1:7" x14ac:dyDescent="0.25">
      <c r="A1262" s="3" t="s">
        <v>601</v>
      </c>
      <c r="B1262" s="4" t="s">
        <v>602</v>
      </c>
      <c r="C1262" s="4"/>
      <c r="D1262" s="5">
        <f>SUMIFS(Saída!B:B,Saída!A:A,Estoque[[#This Row],[Produto]],Saída!C:C,"RESERVADO")</f>
        <v>0</v>
      </c>
      <c r="E1262" s="5">
        <f>SUMIFS('Compras'!C:C,'Compras'!B:B,Estoque[[#This Row],[Produto]],'Compras'!A:A,Estoque[[#This Row],[Código]])-SUMIFS(Saída!B:B,Saída!A:A,Estoque[[#This Row],[Produto]],Saída!C:C,"FINALIZADO")</f>
        <v>0</v>
      </c>
      <c r="F1262" s="6">
        <f>_xlfn.XLOOKUP(Estoque[[#This Row],[Produto]],'Compras'!B:B,'Compras'!D:D,,0,-1)</f>
        <v>53.67</v>
      </c>
      <c r="G1262" s="1">
        <f>_xlfn.XLOOKUP(Estoque[[#This Row],[Produto]],'Compras'!B:B,'Compras'!E:E,,0,-1)</f>
        <v>44785</v>
      </c>
    </row>
    <row r="1263" spans="1:7" x14ac:dyDescent="0.25">
      <c r="A1263" s="3">
        <v>7243</v>
      </c>
      <c r="B1263" s="4" t="s">
        <v>642</v>
      </c>
      <c r="C1263" s="4" t="s">
        <v>242</v>
      </c>
      <c r="D1263" s="5">
        <f>SUMIFS(Saída!B:B,Saída!A:A,Estoque[[#This Row],[Produto]],Saída!C:C,"RESERVADO")</f>
        <v>0</v>
      </c>
      <c r="E1263" s="5">
        <f>SUMIFS('Compras'!C:C,'Compras'!B:B,Estoque[[#This Row],[Produto]],'Compras'!A:A,Estoque[[#This Row],[Código]])-SUMIFS(Saída!B:B,Saída!A:A,Estoque[[#This Row],[Produto]],Saída!C:C,"FINALIZADO")</f>
        <v>0</v>
      </c>
      <c r="F1263" s="6">
        <f>_xlfn.XLOOKUP(Estoque[[#This Row],[Produto]],'Compras'!B:B,'Compras'!D:D,,0,-1)</f>
        <v>3581.67</v>
      </c>
      <c r="G1263" s="1">
        <f>_xlfn.XLOOKUP(Estoque[[#This Row],[Produto]],'Compras'!B:B,'Compras'!E:E,,0,-1)</f>
        <v>44544</v>
      </c>
    </row>
    <row r="1264" spans="1:7" x14ac:dyDescent="0.25">
      <c r="A1264" s="3" t="s">
        <v>321</v>
      </c>
      <c r="B1264" s="4" t="s">
        <v>322</v>
      </c>
      <c r="C1264" s="4"/>
      <c r="D1264" s="5">
        <f>SUMIFS(Saída!B:B,Saída!A:A,Estoque[[#This Row],[Produto]],Saída!C:C,"RESERVADO")</f>
        <v>0</v>
      </c>
      <c r="E1264" s="5">
        <f>SUMIFS('Compras'!C:C,'Compras'!B:B,Estoque[[#This Row],[Produto]],'Compras'!A:A,Estoque[[#This Row],[Código]])-SUMIFS(Saída!B:B,Saída!A:A,Estoque[[#This Row],[Produto]],Saída!C:C,"FINALIZADO")</f>
        <v>0</v>
      </c>
      <c r="F1264" s="6">
        <f>_xlfn.XLOOKUP(Estoque[[#This Row],[Produto]],'Compras'!B:B,'Compras'!D:D,,0,-1)</f>
        <v>4870.83</v>
      </c>
      <c r="G1264" s="1">
        <f>_xlfn.XLOOKUP(Estoque[[#This Row],[Produto]],'Compras'!B:B,'Compras'!E:E,,0,-1)</f>
        <v>44749</v>
      </c>
    </row>
    <row r="1265" spans="1:7" x14ac:dyDescent="0.25">
      <c r="A1265" s="3" t="s">
        <v>1291</v>
      </c>
      <c r="B1265" s="4" t="s">
        <v>1292</v>
      </c>
      <c r="C1265" s="4"/>
      <c r="D1265" s="5">
        <f>SUMIFS(Saída!B:B,Saída!A:A,Estoque[[#This Row],[Produto]],Saída!C:C,"RESERVADO")</f>
        <v>0</v>
      </c>
      <c r="E1265" s="5">
        <f>SUMIFS('Compras'!C:C,'Compras'!B:B,Estoque[[#This Row],[Produto]],'Compras'!A:A,Estoque[[#This Row],[Código]])-SUMIFS(Saída!B:B,Saída!A:A,Estoque[[#This Row],[Produto]],Saída!C:C,"FINALIZADO")</f>
        <v>0</v>
      </c>
      <c r="F1265" s="6">
        <f>_xlfn.XLOOKUP(Estoque[[#This Row],[Produto]],'Compras'!B:B,'Compras'!D:D,,0,-1)</f>
        <v>1025.5</v>
      </c>
      <c r="G1265" s="1">
        <f>_xlfn.XLOOKUP(Estoque[[#This Row],[Produto]],'Compras'!B:B,'Compras'!E:E,,0,-1)</f>
        <v>44642</v>
      </c>
    </row>
    <row r="1266" spans="1:7" x14ac:dyDescent="0.25">
      <c r="A1266" s="3">
        <v>321412</v>
      </c>
      <c r="B1266" s="4" t="s">
        <v>656</v>
      </c>
      <c r="C1266" s="4"/>
      <c r="D1266" s="5">
        <f>SUMIFS(Saída!B:B,Saída!A:A,Estoque[[#This Row],[Produto]],Saída!C:C,"RESERVADO")</f>
        <v>0</v>
      </c>
      <c r="E1266" s="5">
        <f>SUMIFS('Compras'!C:C,'Compras'!B:B,Estoque[[#This Row],[Produto]],'Compras'!A:A,Estoque[[#This Row],[Código]])-SUMIFS(Saída!B:B,Saída!A:A,Estoque[[#This Row],[Produto]],Saída!C:C,"FINALIZADO")</f>
        <v>0</v>
      </c>
      <c r="F1266" s="6">
        <f>_xlfn.XLOOKUP(Estoque[[#This Row],[Produto]],'Compras'!B:B,'Compras'!D:D,,0,-1)</f>
        <v>49</v>
      </c>
      <c r="G1266" s="1">
        <f>_xlfn.XLOOKUP(Estoque[[#This Row],[Produto]],'Compras'!B:B,'Compras'!E:E,,0,-1)</f>
        <v>44635</v>
      </c>
    </row>
    <row r="1267" spans="1:7" x14ac:dyDescent="0.25">
      <c r="A1267" s="3" t="s">
        <v>651</v>
      </c>
      <c r="B1267" s="4" t="s">
        <v>652</v>
      </c>
      <c r="C1267" s="4"/>
      <c r="D1267" s="5">
        <f>SUMIFS(Saída!B:B,Saída!A:A,Estoque[[#This Row],[Produto]],Saída!C:C,"RESERVADO")</f>
        <v>0</v>
      </c>
      <c r="E1267" s="5">
        <f>SUMIFS('Compras'!C:C,'Compras'!B:B,Estoque[[#This Row],[Produto]],'Compras'!A:A,Estoque[[#This Row],[Código]])-SUMIFS(Saída!B:B,Saída!A:A,Estoque[[#This Row],[Produto]],Saída!C:C,"FINALIZADO")</f>
        <v>0</v>
      </c>
      <c r="F1267" s="6">
        <f>_xlfn.XLOOKUP(Estoque[[#This Row],[Produto]],'Compras'!B:B,'Compras'!D:D,,0,-1)</f>
        <v>56</v>
      </c>
      <c r="G1267" s="1">
        <f>_xlfn.XLOOKUP(Estoque[[#This Row],[Produto]],'Compras'!B:B,'Compras'!E:E,,0,-1)</f>
        <v>44635</v>
      </c>
    </row>
    <row r="1268" spans="1:7" x14ac:dyDescent="0.25">
      <c r="A1268" s="3">
        <v>10593040</v>
      </c>
      <c r="B1268" s="4" t="s">
        <v>537</v>
      </c>
      <c r="C1268" s="4"/>
      <c r="D1268" s="5">
        <f>SUMIFS(Saída!B:B,Saída!A:A,Estoque[[#This Row],[Produto]],Saída!C:C,"RESERVADO")</f>
        <v>0</v>
      </c>
      <c r="E1268" s="5">
        <f>SUMIFS('Compras'!C:C,'Compras'!B:B,Estoque[[#This Row],[Produto]],'Compras'!A:A,Estoque[[#This Row],[Código]])-SUMIFS(Saída!B:B,Saída!A:A,Estoque[[#This Row],[Produto]],Saída!C:C,"FINALIZADO")</f>
        <v>0</v>
      </c>
      <c r="F1268" s="6">
        <f>_xlfn.XLOOKUP(Estoque[[#This Row],[Produto]],'Compras'!B:B,'Compras'!D:D,,0,-1)</f>
        <v>186.67</v>
      </c>
      <c r="G1268" s="1">
        <f>_xlfn.XLOOKUP(Estoque[[#This Row],[Produto]],'Compras'!B:B,'Compras'!E:E,,0,-1)</f>
        <v>44693</v>
      </c>
    </row>
    <row r="1269" spans="1:7" x14ac:dyDescent="0.25">
      <c r="A1269" s="3" t="s">
        <v>510</v>
      </c>
      <c r="B1269" s="4" t="s">
        <v>511</v>
      </c>
      <c r="C1269" s="4"/>
      <c r="D1269" s="5">
        <f>SUMIFS(Saída!B:B,Saída!A:A,Estoque[[#This Row],[Produto]],Saída!C:C,"RESERVADO")</f>
        <v>0</v>
      </c>
      <c r="E1269" s="5">
        <f>SUMIFS('Compras'!C:C,'Compras'!B:B,Estoque[[#This Row],[Produto]],'Compras'!A:A,Estoque[[#This Row],[Código]])-SUMIFS(Saída!B:B,Saída!A:A,Estoque[[#This Row],[Produto]],Saída!C:C,"FINALIZADO")</f>
        <v>0</v>
      </c>
      <c r="F1269" s="6">
        <f>_xlfn.XLOOKUP(Estoque[[#This Row],[Produto]],'Compras'!B:B,'Compras'!D:D,,0,-1)</f>
        <v>158.66999999999999</v>
      </c>
      <c r="G1269" s="1">
        <f>_xlfn.XLOOKUP(Estoque[[#This Row],[Produto]],'Compras'!B:B,'Compras'!E:E,,0,-1)</f>
        <v>44693</v>
      </c>
    </row>
    <row r="1270" spans="1:7" x14ac:dyDescent="0.25">
      <c r="A1270" s="3" t="s">
        <v>1303</v>
      </c>
      <c r="B1270" s="4" t="s">
        <v>1304</v>
      </c>
      <c r="C1270" s="4"/>
      <c r="D1270" s="5">
        <f>SUMIFS(Saída!B:B,Saída!A:A,Estoque[[#This Row],[Produto]],Saída!C:C,"RESERVADO")</f>
        <v>0</v>
      </c>
      <c r="E1270" s="5">
        <f>SUMIFS('Compras'!C:C,'Compras'!B:B,Estoque[[#This Row],[Produto]],'Compras'!A:A,Estoque[[#This Row],[Código]])-SUMIFS(Saída!B:B,Saída!A:A,Estoque[[#This Row],[Produto]],Saída!C:C,"FINALIZADO")</f>
        <v>0</v>
      </c>
      <c r="F1270" s="6">
        <f>_xlfn.XLOOKUP(Estoque[[#This Row],[Produto]],'Compras'!B:B,'Compras'!D:D,,0,-1)</f>
        <v>5232.5</v>
      </c>
      <c r="G1270" s="1">
        <f>_xlfn.XLOOKUP(Estoque[[#This Row],[Produto]],'Compras'!B:B,'Compras'!E:E,,0,-1)</f>
        <v>44642</v>
      </c>
    </row>
    <row r="1271" spans="1:7" x14ac:dyDescent="0.25">
      <c r="A1271" s="3" t="s">
        <v>334</v>
      </c>
      <c r="B1271" s="4" t="s">
        <v>335</v>
      </c>
      <c r="C1271" s="4"/>
      <c r="D1271" s="5">
        <f>SUMIFS(Saída!B:B,Saída!A:A,Estoque[[#This Row],[Produto]],Saída!C:C,"RESERVADO")</f>
        <v>0</v>
      </c>
      <c r="E1271" s="5">
        <f>SUMIFS('Compras'!C:C,'Compras'!B:B,Estoque[[#This Row],[Produto]],'Compras'!A:A,Estoque[[#This Row],[Código]])-SUMIFS(Saída!B:B,Saída!A:A,Estoque[[#This Row],[Produto]],Saída!C:C,"FINALIZADO")</f>
        <v>0</v>
      </c>
      <c r="F1271" s="6">
        <f>_xlfn.XLOOKUP(Estoque[[#This Row],[Produto]],'Compras'!B:B,'Compras'!D:D,,0,-1)</f>
        <v>3164</v>
      </c>
      <c r="G1271" s="1">
        <f>_xlfn.XLOOKUP(Estoque[[#This Row],[Produto]],'Compras'!B:B,'Compras'!E:E,,0,-1)</f>
        <v>44659</v>
      </c>
    </row>
    <row r="1272" spans="1:7" x14ac:dyDescent="0.25">
      <c r="A1272" s="3" t="s">
        <v>798</v>
      </c>
      <c r="B1272" s="4" t="s">
        <v>799</v>
      </c>
      <c r="C1272" s="4"/>
      <c r="D1272" s="5">
        <f>SUMIFS(Saída!B:B,Saída!A:A,Estoque[[#This Row],[Produto]],Saída!C:C,"RESERVADO")</f>
        <v>0</v>
      </c>
      <c r="E1272" s="5">
        <f>SUMIFS('Compras'!C:C,'Compras'!B:B,Estoque[[#This Row],[Produto]],'Compras'!A:A,Estoque[[#This Row],[Código]])-SUMIFS(Saída!B:B,Saída!A:A,Estoque[[#This Row],[Produto]],Saída!C:C,"FINALIZADO")</f>
        <v>0</v>
      </c>
      <c r="F1272" s="6">
        <f>_xlfn.XLOOKUP(Estoque[[#This Row],[Produto]],'Compras'!B:B,'Compras'!D:D,,0,-1)</f>
        <v>3183.83</v>
      </c>
      <c r="G1272" s="1">
        <f>_xlfn.XLOOKUP(Estoque[[#This Row],[Produto]],'Compras'!B:B,'Compras'!E:E,,0,-1)</f>
        <v>44638</v>
      </c>
    </row>
    <row r="1273" spans="1:7" x14ac:dyDescent="0.25">
      <c r="A1273" s="3" t="s">
        <v>1629</v>
      </c>
      <c r="B1273" s="4" t="s">
        <v>1630</v>
      </c>
      <c r="C1273" s="4"/>
      <c r="D1273" s="5">
        <f>SUMIFS(Saída!B:B,Saída!A:A,Estoque[[#This Row],[Produto]],Saída!C:C,"RESERVADO")</f>
        <v>0</v>
      </c>
      <c r="E1273" s="5">
        <f>SUMIFS('Compras'!C:C,'Compras'!B:B,Estoque[[#This Row],[Produto]],'Compras'!A:A,Estoque[[#This Row],[Código]])-SUMIFS(Saída!B:B,Saída!A:A,Estoque[[#This Row],[Produto]],Saída!C:C,"FINALIZADO")</f>
        <v>0</v>
      </c>
      <c r="F1273" s="6">
        <f>_xlfn.XLOOKUP(Estoque[[#This Row],[Produto]],'Compras'!B:B,'Compras'!D:D,,0,-1)</f>
        <v>26.83</v>
      </c>
      <c r="G1273" s="1">
        <f>_xlfn.XLOOKUP(Estoque[[#This Row],[Produto]],'Compras'!B:B,'Compras'!E:E,,0,-1)</f>
        <v>44706</v>
      </c>
    </row>
    <row r="1274" spans="1:7" x14ac:dyDescent="0.25">
      <c r="A1274" s="3" t="s">
        <v>1613</v>
      </c>
      <c r="B1274" s="4" t="s">
        <v>1614</v>
      </c>
      <c r="C1274" s="4"/>
      <c r="D1274" s="5">
        <f>SUMIFS(Saída!B:B,Saída!A:A,Estoque[[#This Row],[Produto]],Saída!C:C,"RESERVADO")</f>
        <v>0</v>
      </c>
      <c r="E1274" s="5">
        <f>SUMIFS('Compras'!C:C,'Compras'!B:B,Estoque[[#This Row],[Produto]],'Compras'!A:A,Estoque[[#This Row],[Código]])-SUMIFS(Saída!B:B,Saída!A:A,Estoque[[#This Row],[Produto]],Saída!C:C,"FINALIZADO")</f>
        <v>0</v>
      </c>
      <c r="F1274" s="6">
        <f>_xlfn.XLOOKUP(Estoque[[#This Row],[Produto]],'Compras'!B:B,'Compras'!D:D,,0,-1)</f>
        <v>63</v>
      </c>
      <c r="G1274" s="1">
        <f>_xlfn.XLOOKUP(Estoque[[#This Row],[Produto]],'Compras'!B:B,'Compras'!E:E,,0,-1)</f>
        <v>44706</v>
      </c>
    </row>
    <row r="1275" spans="1:7" x14ac:dyDescent="0.25">
      <c r="A1275" s="3">
        <v>5106</v>
      </c>
      <c r="B1275" s="4" t="s">
        <v>352</v>
      </c>
      <c r="C1275" s="4"/>
      <c r="D1275" s="5">
        <f>SUMIFS(Saída!B:B,Saída!A:A,Estoque[[#This Row],[Produto]],Saída!C:C,"RESERVADO")</f>
        <v>0</v>
      </c>
      <c r="E1275" s="5">
        <f>SUMIFS('Compras'!C:C,'Compras'!B:B,Estoque[[#This Row],[Produto]],'Compras'!A:A,Estoque[[#This Row],[Código]])-SUMIFS(Saída!B:B,Saída!A:A,Estoque[[#This Row],[Produto]],Saída!C:C,"FINALIZADO")</f>
        <v>0</v>
      </c>
      <c r="F1275" s="6">
        <f>_xlfn.XLOOKUP(Estoque[[#This Row],[Produto]],'Compras'!B:B,'Compras'!D:D,,0,-1)</f>
        <v>329</v>
      </c>
      <c r="G1275" s="1">
        <f>_xlfn.XLOOKUP(Estoque[[#This Row],[Produto]],'Compras'!B:B,'Compras'!E:E,,0,-1)</f>
        <v>44538</v>
      </c>
    </row>
    <row r="1276" spans="1:7" x14ac:dyDescent="0.25">
      <c r="A1276" s="3" t="s">
        <v>1429</v>
      </c>
      <c r="B1276" s="4" t="s">
        <v>1430</v>
      </c>
      <c r="C1276" s="4"/>
      <c r="D1276" s="5">
        <f>SUMIFS(Saída!B:B,Saída!A:A,Estoque[[#This Row],[Produto]],Saída!C:C,"RESERVADO")</f>
        <v>0</v>
      </c>
      <c r="E1276" s="5">
        <f>SUMIFS('Compras'!C:C,'Compras'!B:B,Estoque[[#This Row],[Produto]],'Compras'!A:A,Estoque[[#This Row],[Código]])-SUMIFS(Saída!B:B,Saída!A:A,Estoque[[#This Row],[Produto]],Saída!C:C,"FINALIZADO")</f>
        <v>0</v>
      </c>
      <c r="F1276" s="6">
        <f>_xlfn.XLOOKUP(Estoque[[#This Row],[Produto]],'Compras'!B:B,'Compras'!D:D,,0,-1)</f>
        <v>158.66999999999999</v>
      </c>
      <c r="G1276" s="1">
        <f>_xlfn.XLOOKUP(Estoque[[#This Row],[Produto]],'Compras'!B:B,'Compras'!E:E,,0,-1)</f>
        <v>44644</v>
      </c>
    </row>
    <row r="1277" spans="1:7" x14ac:dyDescent="0.25">
      <c r="A1277" s="3"/>
      <c r="B1277" s="4" t="s">
        <v>681</v>
      </c>
      <c r="C1277" s="4" t="s">
        <v>61</v>
      </c>
      <c r="D1277" s="5">
        <f>SUMIFS(Saída!B:B,Saída!A:A,Estoque[[#This Row],[Produto]],Saída!C:C,"RESERVADO")</f>
        <v>0</v>
      </c>
      <c r="E1277" s="5">
        <f>SUMIFS('Compras'!C:C,'Compras'!B:B,Estoque[[#This Row],[Produto]],'Compras'!A:A,Estoque[[#This Row],[Código]])-SUMIFS(Saída!B:B,Saída!A:A,Estoque[[#This Row],[Produto]],Saída!C:C,"FINALIZADO")</f>
        <v>0</v>
      </c>
      <c r="F1277" s="6">
        <f>_xlfn.XLOOKUP(Estoque[[#This Row],[Produto]],'Compras'!B:B,'Compras'!D:D,,0,-1)</f>
        <v>58.22</v>
      </c>
      <c r="G1277" s="1">
        <f>_xlfn.XLOOKUP(Estoque[[#This Row],[Produto]],'Compras'!B:B,'Compras'!E:E,,0,-1)</f>
        <v>44546</v>
      </c>
    </row>
    <row r="1278" spans="1:7" x14ac:dyDescent="0.25">
      <c r="A1278" s="3">
        <v>4080</v>
      </c>
      <c r="B1278" s="4" t="s">
        <v>922</v>
      </c>
      <c r="C1278" s="4"/>
      <c r="D1278" s="5">
        <f>SUMIFS(Saída!B:B,Saída!A:A,Estoque[[#This Row],[Produto]],Saída!C:C,"RESERVADO")</f>
        <v>0</v>
      </c>
      <c r="E1278" s="5">
        <f>SUMIFS('Compras'!C:C,'Compras'!B:B,Estoque[[#This Row],[Produto]],'Compras'!A:A,Estoque[[#This Row],[Código]])-SUMIFS(Saída!B:B,Saída!A:A,Estoque[[#This Row],[Produto]],Saída!C:C,"FINALIZADO")</f>
        <v>0</v>
      </c>
      <c r="F1278" s="6">
        <f>_xlfn.XLOOKUP(Estoque[[#This Row],[Produto]],'Compras'!B:B,'Compras'!D:D,,0,-1)</f>
        <v>47.83</v>
      </c>
      <c r="G1278" s="1">
        <f>_xlfn.XLOOKUP(Estoque[[#This Row],[Produto]],'Compras'!B:B,'Compras'!E:E,,0,-1)</f>
        <v>44581</v>
      </c>
    </row>
    <row r="1279" spans="1:7" x14ac:dyDescent="0.25">
      <c r="A1279" s="3">
        <v>64319</v>
      </c>
      <c r="B1279" s="4" t="s">
        <v>1398</v>
      </c>
      <c r="C1279" s="4"/>
      <c r="D1279" s="5">
        <f>SUMIFS(Saída!B:B,Saída!A:A,Estoque[[#This Row],[Produto]],Saída!C:C,"RESERVADO")</f>
        <v>0</v>
      </c>
      <c r="E1279" s="5">
        <f>SUMIFS('Compras'!C:C,'Compras'!B:B,Estoque[[#This Row],[Produto]],'Compras'!A:A,Estoque[[#This Row],[Código]])-SUMIFS(Saída!B:B,Saída!A:A,Estoque[[#This Row],[Produto]],Saída!C:C,"FINALIZADO")</f>
        <v>0</v>
      </c>
      <c r="F1279" s="6">
        <f>_xlfn.XLOOKUP(Estoque[[#This Row],[Produto]],'Compras'!B:B,'Compras'!D:D,,0,-1)</f>
        <v>21</v>
      </c>
      <c r="G1279" s="1">
        <f>_xlfn.XLOOKUP(Estoque[[#This Row],[Produto]],'Compras'!B:B,'Compras'!E:E,,0,-1)</f>
        <v>44585</v>
      </c>
    </row>
    <row r="1280" spans="1:7" x14ac:dyDescent="0.25">
      <c r="A1280" s="3" t="s">
        <v>1068</v>
      </c>
      <c r="B1280" s="4" t="s">
        <v>1069</v>
      </c>
      <c r="C1280" s="4"/>
      <c r="D1280" s="5">
        <f>SUMIFS(Saída!B:B,Saída!A:A,Estoque[[#This Row],[Produto]],Saída!C:C,"RESERVADO")</f>
        <v>0</v>
      </c>
      <c r="E1280" s="5">
        <f>SUMIFS('Compras'!C:C,'Compras'!B:B,Estoque[[#This Row],[Produto]],'Compras'!A:A,Estoque[[#This Row],[Código]])-SUMIFS(Saída!B:B,Saída!A:A,Estoque[[#This Row],[Produto]],Saída!C:C,"FINALIZADO")</f>
        <v>0</v>
      </c>
      <c r="F1280" s="6">
        <f>_xlfn.XLOOKUP(Estoque[[#This Row],[Produto]],'Compras'!B:B,'Compras'!D:D,,0,-1)</f>
        <v>25.67</v>
      </c>
      <c r="G1280" s="1">
        <f>_xlfn.XLOOKUP(Estoque[[#This Row],[Produto]],'Compras'!B:B,'Compras'!E:E,,0,-1)</f>
        <v>44762</v>
      </c>
    </row>
    <row r="1281" spans="1:7" x14ac:dyDescent="0.25">
      <c r="A1281" s="3">
        <v>30</v>
      </c>
      <c r="B1281" s="4" t="s">
        <v>686</v>
      </c>
      <c r="C1281" s="4"/>
      <c r="D1281" s="5">
        <f>SUMIFS(Saída!B:B,Saída!A:A,Estoque[[#This Row],[Produto]],Saída!C:C,"RESERVADO")</f>
        <v>0</v>
      </c>
      <c r="E1281" s="5">
        <f>SUMIFS('Compras'!C:C,'Compras'!B:B,Estoque[[#This Row],[Produto]],'Compras'!A:A,Estoque[[#This Row],[Código]])-SUMIFS(Saída!B:B,Saída!A:A,Estoque[[#This Row],[Produto]],Saída!C:C,"FINALIZADO")</f>
        <v>0</v>
      </c>
      <c r="F1281" s="6">
        <f>_xlfn.XLOOKUP(Estoque[[#This Row],[Produto]],'Compras'!B:B,'Compras'!D:D,,0,-1)</f>
        <v>25.67</v>
      </c>
      <c r="G1281" s="1">
        <f>_xlfn.XLOOKUP(Estoque[[#This Row],[Produto]],'Compras'!B:B,'Compras'!E:E,,0,-1)</f>
        <v>44698</v>
      </c>
    </row>
    <row r="1282" spans="1:7" x14ac:dyDescent="0.25">
      <c r="A1282" s="3" t="s">
        <v>1229</v>
      </c>
      <c r="B1282" s="4" t="s">
        <v>1230</v>
      </c>
      <c r="C1282" s="4"/>
      <c r="D1282" s="5">
        <f>SUMIFS(Saída!B:B,Saída!A:A,Estoque[[#This Row],[Produto]],Saída!C:C,"RESERVADO")</f>
        <v>0</v>
      </c>
      <c r="E1282" s="5">
        <f>SUMIFS('Compras'!C:C,'Compras'!B:B,Estoque[[#This Row],[Produto]],'Compras'!A:A,Estoque[[#This Row],[Código]])-SUMIFS(Saída!B:B,Saída!A:A,Estoque[[#This Row],[Produto]],Saída!C:C,"FINALIZADO")</f>
        <v>0</v>
      </c>
      <c r="F1282" s="6">
        <f>_xlfn.XLOOKUP(Estoque[[#This Row],[Produto]],'Compras'!B:B,'Compras'!D:D,,0,-1)</f>
        <v>24.5</v>
      </c>
      <c r="G1282" s="1">
        <f>_xlfn.XLOOKUP(Estoque[[#This Row],[Produto]],'Compras'!B:B,'Compras'!E:E,,0,-1)</f>
        <v>44641</v>
      </c>
    </row>
    <row r="1283" spans="1:7" x14ac:dyDescent="0.25">
      <c r="A1283" s="3">
        <v>821341</v>
      </c>
      <c r="B1283" s="4" t="s">
        <v>1400</v>
      </c>
      <c r="C1283" s="4"/>
      <c r="D1283" s="5">
        <f>SUMIFS(Saída!B:B,Saída!A:A,Estoque[[#This Row],[Produto]],Saída!C:C,"RESERVADO")</f>
        <v>0</v>
      </c>
      <c r="E1283" s="5">
        <f>SUMIFS('Compras'!C:C,'Compras'!B:B,Estoque[[#This Row],[Produto]],'Compras'!A:A,Estoque[[#This Row],[Código]])-SUMIFS(Saída!B:B,Saída!A:A,Estoque[[#This Row],[Produto]],Saída!C:C,"FINALIZADO")</f>
        <v>0</v>
      </c>
      <c r="F1283" s="6">
        <f>_xlfn.XLOOKUP(Estoque[[#This Row],[Produto]],'Compras'!B:B,'Compras'!D:D,,0,-1)</f>
        <v>64.17</v>
      </c>
      <c r="G1283" s="1">
        <f>_xlfn.XLOOKUP(Estoque[[#This Row],[Produto]],'Compras'!B:B,'Compras'!E:E,,0,-1)</f>
        <v>44585</v>
      </c>
    </row>
    <row r="1284" spans="1:7" x14ac:dyDescent="0.25">
      <c r="A1284" s="3">
        <v>59251</v>
      </c>
      <c r="B1284" s="4" t="s">
        <v>1397</v>
      </c>
      <c r="C1284" s="4"/>
      <c r="D1284" s="5">
        <f>SUMIFS(Saída!B:B,Saída!A:A,Estoque[[#This Row],[Produto]],Saída!C:C,"RESERVADO")</f>
        <v>0</v>
      </c>
      <c r="E1284" s="5">
        <f>SUMIFS('Compras'!C:C,'Compras'!B:B,Estoque[[#This Row],[Produto]],'Compras'!A:A,Estoque[[#This Row],[Código]])-SUMIFS(Saída!B:B,Saída!A:A,Estoque[[#This Row],[Produto]],Saída!C:C,"FINALIZADO")</f>
        <v>0</v>
      </c>
      <c r="F1284" s="6">
        <f>_xlfn.XLOOKUP(Estoque[[#This Row],[Produto]],'Compras'!B:B,'Compras'!D:D,,0,-1)</f>
        <v>64.17</v>
      </c>
      <c r="G1284" s="1">
        <f>_xlfn.XLOOKUP(Estoque[[#This Row],[Produto]],'Compras'!B:B,'Compras'!E:E,,0,-1)</f>
        <v>44585</v>
      </c>
    </row>
    <row r="1285" spans="1:7" x14ac:dyDescent="0.25">
      <c r="A1285" s="3">
        <v>1810</v>
      </c>
      <c r="B1285" s="4" t="s">
        <v>2080</v>
      </c>
      <c r="C1285" s="4"/>
      <c r="D1285" s="5">
        <f>SUMIFS(Saída!B:B,Saída!A:A,Estoque[[#This Row],[Produto]],Saída!C:C,"RESERVADO")</f>
        <v>0</v>
      </c>
      <c r="E1285" s="5">
        <f>SUMIFS('Compras'!C:C,'Compras'!B:B,Estoque[[#This Row],[Produto]],'Compras'!A:A,Estoque[[#This Row],[Código]])-SUMIFS(Saída!B:B,Saída!A:A,Estoque[[#This Row],[Produto]],Saída!C:C,"FINALIZADO")</f>
        <v>0</v>
      </c>
      <c r="F1285" s="6">
        <f>_xlfn.XLOOKUP(Estoque[[#This Row],[Produto]],'Compras'!B:B,'Compras'!D:D,,0,-1)</f>
        <v>57.17</v>
      </c>
      <c r="G1285" s="1">
        <f>_xlfn.XLOOKUP(Estoque[[#This Row],[Produto]],'Compras'!B:B,'Compras'!E:E,,0,-1)</f>
        <v>44651</v>
      </c>
    </row>
    <row r="1286" spans="1:7" x14ac:dyDescent="0.25">
      <c r="A1286" s="3" t="s">
        <v>215</v>
      </c>
      <c r="B1286" s="4" t="s">
        <v>216</v>
      </c>
      <c r="C1286" s="4"/>
      <c r="D1286" s="5">
        <f>SUMIFS(Saída!B:B,Saída!A:A,Estoque[[#This Row],[Produto]],Saída!C:C,"RESERVADO")</f>
        <v>0</v>
      </c>
      <c r="E1286" s="5">
        <f>SUMIFS('Compras'!C:C,'Compras'!B:B,Estoque[[#This Row],[Produto]],'Compras'!A:A,Estoque[[#This Row],[Código]])-SUMIFS(Saída!B:B,Saída!A:A,Estoque[[#This Row],[Produto]],Saída!C:C,"FINALIZADO")</f>
        <v>0</v>
      </c>
      <c r="F1286" s="6">
        <f>_xlfn.XLOOKUP(Estoque[[#This Row],[Produto]],'Compras'!B:B,'Compras'!D:D,,0,-1)</f>
        <v>22.17</v>
      </c>
      <c r="G1286" s="1">
        <f>_xlfn.XLOOKUP(Estoque[[#This Row],[Produto]],'Compras'!B:B,'Compras'!E:E,,0,-1)</f>
        <v>44685</v>
      </c>
    </row>
    <row r="1287" spans="1:7" x14ac:dyDescent="0.25">
      <c r="A1287" s="3">
        <v>44259</v>
      </c>
      <c r="B1287" s="4" t="s">
        <v>2069</v>
      </c>
      <c r="C1287" s="4"/>
      <c r="D1287" s="5">
        <f>SUMIFS(Saída!B:B,Saída!A:A,Estoque[[#This Row],[Produto]],Saída!C:C,"RESERVADO")</f>
        <v>0</v>
      </c>
      <c r="E1287" s="5">
        <f>SUMIFS('Compras'!C:C,'Compras'!B:B,Estoque[[#This Row],[Produto]],'Compras'!A:A,Estoque[[#This Row],[Código]])-SUMIFS(Saída!B:B,Saída!A:A,Estoque[[#This Row],[Produto]],Saída!C:C,"FINALIZADO")</f>
        <v>0</v>
      </c>
      <c r="F1287" s="6">
        <f>_xlfn.XLOOKUP(Estoque[[#This Row],[Produto]],'Compras'!B:B,'Compras'!D:D,,0,-1)</f>
        <v>32.67</v>
      </c>
      <c r="G1287" s="1">
        <f>_xlfn.XLOOKUP(Estoque[[#This Row],[Produto]],'Compras'!B:B,'Compras'!E:E,,0,-1)</f>
        <v>44592</v>
      </c>
    </row>
    <row r="1288" spans="1:7" x14ac:dyDescent="0.25">
      <c r="A1288" s="3" t="s">
        <v>1038</v>
      </c>
      <c r="B1288" s="4" t="s">
        <v>1039</v>
      </c>
      <c r="C1288" s="4"/>
      <c r="D1288" s="5">
        <f>SUMIFS(Saída!B:B,Saída!A:A,Estoque[[#This Row],[Produto]],Saída!C:C,"RESERVADO")</f>
        <v>0</v>
      </c>
      <c r="E1288" s="5">
        <f>SUMIFS('Compras'!C:C,'Compras'!B:B,Estoque[[#This Row],[Produto]],'Compras'!A:A,Estoque[[#This Row],[Código]])-SUMIFS(Saída!B:B,Saída!A:A,Estoque[[#This Row],[Produto]],Saída!C:C,"FINALIZADO")</f>
        <v>0</v>
      </c>
      <c r="F1288" s="6">
        <f>_xlfn.XLOOKUP(Estoque[[#This Row],[Produto]],'Compras'!B:B,'Compras'!D:D,,0,-1)</f>
        <v>115.5</v>
      </c>
      <c r="G1288" s="1">
        <f>_xlfn.XLOOKUP(Estoque[[#This Row],[Produto]],'Compras'!B:B,'Compras'!E:E,,0,-1)</f>
        <v>44732</v>
      </c>
    </row>
    <row r="1289" spans="1:7" x14ac:dyDescent="0.25">
      <c r="A1289" s="3" t="s">
        <v>1747</v>
      </c>
      <c r="B1289" s="4" t="s">
        <v>1748</v>
      </c>
      <c r="C1289" s="4"/>
      <c r="D1289" s="5">
        <f>SUMIFS(Saída!B:B,Saída!A:A,Estoque[[#This Row],[Produto]],Saída!C:C,"RESERVADO")</f>
        <v>0</v>
      </c>
      <c r="E1289" s="5">
        <f>SUMIFS('Compras'!C:C,'Compras'!B:B,Estoque[[#This Row],[Produto]],'Compras'!A:A,Estoque[[#This Row],[Código]])-SUMIFS(Saída!B:B,Saída!A:A,Estoque[[#This Row],[Produto]],Saída!C:C,"FINALIZADO")</f>
        <v>0</v>
      </c>
      <c r="F1289" s="6">
        <f>_xlfn.XLOOKUP(Estoque[[#This Row],[Produto]],'Compras'!B:B,'Compras'!D:D,,0,-1)</f>
        <v>22.17</v>
      </c>
      <c r="G1289" s="1">
        <f>_xlfn.XLOOKUP(Estoque[[#This Row],[Produto]],'Compras'!B:B,'Compras'!E:E,,0,-1)</f>
        <v>44706</v>
      </c>
    </row>
    <row r="1290" spans="1:7" x14ac:dyDescent="0.25">
      <c r="A1290" s="3">
        <v>37536</v>
      </c>
      <c r="B1290" s="4" t="s">
        <v>280</v>
      </c>
      <c r="C1290" s="4"/>
      <c r="D1290" s="5">
        <f>SUMIFS(Saída!B:B,Saída!A:A,Estoque[[#This Row],[Produto]],Saída!C:C,"RESERVADO")</f>
        <v>0</v>
      </c>
      <c r="E1290" s="5">
        <f>SUMIFS('Compras'!C:C,'Compras'!B:B,Estoque[[#This Row],[Produto]],'Compras'!A:A,Estoque[[#This Row],[Código]])-SUMIFS(Saída!B:B,Saída!A:A,Estoque[[#This Row],[Produto]],Saída!C:C,"FINALIZADO")</f>
        <v>0</v>
      </c>
      <c r="F1290" s="6">
        <f>_xlfn.XLOOKUP(Estoque[[#This Row],[Produto]],'Compras'!B:B,'Compras'!D:D,,0,-1)</f>
        <v>58.22</v>
      </c>
      <c r="G1290" s="1">
        <f>_xlfn.XLOOKUP(Estoque[[#This Row],[Produto]],'Compras'!B:B,'Compras'!E:E,,0,-1)</f>
        <v>44535</v>
      </c>
    </row>
    <row r="1291" spans="1:7" x14ac:dyDescent="0.25">
      <c r="A1291" s="3" t="s">
        <v>913</v>
      </c>
      <c r="B1291" s="4" t="s">
        <v>914</v>
      </c>
      <c r="C1291" s="4"/>
      <c r="D1291" s="5">
        <f>SUMIFS(Saída!B:B,Saída!A:A,Estoque[[#This Row],[Produto]],Saída!C:C,"RESERVADO")</f>
        <v>0</v>
      </c>
      <c r="E1291" s="5">
        <f>SUMIFS('Compras'!C:C,'Compras'!B:B,Estoque[[#This Row],[Produto]],'Compras'!A:A,Estoque[[#This Row],[Código]])-SUMIFS(Saída!B:B,Saída!A:A,Estoque[[#This Row],[Produto]],Saída!C:C,"FINALIZADO")</f>
        <v>0</v>
      </c>
      <c r="F1291" s="6">
        <f>_xlfn.XLOOKUP(Estoque[[#This Row],[Produto]],'Compras'!B:B,'Compras'!D:D,,0,-1)</f>
        <v>37.33</v>
      </c>
      <c r="G1291" s="1">
        <f>_xlfn.XLOOKUP(Estoque[[#This Row],[Produto]],'Compras'!B:B,'Compras'!E:E,,0,-1)</f>
        <v>44744</v>
      </c>
    </row>
    <row r="1292" spans="1:7" x14ac:dyDescent="0.25">
      <c r="A1292" s="3" t="s">
        <v>217</v>
      </c>
      <c r="B1292" s="4" t="s">
        <v>218</v>
      </c>
      <c r="C1292" s="4"/>
      <c r="D1292" s="5">
        <f>SUMIFS(Saída!B:B,Saída!A:A,Estoque[[#This Row],[Produto]],Saída!C:C,"RESERVADO")</f>
        <v>0</v>
      </c>
      <c r="E1292" s="5">
        <f>SUMIFS('Compras'!C:C,'Compras'!B:B,Estoque[[#This Row],[Produto]],'Compras'!A:A,Estoque[[#This Row],[Código]])-SUMIFS(Saída!B:B,Saída!A:A,Estoque[[#This Row],[Produto]],Saída!C:C,"FINALIZADO")</f>
        <v>0</v>
      </c>
      <c r="F1292" s="6">
        <f>_xlfn.XLOOKUP(Estoque[[#This Row],[Produto]],'Compras'!B:B,'Compras'!D:D,,0,-1)</f>
        <v>92.17</v>
      </c>
      <c r="G1292" s="1">
        <f>_xlfn.XLOOKUP(Estoque[[#This Row],[Produto]],'Compras'!B:B,'Compras'!E:E,,0,-1)</f>
        <v>44685</v>
      </c>
    </row>
    <row r="1293" spans="1:7" x14ac:dyDescent="0.25">
      <c r="A1293" s="3" t="s">
        <v>198</v>
      </c>
      <c r="B1293" s="4" t="s">
        <v>199</v>
      </c>
      <c r="C1293" s="4"/>
      <c r="D1293" s="5">
        <f>SUMIFS(Saída!B:B,Saída!A:A,Estoque[[#This Row],[Produto]],Saída!C:C,"RESERVADO")</f>
        <v>0</v>
      </c>
      <c r="E1293" s="5">
        <f>SUMIFS('Compras'!C:C,'Compras'!B:B,Estoque[[#This Row],[Produto]],'Compras'!A:A,Estoque[[#This Row],[Código]])-SUMIFS(Saída!B:B,Saída!A:A,Estoque[[#This Row],[Produto]],Saída!C:C,"FINALIZADO")</f>
        <v>0</v>
      </c>
      <c r="F1293" s="6">
        <f>_xlfn.XLOOKUP(Estoque[[#This Row],[Produto]],'Compras'!B:B,'Compras'!D:D,,0,-1)</f>
        <v>92.17</v>
      </c>
      <c r="G1293" s="1">
        <f>_xlfn.XLOOKUP(Estoque[[#This Row],[Produto]],'Compras'!B:B,'Compras'!E:E,,0,-1)</f>
        <v>44685</v>
      </c>
    </row>
    <row r="1294" spans="1:7" x14ac:dyDescent="0.25">
      <c r="A1294" s="3" t="s">
        <v>1027</v>
      </c>
      <c r="B1294" s="4" t="s">
        <v>1028</v>
      </c>
      <c r="C1294" s="4"/>
      <c r="D1294" s="5">
        <f>SUMIFS(Saída!B:B,Saída!A:A,Estoque[[#This Row],[Produto]],Saída!C:C,"RESERVADO")</f>
        <v>0</v>
      </c>
      <c r="E1294" s="5">
        <f>SUMIFS('Compras'!C:C,'Compras'!B:B,Estoque[[#This Row],[Produto]],'Compras'!A:A,Estoque[[#This Row],[Código]])-SUMIFS(Saída!B:B,Saída!A:A,Estoque[[#This Row],[Produto]],Saída!C:C,"FINALIZADO")</f>
        <v>0</v>
      </c>
      <c r="F1294" s="6">
        <f>_xlfn.XLOOKUP(Estoque[[#This Row],[Produto]],'Compras'!B:B,'Compras'!D:D,,0,-1)</f>
        <v>10.5</v>
      </c>
      <c r="G1294" s="1">
        <f>_xlfn.XLOOKUP(Estoque[[#This Row],[Produto]],'Compras'!B:B,'Compras'!E:E,,0,-1)</f>
        <v>44732</v>
      </c>
    </row>
    <row r="1295" spans="1:7" x14ac:dyDescent="0.25">
      <c r="A1295" s="3" t="s">
        <v>1030</v>
      </c>
      <c r="B1295" s="4" t="s">
        <v>1031</v>
      </c>
      <c r="C1295" s="4"/>
      <c r="D1295" s="5">
        <f>SUMIFS(Saída!B:B,Saída!A:A,Estoque[[#This Row],[Produto]],Saída!C:C,"RESERVADO")</f>
        <v>0</v>
      </c>
      <c r="E1295" s="5">
        <f>SUMIFS('Compras'!C:C,'Compras'!B:B,Estoque[[#This Row],[Produto]],'Compras'!A:A,Estoque[[#This Row],[Código]])-SUMIFS(Saída!B:B,Saída!A:A,Estoque[[#This Row],[Produto]],Saída!C:C,"FINALIZADO")</f>
        <v>0</v>
      </c>
      <c r="F1295" s="6">
        <f>_xlfn.XLOOKUP(Estoque[[#This Row],[Produto]],'Compras'!B:B,'Compras'!D:D,,0,-1)</f>
        <v>18.670000000000002</v>
      </c>
      <c r="G1295" s="1">
        <f>_xlfn.XLOOKUP(Estoque[[#This Row],[Produto]],'Compras'!B:B,'Compras'!E:E,,0,-1)</f>
        <v>44732</v>
      </c>
    </row>
    <row r="1296" spans="1:7" x14ac:dyDescent="0.25">
      <c r="A1296" s="3" t="s">
        <v>282</v>
      </c>
      <c r="B1296" s="4" t="s">
        <v>283</v>
      </c>
      <c r="C1296" s="4"/>
      <c r="D1296" s="5">
        <f>SUMIFS(Saída!B:B,Saída!A:A,Estoque[[#This Row],[Produto]],Saída!C:C,"RESERVADO")</f>
        <v>0</v>
      </c>
      <c r="E1296" s="5">
        <f>SUMIFS('Compras'!C:C,'Compras'!B:B,Estoque[[#This Row],[Produto]],'Compras'!A:A,Estoque[[#This Row],[Código]])-SUMIFS(Saída!B:B,Saída!A:A,Estoque[[#This Row],[Produto]],Saída!C:C,"FINALIZADO")</f>
        <v>0</v>
      </c>
      <c r="F1296" s="6">
        <f>_xlfn.XLOOKUP(Estoque[[#This Row],[Produto]],'Compras'!B:B,'Compras'!D:D,,0,-1)</f>
        <v>63</v>
      </c>
      <c r="G1296" s="1">
        <f>_xlfn.XLOOKUP(Estoque[[#This Row],[Produto]],'Compras'!B:B,'Compras'!E:E,,0,-1)</f>
        <v>44687</v>
      </c>
    </row>
    <row r="1297" spans="1:7" x14ac:dyDescent="0.25">
      <c r="A1297" s="3" t="s">
        <v>1266</v>
      </c>
      <c r="B1297" s="4" t="s">
        <v>1267</v>
      </c>
      <c r="C1297" s="4"/>
      <c r="D1297" s="5">
        <f>SUMIFS(Saída!B:B,Saída!A:A,Estoque[[#This Row],[Produto]],Saída!C:C,"RESERVADO")</f>
        <v>0</v>
      </c>
      <c r="E1297" s="5">
        <f>SUMIFS('Compras'!C:C,'Compras'!B:B,Estoque[[#This Row],[Produto]],'Compras'!A:A,Estoque[[#This Row],[Código]])-SUMIFS(Saída!B:B,Saída!A:A,Estoque[[#This Row],[Produto]],Saída!C:C,"FINALIZADO")</f>
        <v>0</v>
      </c>
      <c r="F1297" s="6">
        <f>_xlfn.XLOOKUP(Estoque[[#This Row],[Produto]],'Compras'!B:B,'Compras'!D:D,,0,-1)</f>
        <v>49</v>
      </c>
      <c r="G1297" s="1">
        <f>_xlfn.XLOOKUP(Estoque[[#This Row],[Produto]],'Compras'!B:B,'Compras'!E:E,,0,-1)</f>
        <v>44733</v>
      </c>
    </row>
    <row r="1298" spans="1:7" x14ac:dyDescent="0.25">
      <c r="A1298" s="3">
        <v>16810</v>
      </c>
      <c r="B1298" s="4" t="s">
        <v>2031</v>
      </c>
      <c r="C1298" s="4"/>
      <c r="D1298" s="5">
        <f>SUMIFS(Saída!B:B,Saída!A:A,Estoque[[#This Row],[Produto]],Saída!C:C,"RESERVADO")</f>
        <v>0</v>
      </c>
      <c r="E1298" s="5">
        <f>SUMIFS('Compras'!C:C,'Compras'!B:B,Estoque[[#This Row],[Produto]],'Compras'!A:A,Estoque[[#This Row],[Código]])-SUMIFS(Saída!B:B,Saída!A:A,Estoque[[#This Row],[Produto]],Saída!C:C,"FINALIZADO")</f>
        <v>0</v>
      </c>
      <c r="F1298" s="6">
        <f>_xlfn.XLOOKUP(Estoque[[#This Row],[Produto]],'Compras'!B:B,'Compras'!D:D,,0,-1)</f>
        <v>43.17</v>
      </c>
      <c r="G1298" s="1">
        <f>_xlfn.XLOOKUP(Estoque[[#This Row],[Produto]],'Compras'!B:B,'Compras'!E:E,,0,-1)</f>
        <v>44650</v>
      </c>
    </row>
    <row r="1299" spans="1:7" x14ac:dyDescent="0.25">
      <c r="A1299" s="3" t="s">
        <v>1653</v>
      </c>
      <c r="B1299" s="4" t="s">
        <v>1654</v>
      </c>
      <c r="C1299" s="4"/>
      <c r="D1299" s="5">
        <f>SUMIFS(Saída!B:B,Saída!A:A,Estoque[[#This Row],[Produto]],Saída!C:C,"RESERVADO")</f>
        <v>0</v>
      </c>
      <c r="E1299" s="5">
        <f>SUMIFS('Compras'!C:C,'Compras'!B:B,Estoque[[#This Row],[Produto]],'Compras'!A:A,Estoque[[#This Row],[Código]])-SUMIFS(Saída!B:B,Saída!A:A,Estoque[[#This Row],[Produto]],Saída!C:C,"FINALIZADO")</f>
        <v>0</v>
      </c>
      <c r="F1299" s="6">
        <f>_xlfn.XLOOKUP(Estoque[[#This Row],[Produto]],'Compras'!B:B,'Compras'!D:D,,0,-1)</f>
        <v>88.67</v>
      </c>
      <c r="G1299" s="1">
        <f>_xlfn.XLOOKUP(Estoque[[#This Row],[Produto]],'Compras'!B:B,'Compras'!E:E,,0,-1)</f>
        <v>44706</v>
      </c>
    </row>
    <row r="1300" spans="1:7" x14ac:dyDescent="0.25">
      <c r="A1300" s="3">
        <v>3252</v>
      </c>
      <c r="B1300" s="4" t="s">
        <v>908</v>
      </c>
      <c r="C1300" s="4"/>
      <c r="D1300" s="5">
        <f>SUMIFS(Saída!B:B,Saída!A:A,Estoque[[#This Row],[Produto]],Saída!C:C,"RESERVADO")</f>
        <v>0</v>
      </c>
      <c r="E1300" s="5">
        <f>SUMIFS('Compras'!C:C,'Compras'!B:B,Estoque[[#This Row],[Produto]],'Compras'!A:A,Estoque[[#This Row],[Código]])-SUMIFS(Saída!B:B,Saída!A:A,Estoque[[#This Row],[Produto]],Saída!C:C,"FINALIZADO")</f>
        <v>0</v>
      </c>
      <c r="F1300" s="6">
        <f>_xlfn.XLOOKUP(Estoque[[#This Row],[Produto]],'Compras'!B:B,'Compras'!D:D,,0,-1)</f>
        <v>3627.17</v>
      </c>
      <c r="G1300" s="1">
        <f>_xlfn.XLOOKUP(Estoque[[#This Row],[Produto]],'Compras'!B:B,'Compras'!E:E,,0,-1)</f>
        <v>44580</v>
      </c>
    </row>
    <row r="1301" spans="1:7" x14ac:dyDescent="0.25">
      <c r="A1301" s="3" t="s">
        <v>563</v>
      </c>
      <c r="B1301" s="4" t="s">
        <v>564</v>
      </c>
      <c r="C1301" s="4"/>
      <c r="D1301" s="5">
        <f>SUMIFS(Saída!B:B,Saída!A:A,Estoque[[#This Row],[Produto]],Saída!C:C,"RESERVADO")</f>
        <v>0</v>
      </c>
      <c r="E1301" s="5">
        <f>SUMIFS('Compras'!C:C,'Compras'!B:B,Estoque[[#This Row],[Produto]],'Compras'!A:A,Estoque[[#This Row],[Código]])-SUMIFS(Saída!B:B,Saída!A:A,Estoque[[#This Row],[Produto]],Saída!C:C,"FINALIZADO")</f>
        <v>0</v>
      </c>
      <c r="F1301" s="6">
        <f>_xlfn.XLOOKUP(Estoque[[#This Row],[Produto]],'Compras'!B:B,'Compras'!D:D,,0,-1)</f>
        <v>22.17</v>
      </c>
      <c r="G1301" s="1">
        <f>_xlfn.XLOOKUP(Estoque[[#This Row],[Produto]],'Compras'!B:B,'Compras'!E:E,,0,-1)</f>
        <v>44693</v>
      </c>
    </row>
    <row r="1302" spans="1:7" x14ac:dyDescent="0.25">
      <c r="A1302" s="3" t="s">
        <v>557</v>
      </c>
      <c r="B1302" s="4" t="s">
        <v>558</v>
      </c>
      <c r="C1302" s="4"/>
      <c r="D1302" s="5">
        <f>SUMIFS(Saída!B:B,Saída!A:A,Estoque[[#This Row],[Produto]],Saída!C:C,"RESERVADO")</f>
        <v>0</v>
      </c>
      <c r="E1302" s="5">
        <f>SUMIFS('Compras'!C:C,'Compras'!B:B,Estoque[[#This Row],[Produto]],'Compras'!A:A,Estoque[[#This Row],[Código]])-SUMIFS(Saída!B:B,Saída!A:A,Estoque[[#This Row],[Produto]],Saída!C:C,"FINALIZADO")</f>
        <v>0</v>
      </c>
      <c r="F1302" s="6">
        <f>_xlfn.XLOOKUP(Estoque[[#This Row],[Produto]],'Compras'!B:B,'Compras'!D:D,,0,-1)</f>
        <v>29.52</v>
      </c>
      <c r="G1302" s="1">
        <f>_xlfn.XLOOKUP(Estoque[[#This Row],[Produto]],'Compras'!B:B,'Compras'!E:E,,0,-1)</f>
        <v>44693</v>
      </c>
    </row>
    <row r="1303" spans="1:7" x14ac:dyDescent="0.25">
      <c r="A1303" s="3"/>
      <c r="B1303" s="4" t="s">
        <v>2058</v>
      </c>
      <c r="C1303" s="4"/>
      <c r="D1303" s="5">
        <f>SUMIFS(Saída!B:B,Saída!A:A,Estoque[[#This Row],[Produto]],Saída!C:C,"RESERVADO")</f>
        <v>0</v>
      </c>
      <c r="E1303" s="5">
        <f>SUMIFS('Compras'!C:C,'Compras'!B:B,Estoque[[#This Row],[Produto]],'Compras'!A:A,Estoque[[#This Row],[Código]])-SUMIFS(Saída!B:B,Saída!A:A,Estoque[[#This Row],[Produto]],Saída!C:C,"FINALIZADO")</f>
        <v>0</v>
      </c>
      <c r="F1303" s="6">
        <f>_xlfn.XLOOKUP(Estoque[[#This Row],[Produto]],'Compras'!B:B,'Compras'!D:D,,0,-1)</f>
        <v>40.83</v>
      </c>
      <c r="G1303" s="1">
        <f>_xlfn.XLOOKUP(Estoque[[#This Row],[Produto]],'Compras'!B:B,'Compras'!E:E,,0,-1)</f>
        <v>44592</v>
      </c>
    </row>
    <row r="1304" spans="1:7" x14ac:dyDescent="0.25">
      <c r="A1304" s="3" t="s">
        <v>1657</v>
      </c>
      <c r="B1304" s="4" t="s">
        <v>1658</v>
      </c>
      <c r="C1304" s="4"/>
      <c r="D1304" s="5">
        <f>SUMIFS(Saída!B:B,Saída!A:A,Estoque[[#This Row],[Produto]],Saída!C:C,"RESERVADO")</f>
        <v>0</v>
      </c>
      <c r="E1304" s="5">
        <f>SUMIFS('Compras'!C:C,'Compras'!B:B,Estoque[[#This Row],[Produto]],'Compras'!A:A,Estoque[[#This Row],[Código]])-SUMIFS(Saída!B:B,Saída!A:A,Estoque[[#This Row],[Produto]],Saída!C:C,"FINALIZADO")</f>
        <v>0</v>
      </c>
      <c r="F1304" s="6">
        <f>_xlfn.XLOOKUP(Estoque[[#This Row],[Produto]],'Compras'!B:B,'Compras'!D:D,,0,-1)</f>
        <v>14</v>
      </c>
      <c r="G1304" s="1">
        <f>_xlfn.XLOOKUP(Estoque[[#This Row],[Produto]],'Compras'!B:B,'Compras'!E:E,,0,-1)</f>
        <v>44706</v>
      </c>
    </row>
    <row r="1305" spans="1:7" x14ac:dyDescent="0.25">
      <c r="A1305" s="3" t="s">
        <v>1000</v>
      </c>
      <c r="B1305" s="4" t="s">
        <v>1001</v>
      </c>
      <c r="C1305" s="4"/>
      <c r="D1305" s="5">
        <f>SUMIFS(Saída!B:B,Saída!A:A,Estoque[[#This Row],[Produto]],Saída!C:C,"RESERVADO")</f>
        <v>0</v>
      </c>
      <c r="E1305" s="5">
        <f>SUMIFS('Compras'!C:C,'Compras'!B:B,Estoque[[#This Row],[Produto]],'Compras'!A:A,Estoque[[#This Row],[Código]])-SUMIFS(Saída!B:B,Saída!A:A,Estoque[[#This Row],[Produto]],Saída!C:C,"FINALIZADO")</f>
        <v>0</v>
      </c>
      <c r="F1305" s="6">
        <f>_xlfn.XLOOKUP(Estoque[[#This Row],[Produto]],'Compras'!B:B,'Compras'!D:D,,0,-1)</f>
        <v>45.5</v>
      </c>
      <c r="G1305" s="1">
        <f>_xlfn.XLOOKUP(Estoque[[#This Row],[Produto]],'Compras'!B:B,'Compras'!E:E,,0,-1)</f>
        <v>44732</v>
      </c>
    </row>
    <row r="1306" spans="1:7" x14ac:dyDescent="0.25">
      <c r="A1306" s="3" t="s">
        <v>822</v>
      </c>
      <c r="B1306" s="4" t="s">
        <v>823</v>
      </c>
      <c r="C1306" s="4"/>
      <c r="D1306" s="5">
        <f>SUMIFS(Saída!B:B,Saída!A:A,Estoque[[#This Row],[Produto]],Saída!C:C,"RESERVADO")</f>
        <v>0</v>
      </c>
      <c r="E1306" s="5">
        <f>SUMIFS('Compras'!C:C,'Compras'!B:B,Estoque[[#This Row],[Produto]],'Compras'!A:A,Estoque[[#This Row],[Código]])-SUMIFS(Saída!B:B,Saída!A:A,Estoque[[#This Row],[Produto]],Saída!C:C,"FINALIZADO")</f>
        <v>0</v>
      </c>
      <c r="F1306" s="6">
        <f>_xlfn.XLOOKUP(Estoque[[#This Row],[Produto]],'Compras'!B:B,'Compras'!D:D,,0,-1)</f>
        <v>4.67</v>
      </c>
      <c r="G1306" s="1">
        <f>_xlfn.XLOOKUP(Estoque[[#This Row],[Produto]],'Compras'!B:B,'Compras'!E:E,,0,-1)</f>
        <v>44669</v>
      </c>
    </row>
    <row r="1307" spans="1:7" x14ac:dyDescent="0.25">
      <c r="A1307" s="3" t="s">
        <v>22</v>
      </c>
      <c r="B1307" s="4" t="s">
        <v>23</v>
      </c>
      <c r="C1307" s="4"/>
      <c r="D1307" s="5">
        <f>SUMIFS(Saída!B:B,Saída!A:A,Estoque[[#This Row],[Produto]],Saída!C:C,"RESERVADO")</f>
        <v>0</v>
      </c>
      <c r="E1307" s="5">
        <f>SUMIFS('Compras'!C:C,'Compras'!B:B,Estoque[[#This Row],[Produto]],'Compras'!A:A,Estoque[[#This Row],[Código]])-SUMIFS(Saída!B:B,Saída!A:A,Estoque[[#This Row],[Produto]],Saída!C:C,"FINALIZADO")</f>
        <v>0</v>
      </c>
      <c r="F1307" s="6">
        <f>_xlfn.XLOOKUP(Estoque[[#This Row],[Produto]],'Compras'!B:B,'Compras'!D:D,,0,-1)</f>
        <v>105</v>
      </c>
      <c r="G1307" s="1">
        <f>_xlfn.XLOOKUP(Estoque[[#This Row],[Produto]],'Compras'!B:B,'Compras'!E:E,,0,-1)</f>
        <v>44774</v>
      </c>
    </row>
    <row r="1308" spans="1:7" x14ac:dyDescent="0.25">
      <c r="A1308" s="3">
        <v>127357</v>
      </c>
      <c r="B1308" s="4" t="s">
        <v>274</v>
      </c>
      <c r="C1308" s="4"/>
      <c r="D1308" s="5">
        <f>SUMIFS(Saída!B:B,Saída!A:A,Estoque[[#This Row],[Produto]],Saída!C:C,"RESERVADO")</f>
        <v>0</v>
      </c>
      <c r="E1308" s="5">
        <f>SUMIFS('Compras'!C:C,'Compras'!B:B,Estoque[[#This Row],[Produto]],'Compras'!A:A,Estoque[[#This Row],[Código]])-SUMIFS(Saída!B:B,Saída!A:A,Estoque[[#This Row],[Produto]],Saída!C:C,"FINALIZADO")</f>
        <v>0</v>
      </c>
      <c r="F1308" s="6">
        <f>_xlfn.XLOOKUP(Estoque[[#This Row],[Produto]],'Compras'!B:B,'Compras'!D:D,,0,-1)</f>
        <v>23.33</v>
      </c>
      <c r="G1308" s="1">
        <f>_xlfn.XLOOKUP(Estoque[[#This Row],[Produto]],'Compras'!B:B,'Compras'!E:E,,0,-1)</f>
        <v>44535</v>
      </c>
    </row>
    <row r="1309" spans="1:7" x14ac:dyDescent="0.25">
      <c r="A1309" s="3"/>
      <c r="B1309" s="4" t="s">
        <v>275</v>
      </c>
      <c r="C1309" s="4"/>
      <c r="D1309" s="5">
        <f>SUMIFS(Saída!B:B,Saída!A:A,Estoque[[#This Row],[Produto]],Saída!C:C,"RESERVADO")</f>
        <v>0</v>
      </c>
      <c r="E1309" s="5">
        <f>SUMIFS('Compras'!C:C,'Compras'!B:B,Estoque[[#This Row],[Produto]],'Compras'!A:A,Estoque[[#This Row],[Código]])-SUMIFS(Saída!B:B,Saída!A:A,Estoque[[#This Row],[Produto]],Saída!C:C,"FINALIZADO")</f>
        <v>0</v>
      </c>
      <c r="F1309" s="6">
        <f>_xlfn.XLOOKUP(Estoque[[#This Row],[Produto]],'Compras'!B:B,'Compras'!D:D,,0,-1)</f>
        <v>23.33</v>
      </c>
      <c r="G1309" s="1">
        <f>_xlfn.XLOOKUP(Estoque[[#This Row],[Produto]],'Compras'!B:B,'Compras'!E:E,,0,-1)</f>
        <v>44535</v>
      </c>
    </row>
    <row r="1310" spans="1:7" x14ac:dyDescent="0.25">
      <c r="A1310" s="3">
        <v>9574</v>
      </c>
      <c r="B1310" s="4" t="s">
        <v>929</v>
      </c>
      <c r="C1310" s="4" t="s">
        <v>242</v>
      </c>
      <c r="D1310" s="5">
        <f>SUMIFS(Saída!B:B,Saída!A:A,Estoque[[#This Row],[Produto]],Saída!C:C,"RESERVADO")</f>
        <v>0</v>
      </c>
      <c r="E1310" s="5">
        <f>SUMIFS('Compras'!C:C,'Compras'!B:B,Estoque[[#This Row],[Produto]],'Compras'!A:A,Estoque[[#This Row],[Código]])-SUMIFS(Saída!B:B,Saída!A:A,Estoque[[#This Row],[Produto]],Saída!C:C,"FINALIZADO")</f>
        <v>0</v>
      </c>
      <c r="F1310" s="6">
        <f>_xlfn.XLOOKUP(Estoque[[#This Row],[Produto]],'Compras'!B:B,'Compras'!D:D,,0,-1)</f>
        <v>319.67</v>
      </c>
      <c r="G1310" s="1">
        <f>_xlfn.XLOOKUP(Estoque[[#This Row],[Produto]],'Compras'!B:B,'Compras'!E:E,,0,-1)</f>
        <v>44581</v>
      </c>
    </row>
    <row r="1311" spans="1:7" x14ac:dyDescent="0.25">
      <c r="A1311" s="3" t="s">
        <v>1643</v>
      </c>
      <c r="B1311" s="4" t="s">
        <v>1644</v>
      </c>
      <c r="C1311" s="4"/>
      <c r="D1311" s="5">
        <f>SUMIFS(Saída!B:B,Saída!A:A,Estoque[[#This Row],[Produto]],Saída!C:C,"RESERVADO")</f>
        <v>0</v>
      </c>
      <c r="E1311" s="5">
        <f>SUMIFS('Compras'!C:C,'Compras'!B:B,Estoque[[#This Row],[Produto]],'Compras'!A:A,Estoque[[#This Row],[Código]])-SUMIFS(Saída!B:B,Saída!A:A,Estoque[[#This Row],[Produto]],Saída!C:C,"FINALIZADO")</f>
        <v>0</v>
      </c>
      <c r="F1311" s="6">
        <f>_xlfn.XLOOKUP(Estoque[[#This Row],[Produto]],'Compras'!B:B,'Compras'!D:D,,0,-1)</f>
        <v>464.33</v>
      </c>
      <c r="G1311" s="1">
        <f>_xlfn.XLOOKUP(Estoque[[#This Row],[Produto]],'Compras'!B:B,'Compras'!E:E,,0,-1)</f>
        <v>44706</v>
      </c>
    </row>
    <row r="1312" spans="1:7" x14ac:dyDescent="0.25">
      <c r="A1312" s="3" t="s">
        <v>872</v>
      </c>
      <c r="B1312" s="4" t="s">
        <v>873</v>
      </c>
      <c r="C1312" s="4"/>
      <c r="D1312" s="5">
        <f>SUMIFS(Saída!B:B,Saída!A:A,Estoque[[#This Row],[Produto]],Saída!C:C,"RESERVADO")</f>
        <v>0</v>
      </c>
      <c r="E1312" s="5">
        <f>SUMIFS('Compras'!C:C,'Compras'!B:B,Estoque[[#This Row],[Produto]],'Compras'!A:A,Estoque[[#This Row],[Código]])-SUMIFS(Saída!B:B,Saída!A:A,Estoque[[#This Row],[Produto]],Saída!C:C,"FINALIZADO")</f>
        <v>0</v>
      </c>
      <c r="F1312" s="6">
        <f>_xlfn.XLOOKUP(Estoque[[#This Row],[Produto]],'Compras'!B:B,'Compras'!D:D,,0,-1)</f>
        <v>29.17</v>
      </c>
      <c r="G1312" s="1">
        <f>_xlfn.XLOOKUP(Estoque[[#This Row],[Produto]],'Compras'!B:B,'Compras'!E:E,,0,-1)</f>
        <v>44669</v>
      </c>
    </row>
    <row r="1313" spans="1:7" x14ac:dyDescent="0.25">
      <c r="A1313" s="3" t="s">
        <v>3135</v>
      </c>
      <c r="B1313" s="4" t="s">
        <v>2795</v>
      </c>
      <c r="C1313" s="4" t="s">
        <v>2714</v>
      </c>
      <c r="D1313" s="5">
        <f>SUMIFS(Saída!B:B,Saída!A:A,Estoque[[#This Row],[Produto]],Saída!C:C,"RESERVADO")</f>
        <v>0</v>
      </c>
      <c r="E1313" s="5">
        <f>SUMIFS('Compras'!C:C,'Compras'!B:B,Estoque[[#This Row],[Produto]],'Compras'!A:A,Estoque[[#This Row],[Código]])-SUMIFS(Saída!B:B,Saída!A:A,Estoque[[#This Row],[Produto]],Saída!C:C,"FINALIZADO")</f>
        <v>0</v>
      </c>
      <c r="F1313" s="6">
        <f>_xlfn.XLOOKUP(Estoque[[#This Row],[Produto]],'Compras'!B:B,'Compras'!D:D,,0,-1)</f>
        <v>300</v>
      </c>
      <c r="G1313" s="1">
        <f>_xlfn.XLOOKUP(Estoque[[#This Row],[Produto]],'Compras'!B:B,'Compras'!E:E,,0,-1)</f>
        <v>44789</v>
      </c>
    </row>
    <row r="1314" spans="1:7" x14ac:dyDescent="0.25">
      <c r="A1314" s="3" t="s">
        <v>1575</v>
      </c>
      <c r="B1314" s="4" t="s">
        <v>1576</v>
      </c>
      <c r="C1314" s="4"/>
      <c r="D1314" s="5">
        <f>SUMIFS(Saída!B:B,Saída!A:A,Estoque[[#This Row],[Produto]],Saída!C:C,"RESERVADO")</f>
        <v>0</v>
      </c>
      <c r="E1314" s="5">
        <f>SUMIFS('Compras'!C:C,'Compras'!B:B,Estoque[[#This Row],[Produto]],'Compras'!A:A,Estoque[[#This Row],[Código]])-SUMIFS(Saída!B:B,Saída!A:A,Estoque[[#This Row],[Produto]],Saída!C:C,"FINALIZADO")</f>
        <v>-1</v>
      </c>
      <c r="F1314" s="6">
        <f>_xlfn.XLOOKUP(Estoque[[#This Row],[Produto]],'Compras'!B:B,'Compras'!D:D,,0,-1)</f>
        <v>147</v>
      </c>
      <c r="G1314" s="1">
        <f>_xlfn.XLOOKUP(Estoque[[#This Row],[Produto]],'Compras'!B:B,'Compras'!E:E,,0,-1)</f>
        <v>44736</v>
      </c>
    </row>
    <row r="1315" spans="1:7" x14ac:dyDescent="0.25">
      <c r="A1315" s="3">
        <v>5169</v>
      </c>
      <c r="B1315" s="4" t="s">
        <v>5</v>
      </c>
      <c r="C1315" s="4"/>
      <c r="D1315" s="5">
        <f>SUMIFS(Saída!B:B,Saída!A:A,Estoque[[#This Row],[Produto]],Saída!C:C,"RESERVADO")</f>
        <v>0</v>
      </c>
      <c r="E1315" s="5">
        <f>SUMIFS('Compras'!C:C,'Compras'!B:B,Estoque[[#This Row],[Produto]],'Compras'!A:A,Estoque[[#This Row],[Código]])-SUMIFS(Saída!B:B,Saída!A:A,Estoque[[#This Row],[Produto]],Saída!C:C,"FINALIZADO")</f>
        <v>-1</v>
      </c>
      <c r="F1315" s="6">
        <f>_xlfn.XLOOKUP(Estoque[[#This Row],[Produto]],'Compras'!B:B,'Compras'!D:D,,0,-1)</f>
        <v>84</v>
      </c>
      <c r="G1315" s="1">
        <f>_xlfn.XLOOKUP(Estoque[[#This Row],[Produto]],'Compras'!B:B,'Compras'!E:E,,0,-1)</f>
        <v>44593</v>
      </c>
    </row>
    <row r="1316" spans="1:7" x14ac:dyDescent="0.25">
      <c r="A1316" s="3" t="s">
        <v>988</v>
      </c>
      <c r="B1316" s="4" t="s">
        <v>989</v>
      </c>
      <c r="C1316" s="4"/>
      <c r="D1316" s="5">
        <f>SUMIFS(Saída!B:B,Saída!A:A,Estoque[[#This Row],[Produto]],Saída!C:C,"RESERVADO")</f>
        <v>0</v>
      </c>
      <c r="E1316" s="5">
        <f>SUMIFS('Compras'!C:C,'Compras'!B:B,Estoque[[#This Row],[Produto]],'Compras'!A:A,Estoque[[#This Row],[Código]])-SUMIFS(Saída!B:B,Saída!A:A,Estoque[[#This Row],[Produto]],Saída!C:C,"FINALIZADO")</f>
        <v>-1</v>
      </c>
      <c r="F1316" s="6">
        <f>_xlfn.XLOOKUP(Estoque[[#This Row],[Produto]],'Compras'!B:B,'Compras'!D:D,,0,-1)</f>
        <v>123.67</v>
      </c>
      <c r="G1316" s="1">
        <f>_xlfn.XLOOKUP(Estoque[[#This Row],[Produto]],'Compras'!B:B,'Compras'!E:E,,0,-1)</f>
        <v>44732</v>
      </c>
    </row>
    <row r="1317" spans="1:7" x14ac:dyDescent="0.25">
      <c r="A1317" s="3" t="s">
        <v>548</v>
      </c>
      <c r="B1317" s="4" t="s">
        <v>549</v>
      </c>
      <c r="C1317" s="4"/>
      <c r="D1317" s="5">
        <f>SUMIFS(Saída!B:B,Saída!A:A,Estoque[[#This Row],[Produto]],Saída!C:C,"RESERVADO")</f>
        <v>0</v>
      </c>
      <c r="E1317" s="5">
        <f>SUMIFS('Compras'!C:C,'Compras'!B:B,Estoque[[#This Row],[Produto]],'Compras'!A:A,Estoque[[#This Row],[Código]])-SUMIFS(Saída!B:B,Saída!A:A,Estoque[[#This Row],[Produto]],Saída!C:C,"FINALIZADO")</f>
        <v>-1</v>
      </c>
      <c r="F1317" s="6">
        <f>_xlfn.XLOOKUP(Estoque[[#This Row],[Produto]],'Compras'!B:B,'Compras'!D:D,,0,-1)</f>
        <v>25.67</v>
      </c>
      <c r="G1317" s="1">
        <f>_xlfn.XLOOKUP(Estoque[[#This Row],[Produto]],'Compras'!B:B,'Compras'!E:E,,0,-1)</f>
        <v>44693</v>
      </c>
    </row>
    <row r="1318" spans="1:7" x14ac:dyDescent="0.25">
      <c r="A1318" s="3" t="s">
        <v>532</v>
      </c>
      <c r="B1318" s="4" t="s">
        <v>533</v>
      </c>
      <c r="C1318" s="4"/>
      <c r="D1318" s="5">
        <f>SUMIFS(Saída!B:B,Saída!A:A,Estoque[[#This Row],[Produto]],Saída!C:C,"RESERVADO")</f>
        <v>0</v>
      </c>
      <c r="E1318" s="5">
        <f>SUMIFS('Compras'!C:C,'Compras'!B:B,Estoque[[#This Row],[Produto]],'Compras'!A:A,Estoque[[#This Row],[Código]])-SUMIFS(Saída!B:B,Saída!A:A,Estoque[[#This Row],[Produto]],Saída!C:C,"FINALIZADO")</f>
        <v>-1</v>
      </c>
      <c r="F1318" s="6">
        <f>_xlfn.XLOOKUP(Estoque[[#This Row],[Produto]],'Compras'!B:B,'Compras'!D:D,,0,-1)</f>
        <v>61.83</v>
      </c>
      <c r="G1318" s="1">
        <f>_xlfn.XLOOKUP(Estoque[[#This Row],[Produto]],'Compras'!B:B,'Compras'!E:E,,0,-1)</f>
        <v>44693</v>
      </c>
    </row>
    <row r="1319" spans="1:7" x14ac:dyDescent="0.25">
      <c r="A1319" s="3" t="s">
        <v>1842</v>
      </c>
      <c r="B1319" s="4" t="s">
        <v>1843</v>
      </c>
      <c r="C1319" s="4"/>
      <c r="D1319" s="5">
        <f>SUMIFS(Saída!B:B,Saída!A:A,Estoque[[#This Row],[Produto]],Saída!C:C,"RESERVADO")</f>
        <v>0</v>
      </c>
      <c r="E1319" s="5">
        <f>SUMIFS('Compras'!C:C,'Compras'!B:B,Estoque[[#This Row],[Produto]],'Compras'!A:A,Estoque[[#This Row],[Código]])-SUMIFS(Saída!B:B,Saída!A:A,Estoque[[#This Row],[Produto]],Saída!C:C,"FINALIZADO")</f>
        <v>-1</v>
      </c>
      <c r="F1319" s="6">
        <f>_xlfn.XLOOKUP(Estoque[[#This Row],[Produto]],'Compras'!B:B,'Compras'!D:D,,0,-1)</f>
        <v>110.83</v>
      </c>
      <c r="G1319" s="1">
        <f>_xlfn.XLOOKUP(Estoque[[#This Row],[Produto]],'Compras'!B:B,'Compras'!E:E,,0,-1)</f>
        <v>44587</v>
      </c>
    </row>
    <row r="1320" spans="1:7" x14ac:dyDescent="0.25">
      <c r="A1320" s="3" t="s">
        <v>1103</v>
      </c>
      <c r="B1320" s="4" t="s">
        <v>1104</v>
      </c>
      <c r="C1320" s="4"/>
      <c r="D1320" s="5">
        <f>SUMIFS(Saída!B:B,Saída!A:A,Estoque[[#This Row],[Produto]],Saída!C:C,"RESERVADO")</f>
        <v>0</v>
      </c>
      <c r="E1320" s="5">
        <f>SUMIFS('Compras'!C:C,'Compras'!B:B,Estoque[[#This Row],[Produto]],'Compras'!A:A,Estoque[[#This Row],[Código]])-SUMIFS(Saída!B:B,Saída!A:A,Estoque[[#This Row],[Produto]],Saída!C:C,"FINALIZADO")</f>
        <v>-1</v>
      </c>
      <c r="F1320" s="6">
        <f>_xlfn.XLOOKUP(Estoque[[#This Row],[Produto]],'Compras'!B:B,'Compras'!D:D,,0,-1)</f>
        <v>126</v>
      </c>
      <c r="G1320" s="1">
        <f>_xlfn.XLOOKUP(Estoque[[#This Row],[Produto]],'Compras'!B:B,'Compras'!E:E,,0,-1)</f>
        <v>44762</v>
      </c>
    </row>
    <row r="1321" spans="1:7" x14ac:dyDescent="0.25">
      <c r="A1321" s="3" t="s">
        <v>866</v>
      </c>
      <c r="B1321" s="4" t="s">
        <v>867</v>
      </c>
      <c r="C1321" s="4"/>
      <c r="D1321" s="5">
        <f>SUMIFS(Saída!B:B,Saída!A:A,Estoque[[#This Row],[Produto]],Saída!C:C,"RESERVADO")</f>
        <v>0</v>
      </c>
      <c r="E1321" s="5">
        <f>SUMIFS('Compras'!C:C,'Compras'!B:B,Estoque[[#This Row],[Produto]],'Compras'!A:A,Estoque[[#This Row],[Código]])-SUMIFS(Saída!B:B,Saída!A:A,Estoque[[#This Row],[Produto]],Saída!C:C,"FINALIZADO")</f>
        <v>-1</v>
      </c>
      <c r="F1321" s="6">
        <f>_xlfn.XLOOKUP(Estoque[[#This Row],[Produto]],'Compras'!B:B,'Compras'!D:D,,0,-1)</f>
        <v>205.33</v>
      </c>
      <c r="G1321" s="1">
        <f>_xlfn.XLOOKUP(Estoque[[#This Row],[Produto]],'Compras'!B:B,'Compras'!E:E,,0,-1)</f>
        <v>44669</v>
      </c>
    </row>
    <row r="1322" spans="1:7" x14ac:dyDescent="0.25">
      <c r="A1322" s="3" t="s">
        <v>1076</v>
      </c>
      <c r="B1322" s="4" t="s">
        <v>1077</v>
      </c>
      <c r="C1322" s="4"/>
      <c r="D1322" s="5">
        <f>SUMIFS(Saída!B:B,Saída!A:A,Estoque[[#This Row],[Produto]],Saída!C:C,"RESERVADO")</f>
        <v>0</v>
      </c>
      <c r="E1322" s="5">
        <f>SUMIFS('Compras'!C:C,'Compras'!B:B,Estoque[[#This Row],[Produto]],'Compras'!A:A,Estoque[[#This Row],[Código]])-SUMIFS(Saída!B:B,Saída!A:A,Estoque[[#This Row],[Produto]],Saída!C:C,"FINALIZADO")</f>
        <v>-1</v>
      </c>
      <c r="F1322" s="6">
        <f>_xlfn.XLOOKUP(Estoque[[#This Row],[Produto]],'Compras'!B:B,'Compras'!D:D,,0,-1)</f>
        <v>32.67</v>
      </c>
      <c r="G1322" s="1">
        <f>_xlfn.XLOOKUP(Estoque[[#This Row],[Produto]],'Compras'!B:B,'Compras'!E:E,,0,-1)</f>
        <v>44762</v>
      </c>
    </row>
    <row r="1323" spans="1:7" x14ac:dyDescent="0.25">
      <c r="A1323" s="3" t="s">
        <v>1954</v>
      </c>
      <c r="B1323" s="4" t="s">
        <v>1955</v>
      </c>
      <c r="C1323" s="4"/>
      <c r="D1323" s="5">
        <f>SUMIFS(Saída!B:B,Saída!A:A,Estoque[[#This Row],[Produto]],Saída!C:C,"RESERVADO")</f>
        <v>0</v>
      </c>
      <c r="E1323" s="5">
        <f>SUMIFS('Compras'!C:C,'Compras'!B:B,Estoque[[#This Row],[Produto]],'Compras'!A:A,Estoque[[#This Row],[Código]])-SUMIFS(Saída!B:B,Saída!A:A,Estoque[[#This Row],[Produto]],Saída!C:C,"FINALIZADO")</f>
        <v>-1</v>
      </c>
      <c r="F1323" s="6">
        <f>_xlfn.XLOOKUP(Estoque[[#This Row],[Produto]],'Compras'!B:B,'Compras'!D:D,,0,-1)</f>
        <v>77</v>
      </c>
      <c r="G1323" s="1">
        <f>_xlfn.XLOOKUP(Estoque[[#This Row],[Produto]],'Compras'!B:B,'Compras'!E:E,,0,-1)</f>
        <v>44770</v>
      </c>
    </row>
    <row r="1324" spans="1:7" x14ac:dyDescent="0.25">
      <c r="A1324" s="3" t="s">
        <v>508</v>
      </c>
      <c r="B1324" s="4" t="s">
        <v>509</v>
      </c>
      <c r="C1324" s="4"/>
      <c r="D1324" s="5">
        <f>SUMIFS(Saída!B:B,Saída!A:A,Estoque[[#This Row],[Produto]],Saída!C:C,"RESERVADO")</f>
        <v>1</v>
      </c>
      <c r="E1324" s="5">
        <f>SUMIFS('Compras'!C:C,'Compras'!B:B,Estoque[[#This Row],[Produto]],'Compras'!A:A,Estoque[[#This Row],[Código]])-SUMIFS(Saída!B:B,Saída!A:A,Estoque[[#This Row],[Produto]],Saída!C:C,"FINALIZADO")</f>
        <v>-1</v>
      </c>
      <c r="F1324" s="6">
        <f>_xlfn.XLOOKUP(Estoque[[#This Row],[Produto]],'Compras'!B:B,'Compras'!D:D,,0,-1)</f>
        <v>72.33</v>
      </c>
      <c r="G1324" s="1">
        <f>_xlfn.XLOOKUP(Estoque[[#This Row],[Produto]],'Compras'!B:B,'Compras'!E:E,,0,-1)</f>
        <v>44693</v>
      </c>
    </row>
    <row r="1325" spans="1:7" x14ac:dyDescent="0.25">
      <c r="A1325" s="3">
        <v>9879585</v>
      </c>
      <c r="B1325" s="4" t="s">
        <v>554</v>
      </c>
      <c r="C1325" s="4"/>
      <c r="D1325" s="5">
        <f>SUMIFS(Saída!B:B,Saída!A:A,Estoque[[#This Row],[Produto]],Saída!C:C,"RESERVADO")</f>
        <v>0</v>
      </c>
      <c r="E1325" s="5">
        <f>SUMIFS('Compras'!C:C,'Compras'!B:B,Estoque[[#This Row],[Produto]],'Compras'!A:A,Estoque[[#This Row],[Código]])-SUMIFS(Saída!B:B,Saída!A:A,Estoque[[#This Row],[Produto]],Saída!C:C,"FINALIZADO")</f>
        <v>-1</v>
      </c>
      <c r="F1325" s="6">
        <f>_xlfn.XLOOKUP(Estoque[[#This Row],[Produto]],'Compras'!B:B,'Compras'!D:D,,0,-1)</f>
        <v>138</v>
      </c>
      <c r="G1325" s="1">
        <f>_xlfn.XLOOKUP(Estoque[[#This Row],[Produto]],'Compras'!B:B,'Compras'!E:E,,0,-1)</f>
        <v>44791</v>
      </c>
    </row>
    <row r="1326" spans="1:7" x14ac:dyDescent="0.25">
      <c r="A1326" s="3" t="s">
        <v>506</v>
      </c>
      <c r="B1326" s="4" t="s">
        <v>507</v>
      </c>
      <c r="C1326" s="4"/>
      <c r="D1326" s="5">
        <f>SUMIFS(Saída!B:B,Saída!A:A,Estoque[[#This Row],[Produto]],Saída!C:C,"RESERVADO")</f>
        <v>0</v>
      </c>
      <c r="E1326" s="5">
        <f>SUMIFS('Compras'!C:C,'Compras'!B:B,Estoque[[#This Row],[Produto]],'Compras'!A:A,Estoque[[#This Row],[Código]])-SUMIFS(Saída!B:B,Saída!A:A,Estoque[[#This Row],[Produto]],Saída!C:C,"FINALIZADO")</f>
        <v>-1</v>
      </c>
      <c r="F1326" s="6">
        <f>_xlfn.XLOOKUP(Estoque[[#This Row],[Produto]],'Compras'!B:B,'Compras'!D:D,,0,-1)</f>
        <v>30.33</v>
      </c>
      <c r="G1326" s="1">
        <f>_xlfn.XLOOKUP(Estoque[[#This Row],[Produto]],'Compras'!B:B,'Compras'!E:E,,0,-1)</f>
        <v>44693</v>
      </c>
    </row>
    <row r="1327" spans="1:7" x14ac:dyDescent="0.25">
      <c r="A1327" s="3">
        <v>6130</v>
      </c>
      <c r="B1327" s="4" t="s">
        <v>266</v>
      </c>
      <c r="C1327" s="4"/>
      <c r="D1327" s="5">
        <f>SUMIFS(Saída!B:B,Saída!A:A,Estoque[[#This Row],[Produto]],Saída!C:C,"RESERVADO")</f>
        <v>0</v>
      </c>
      <c r="E1327" s="5">
        <f>SUMIFS('Compras'!C:C,'Compras'!B:B,Estoque[[#This Row],[Produto]],'Compras'!A:A,Estoque[[#This Row],[Código]])-SUMIFS(Saída!B:B,Saída!A:A,Estoque[[#This Row],[Produto]],Saída!C:C,"FINALIZADO")</f>
        <v>-1</v>
      </c>
      <c r="F1327" s="6">
        <f>_xlfn.XLOOKUP(Estoque[[#This Row],[Produto]],'Compras'!B:B,'Compras'!D:D,,0,-1)</f>
        <v>312.67</v>
      </c>
      <c r="G1327" s="1">
        <f>_xlfn.XLOOKUP(Estoque[[#This Row],[Produto]],'Compras'!B:B,'Compras'!E:E,,0,-1)</f>
        <v>44778</v>
      </c>
    </row>
    <row r="1328" spans="1:7" x14ac:dyDescent="0.25">
      <c r="A1328" s="3" t="s">
        <v>1101</v>
      </c>
      <c r="B1328" s="4" t="s">
        <v>1102</v>
      </c>
      <c r="C1328" s="4"/>
      <c r="D1328" s="5">
        <f>SUMIFS(Saída!B:B,Saída!A:A,Estoque[[#This Row],[Produto]],Saída!C:C,"RESERVADO")</f>
        <v>0</v>
      </c>
      <c r="E1328" s="5">
        <f>SUMIFS('Compras'!C:C,'Compras'!B:B,Estoque[[#This Row],[Produto]],'Compras'!A:A,Estoque[[#This Row],[Código]])-SUMIFS(Saída!B:B,Saída!A:A,Estoque[[#This Row],[Produto]],Saída!C:C,"FINALIZADO")</f>
        <v>-1</v>
      </c>
      <c r="F1328" s="6">
        <f>_xlfn.XLOOKUP(Estoque[[#This Row],[Produto]],'Compras'!B:B,'Compras'!D:D,,0,-1)</f>
        <v>88.67</v>
      </c>
      <c r="G1328" s="1">
        <f>_xlfn.XLOOKUP(Estoque[[#This Row],[Produto]],'Compras'!B:B,'Compras'!E:E,,0,-1)</f>
        <v>44762</v>
      </c>
    </row>
    <row r="1329" spans="1:7" x14ac:dyDescent="0.25">
      <c r="A1329" s="3">
        <v>9259</v>
      </c>
      <c r="B1329" s="4" t="s">
        <v>121</v>
      </c>
      <c r="C1329" s="4"/>
      <c r="D1329" s="5">
        <f>SUMIFS(Saída!B:B,Saída!A:A,Estoque[[#This Row],[Produto]],Saída!C:C,"RESERVADO")</f>
        <v>0</v>
      </c>
      <c r="E1329" s="5">
        <f>SUMIFS('Compras'!C:C,'Compras'!B:B,Estoque[[#This Row],[Produto]],'Compras'!A:A,Estoque[[#This Row],[Código]])-SUMIFS(Saída!B:B,Saída!A:A,Estoque[[#This Row],[Produto]],Saída!C:C,"FINALIZADO")</f>
        <v>-1</v>
      </c>
      <c r="F1329" s="6">
        <f>_xlfn.XLOOKUP(Estoque[[#This Row],[Produto]],'Compras'!B:B,'Compras'!D:D,,0,-1)</f>
        <v>79.33</v>
      </c>
      <c r="G1329" s="1">
        <f>_xlfn.XLOOKUP(Estoque[[#This Row],[Produto]],'Compras'!B:B,'Compras'!E:E,,0,-1)</f>
        <v>44685</v>
      </c>
    </row>
    <row r="1330" spans="1:7" x14ac:dyDescent="0.25">
      <c r="A1330" s="3" t="s">
        <v>1929</v>
      </c>
      <c r="B1330" s="4" t="s">
        <v>1930</v>
      </c>
      <c r="C1330" s="4" t="s">
        <v>61</v>
      </c>
      <c r="D1330" s="5">
        <f>SUMIFS(Saída!B:B,Saída!A:A,Estoque[[#This Row],[Produto]],Saída!C:C,"RESERVADO")</f>
        <v>0</v>
      </c>
      <c r="E1330" s="5">
        <f>SUMIFS('Compras'!C:C,'Compras'!B:B,Estoque[[#This Row],[Produto]],'Compras'!A:A,Estoque[[#This Row],[Código]])-SUMIFS(Saída!B:B,Saída!A:A,Estoque[[#This Row],[Produto]],Saída!C:C,"FINALIZADO")</f>
        <v>-1</v>
      </c>
      <c r="F1330" s="6">
        <f>_xlfn.XLOOKUP(Estoque[[#This Row],[Produto]],'Compras'!B:B,'Compras'!D:D,,0,-1)</f>
        <v>14</v>
      </c>
      <c r="G1330" s="1">
        <f>_xlfn.XLOOKUP(Estoque[[#This Row],[Produto]],'Compras'!B:B,'Compras'!E:E,,0,-1)</f>
        <v>44770</v>
      </c>
    </row>
    <row r="1331" spans="1:7" x14ac:dyDescent="0.25">
      <c r="A1331" s="3" t="s">
        <v>820</v>
      </c>
      <c r="B1331" s="4" t="s">
        <v>821</v>
      </c>
      <c r="C1331" s="4" t="s">
        <v>61</v>
      </c>
      <c r="D1331" s="5">
        <f>SUMIFS(Saída!B:B,Saída!A:A,Estoque[[#This Row],[Produto]],Saída!C:C,"RESERVADO")</f>
        <v>0</v>
      </c>
      <c r="E1331" s="5">
        <f>SUMIFS('Compras'!C:C,'Compras'!B:B,Estoque[[#This Row],[Produto]],'Compras'!A:A,Estoque[[#This Row],[Código]])-SUMIFS(Saída!B:B,Saída!A:A,Estoque[[#This Row],[Produto]],Saída!C:C,"FINALIZADO")</f>
        <v>-1</v>
      </c>
      <c r="F1331" s="6">
        <f>_xlfn.XLOOKUP(Estoque[[#This Row],[Produto]],'Compras'!B:B,'Compras'!D:D,,0,-1)</f>
        <v>10.5</v>
      </c>
      <c r="G1331" s="1">
        <f>_xlfn.XLOOKUP(Estoque[[#This Row],[Produto]],'Compras'!B:B,'Compras'!E:E,,0,-1)</f>
        <v>44669</v>
      </c>
    </row>
    <row r="1332" spans="1:7" x14ac:dyDescent="0.25">
      <c r="A1332" s="3" t="s">
        <v>3228</v>
      </c>
      <c r="B1332" s="4" t="s">
        <v>2959</v>
      </c>
      <c r="C1332" s="4" t="s">
        <v>44</v>
      </c>
      <c r="D1332" s="5">
        <f>SUMIFS(Saída!B:B,Saída!A:A,Estoque[[#This Row],[Produto]],Saída!C:C,"RESERVADO")</f>
        <v>0</v>
      </c>
      <c r="E1332" s="5">
        <f>SUMIFS('Compras'!C:C,'Compras'!B:B,Estoque[[#This Row],[Produto]],'Compras'!A:A,Estoque[[#This Row],[Código]])-SUMIFS(Saída!B:B,Saída!A:A,Estoque[[#This Row],[Produto]],Saída!C:C,"FINALIZADO")</f>
        <v>-1</v>
      </c>
      <c r="F1332" s="6">
        <f>_xlfn.XLOOKUP(Estoque[[#This Row],[Produto]],'Compras'!B:B,'Compras'!D:D,,0,-1)</f>
        <v>120</v>
      </c>
      <c r="G1332" s="1">
        <f>_xlfn.XLOOKUP(Estoque[[#This Row],[Produto]],'Compras'!B:B,'Compras'!E:E,,0,-1)</f>
        <v>44802</v>
      </c>
    </row>
    <row r="1333" spans="1:7" x14ac:dyDescent="0.25">
      <c r="A1333" s="3" t="s">
        <v>1046</v>
      </c>
      <c r="B1333" s="4" t="s">
        <v>1047</v>
      </c>
      <c r="C1333" s="4"/>
      <c r="D1333" s="5">
        <f>SUMIFS(Saída!B:B,Saída!A:A,Estoque[[#This Row],[Produto]],Saída!C:C,"RESERVADO")</f>
        <v>0</v>
      </c>
      <c r="E1333" s="5">
        <f>SUMIFS('Compras'!C:C,'Compras'!B:B,Estoque[[#This Row],[Produto]],'Compras'!A:A,Estoque[[#This Row],[Código]])-SUMIFS(Saída!B:B,Saída!A:A,Estoque[[#This Row],[Produto]],Saída!C:C,"FINALIZADO")</f>
        <v>-2</v>
      </c>
      <c r="F1333" s="6">
        <f>_xlfn.XLOOKUP(Estoque[[#This Row],[Produto]],'Compras'!B:B,'Compras'!D:D,,0,-1)</f>
        <v>142.33000000000001</v>
      </c>
      <c r="G1333" s="1">
        <f>_xlfn.XLOOKUP(Estoque[[#This Row],[Produto]],'Compras'!B:B,'Compras'!E:E,,0,-1)</f>
        <v>44732</v>
      </c>
    </row>
    <row r="1334" spans="1:7" x14ac:dyDescent="0.25">
      <c r="A1334" s="3">
        <v>1890</v>
      </c>
      <c r="B1334" s="4" t="s">
        <v>1905</v>
      </c>
      <c r="C1334" s="4"/>
      <c r="D1334" s="5">
        <f>SUMIFS(Saída!B:B,Saída!A:A,Estoque[[#This Row],[Produto]],Saída!C:C,"RESERVADO")</f>
        <v>0</v>
      </c>
      <c r="E1334" s="5">
        <f>SUMIFS('Compras'!C:C,'Compras'!B:B,Estoque[[#This Row],[Produto]],'Compras'!A:A,Estoque[[#This Row],[Código]])-SUMIFS(Saída!B:B,Saída!A:A,Estoque[[#This Row],[Produto]],Saída!C:C,"FINALIZADO")</f>
        <v>-2</v>
      </c>
      <c r="F1334" s="6">
        <f>_xlfn.XLOOKUP(Estoque[[#This Row],[Produto]],'Compras'!B:B,'Compras'!D:D,,0,-1)</f>
        <v>26.83</v>
      </c>
      <c r="G1334" s="1">
        <f>_xlfn.XLOOKUP(Estoque[[#This Row],[Produto]],'Compras'!B:B,'Compras'!E:E,,0,-1)</f>
        <v>44589</v>
      </c>
    </row>
    <row r="1335" spans="1:7" x14ac:dyDescent="0.25">
      <c r="A1335" s="3">
        <v>540</v>
      </c>
      <c r="B1335" s="4" t="s">
        <v>474</v>
      </c>
      <c r="C1335" s="4"/>
      <c r="D1335" s="5">
        <f>SUMIFS(Saída!B:B,Saída!A:A,Estoque[[#This Row],[Produto]],Saída!C:C,"RESERVADO")</f>
        <v>0</v>
      </c>
      <c r="E1335" s="5">
        <f>SUMIFS('Compras'!C:C,'Compras'!B:B,Estoque[[#This Row],[Produto]],'Compras'!A:A,Estoque[[#This Row],[Código]])-SUMIFS(Saída!B:B,Saída!A:A,Estoque[[#This Row],[Produto]],Saída!C:C,"FINALIZADO")</f>
        <v>-2</v>
      </c>
      <c r="F1335" s="6">
        <f>_xlfn.XLOOKUP(Estoque[[#This Row],[Produto]],'Compras'!B:B,'Compras'!D:D,,0,-1)</f>
        <v>72.33</v>
      </c>
      <c r="G1335" s="1">
        <f>_xlfn.XLOOKUP(Estoque[[#This Row],[Produto]],'Compras'!B:B,'Compras'!E:E,,0,-1)</f>
        <v>44631</v>
      </c>
    </row>
    <row r="1336" spans="1:7" x14ac:dyDescent="0.25">
      <c r="A1336" s="3" t="s">
        <v>124</v>
      </c>
      <c r="B1336" s="4" t="s">
        <v>125</v>
      </c>
      <c r="C1336" s="4"/>
      <c r="D1336" s="5">
        <f>SUMIFS(Saída!B:B,Saída!A:A,Estoque[[#This Row],[Produto]],Saída!C:C,"RESERVADO")</f>
        <v>0</v>
      </c>
      <c r="E1336" s="5">
        <f>SUMIFS('Compras'!C:C,'Compras'!B:B,Estoque[[#This Row],[Produto]],'Compras'!A:A,Estoque[[#This Row],[Código]])-SUMIFS(Saída!B:B,Saída!A:A,Estoque[[#This Row],[Produto]],Saída!C:C,"FINALIZADO")</f>
        <v>-2</v>
      </c>
      <c r="F1336" s="6">
        <f>_xlfn.XLOOKUP(Estoque[[#This Row],[Produto]],'Compras'!B:B,'Compras'!D:D,,0,-1)</f>
        <v>48</v>
      </c>
      <c r="G1336" s="1">
        <f>_xlfn.XLOOKUP(Estoque[[#This Row],[Produto]],'Compras'!B:B,'Compras'!E:E,,0,-1)</f>
        <v>44802</v>
      </c>
    </row>
    <row r="1337" spans="1:7" x14ac:dyDescent="0.25">
      <c r="A1337" s="3" t="s">
        <v>1109</v>
      </c>
      <c r="B1337" s="4" t="s">
        <v>1110</v>
      </c>
      <c r="C1337" s="4"/>
      <c r="D1337" s="5">
        <f>SUMIFS(Saída!B:B,Saída!A:A,Estoque[[#This Row],[Produto]],Saída!C:C,"RESERVADO")</f>
        <v>0</v>
      </c>
      <c r="E1337" s="5">
        <f>SUMIFS('Compras'!C:C,'Compras'!B:B,Estoque[[#This Row],[Produto]],'Compras'!A:A,Estoque[[#This Row],[Código]])-SUMIFS(Saída!B:B,Saída!A:A,Estoque[[#This Row],[Produto]],Saída!C:C,"FINALIZADO")</f>
        <v>-2</v>
      </c>
      <c r="F1337" s="6">
        <f>_xlfn.XLOOKUP(Estoque[[#This Row],[Produto]],'Compras'!B:B,'Compras'!D:D,,0,-1)</f>
        <v>84</v>
      </c>
      <c r="G1337" s="1">
        <f>_xlfn.XLOOKUP(Estoque[[#This Row],[Produto]],'Compras'!B:B,'Compras'!E:E,,0,-1)</f>
        <v>44762</v>
      </c>
    </row>
    <row r="1338" spans="1:7" x14ac:dyDescent="0.25">
      <c r="A1338" s="3">
        <v>897</v>
      </c>
      <c r="B1338" s="4" t="s">
        <v>36</v>
      </c>
      <c r="C1338" s="4"/>
      <c r="D1338" s="5">
        <f>SUMIFS(Saída!B:B,Saída!A:A,Estoque[[#This Row],[Produto]],Saída!C:C,"RESERVADO")</f>
        <v>0</v>
      </c>
      <c r="E1338" s="5">
        <f>SUMIFS('Compras'!C:C,'Compras'!B:B,Estoque[[#This Row],[Produto]],'Compras'!A:A,Estoque[[#This Row],[Código]])-SUMIFS(Saída!B:B,Saída!A:A,Estoque[[#This Row],[Produto]],Saída!C:C,"FINALIZADO")</f>
        <v>-2</v>
      </c>
      <c r="F1338" s="6">
        <f>_xlfn.XLOOKUP(Estoque[[#This Row],[Produto]],'Compras'!B:B,'Compras'!D:D,,0,-1)</f>
        <v>45.5</v>
      </c>
      <c r="G1338" s="1">
        <f>_xlfn.XLOOKUP(Estoque[[#This Row],[Produto]],'Compras'!B:B,'Compras'!E:E,,0,-1)</f>
        <v>44774</v>
      </c>
    </row>
    <row r="1339" spans="1:7" x14ac:dyDescent="0.25">
      <c r="A1339" s="3" t="s">
        <v>3149</v>
      </c>
      <c r="B1339" s="4" t="s">
        <v>2963</v>
      </c>
      <c r="C1339" s="4" t="s">
        <v>44</v>
      </c>
      <c r="D1339" s="5">
        <f>SUMIFS(Saída!B:B,Saída!A:A,Estoque[[#This Row],[Produto]],Saída!C:C,"RESERVADO")</f>
        <v>0</v>
      </c>
      <c r="E1339" s="5">
        <f>SUMIFS('Compras'!C:C,'Compras'!B:B,Estoque[[#This Row],[Produto]],'Compras'!A:A,Estoque[[#This Row],[Código]])-SUMIFS(Saída!B:B,Saída!A:A,Estoque[[#This Row],[Produto]],Saída!C:C,"FINALIZADO")</f>
        <v>-2</v>
      </c>
      <c r="F1339" s="6">
        <f>_xlfn.XLOOKUP(Estoque[[#This Row],[Produto]],'Compras'!B:B,'Compras'!D:D,,0,-1)</f>
        <v>92</v>
      </c>
      <c r="G1339" s="1">
        <f>_xlfn.XLOOKUP(Estoque[[#This Row],[Produto]],'Compras'!B:B,'Compras'!E:E,,0,-1)</f>
        <v>44791</v>
      </c>
    </row>
    <row r="1340" spans="1:7" x14ac:dyDescent="0.25">
      <c r="A1340" s="3" t="s">
        <v>1093</v>
      </c>
      <c r="B1340" s="4" t="s">
        <v>1094</v>
      </c>
      <c r="C1340" s="4"/>
      <c r="D1340" s="5">
        <f>SUMIFS(Saída!B:B,Saída!A:A,Estoque[[#This Row],[Produto]],Saída!C:C,"RESERVADO")</f>
        <v>0</v>
      </c>
      <c r="E1340" s="5">
        <f>SUMIFS('Compras'!C:C,'Compras'!B:B,Estoque[[#This Row],[Produto]],'Compras'!A:A,Estoque[[#This Row],[Código]])-SUMIFS(Saída!B:B,Saída!A:A,Estoque[[#This Row],[Produto]],Saída!C:C,"FINALIZADO")</f>
        <v>-3</v>
      </c>
      <c r="F1340" s="6">
        <f>_xlfn.XLOOKUP(Estoque[[#This Row],[Produto]],'Compras'!B:B,'Compras'!D:D,,0,-1)</f>
        <v>32.67</v>
      </c>
      <c r="G1340" s="1">
        <f>_xlfn.XLOOKUP(Estoque[[#This Row],[Produto]],'Compras'!B:B,'Compras'!E:E,,0,-1)</f>
        <v>44762</v>
      </c>
    </row>
    <row r="1341" spans="1:7" x14ac:dyDescent="0.25">
      <c r="A1341" s="3" t="s">
        <v>135</v>
      </c>
      <c r="B1341" s="4" t="s">
        <v>136</v>
      </c>
      <c r="C1341" s="4"/>
      <c r="D1341" s="5">
        <f>SUMIFS(Saída!B:B,Saída!A:A,Estoque[[#This Row],[Produto]],Saída!C:C,"RESERVADO")</f>
        <v>0</v>
      </c>
      <c r="E1341" s="5">
        <f>SUMIFS('Compras'!C:C,'Compras'!B:B,Estoque[[#This Row],[Produto]],'Compras'!A:A,Estoque[[#This Row],[Código]])-SUMIFS(Saída!B:B,Saída!A:A,Estoque[[#This Row],[Produto]],Saída!C:C,"FINALIZADO")</f>
        <v>-3</v>
      </c>
      <c r="F1341" s="6">
        <f>_xlfn.XLOOKUP(Estoque[[#This Row],[Produto]],'Compras'!B:B,'Compras'!D:D,,0,-1)</f>
        <v>32.67</v>
      </c>
      <c r="G1341" s="1">
        <f>_xlfn.XLOOKUP(Estoque[[#This Row],[Produto]],'Compras'!B:B,'Compras'!E:E,,0,-1)</f>
        <v>44685</v>
      </c>
    </row>
    <row r="1342" spans="1:7" x14ac:dyDescent="0.25">
      <c r="A1342" s="3" t="s">
        <v>1329</v>
      </c>
      <c r="B1342" s="4" t="s">
        <v>1330</v>
      </c>
      <c r="C1342" s="4"/>
      <c r="D1342" s="5">
        <f>SUMIFS(Saída!B:B,Saída!A:A,Estoque[[#This Row],[Produto]],Saída!C:C,"RESERVADO")</f>
        <v>0</v>
      </c>
      <c r="E1342" s="5">
        <f>SUMIFS('Compras'!C:C,'Compras'!B:B,Estoque[[#This Row],[Produto]],'Compras'!A:A,Estoque[[#This Row],[Código]])-SUMIFS(Saída!B:B,Saída!A:A,Estoque[[#This Row],[Produto]],Saída!C:C,"FINALIZADO")</f>
        <v>-3</v>
      </c>
      <c r="F1342" s="6">
        <f>_xlfn.XLOOKUP(Estoque[[#This Row],[Produto]],'Compras'!B:B,'Compras'!D:D,,0,-1)</f>
        <v>103.83</v>
      </c>
      <c r="G1342" s="1">
        <f>_xlfn.XLOOKUP(Estoque[[#This Row],[Produto]],'Compras'!B:B,'Compras'!E:E,,0,-1)</f>
        <v>44764</v>
      </c>
    </row>
    <row r="1343" spans="1:7" x14ac:dyDescent="0.25">
      <c r="A1343" s="3">
        <v>4123111</v>
      </c>
      <c r="B1343" s="4" t="s">
        <v>1045</v>
      </c>
      <c r="C1343" s="4"/>
      <c r="D1343" s="5">
        <f>SUMIFS(Saída!B:B,Saída!A:A,Estoque[[#This Row],[Produto]],Saída!C:C,"RESERVADO")</f>
        <v>0</v>
      </c>
      <c r="E1343" s="5">
        <f>SUMIFS('Compras'!C:C,'Compras'!B:B,Estoque[[#This Row],[Produto]],'Compras'!A:A,Estoque[[#This Row],[Código]])-SUMIFS(Saída!B:B,Saída!A:A,Estoque[[#This Row],[Produto]],Saída!C:C,"FINALIZADO")</f>
        <v>-3</v>
      </c>
      <c r="F1343" s="6">
        <f>_xlfn.XLOOKUP(Estoque[[#This Row],[Produto]],'Compras'!B:B,'Compras'!D:D,,0,-1)</f>
        <v>146</v>
      </c>
      <c r="G1343" s="1">
        <f>_xlfn.XLOOKUP(Estoque[[#This Row],[Produto]],'Compras'!B:B,'Compras'!E:E,,0,-1)</f>
        <v>44802</v>
      </c>
    </row>
    <row r="1344" spans="1:7" x14ac:dyDescent="0.25">
      <c r="A1344" s="3" t="s">
        <v>3140</v>
      </c>
      <c r="B1344" s="4" t="s">
        <v>2742</v>
      </c>
      <c r="C1344" s="4" t="s">
        <v>2714</v>
      </c>
      <c r="D1344" s="5">
        <f>SUMIFS(Saída!B:B,Saída!A:A,Estoque[[#This Row],[Produto]],Saída!C:C,"RESERVADO")</f>
        <v>0</v>
      </c>
      <c r="E1344" s="5">
        <f>SUMIFS('Compras'!C:C,'Compras'!B:B,Estoque[[#This Row],[Produto]],'Compras'!A:A,Estoque[[#This Row],[Código]])-SUMIFS(Saída!B:B,Saída!A:A,Estoque[[#This Row],[Produto]],Saída!C:C,"FINALIZADO")</f>
        <v>-3</v>
      </c>
      <c r="F1344" s="6">
        <f>_xlfn.XLOOKUP(Estoque[[#This Row],[Produto]],'Compras'!B:B,'Compras'!D:D,,0,-1)</f>
        <v>857.13</v>
      </c>
      <c r="G1344" s="1">
        <f>_xlfn.XLOOKUP(Estoque[[#This Row],[Produto]],'Compras'!B:B,'Compras'!E:E,,0,-1)</f>
        <v>44789</v>
      </c>
    </row>
    <row r="1345" spans="1:7" x14ac:dyDescent="0.25">
      <c r="A1345" s="3" t="s">
        <v>1052</v>
      </c>
      <c r="B1345" s="4" t="s">
        <v>1053</v>
      </c>
      <c r="C1345" s="4"/>
      <c r="D1345" s="5">
        <f>SUMIFS(Saída!B:B,Saída!A:A,Estoque[[#This Row],[Produto]],Saída!C:C,"RESERVADO")</f>
        <v>0</v>
      </c>
      <c r="E1345" s="5">
        <f>SUMIFS('Compras'!C:C,'Compras'!B:B,Estoque[[#This Row],[Produto]],'Compras'!A:A,Estoque[[#This Row],[Código]])-SUMIFS(Saída!B:B,Saída!A:A,Estoque[[#This Row],[Produto]],Saída!C:C,"FINALIZADO")</f>
        <v>-4</v>
      </c>
      <c r="F1345" s="6">
        <f>_xlfn.XLOOKUP(Estoque[[#This Row],[Produto]],'Compras'!B:B,'Compras'!D:D,,0,-1)</f>
        <v>53.67</v>
      </c>
      <c r="G1345" s="1">
        <f>_xlfn.XLOOKUP(Estoque[[#This Row],[Produto]],'Compras'!B:B,'Compras'!E:E,,0,-1)</f>
        <v>44732</v>
      </c>
    </row>
    <row r="1346" spans="1:7" x14ac:dyDescent="0.25">
      <c r="A1346" s="3" t="s">
        <v>832</v>
      </c>
      <c r="B1346" s="4" t="s">
        <v>833</v>
      </c>
      <c r="C1346" s="4"/>
      <c r="D1346" s="5">
        <f>SUMIFS(Saída!B:B,Saída!A:A,Estoque[[#This Row],[Produto]],Saída!C:C,"RESERVADO")</f>
        <v>0</v>
      </c>
      <c r="E1346" s="5">
        <f>SUMIFS('Compras'!C:C,'Compras'!B:B,Estoque[[#This Row],[Produto]],'Compras'!A:A,Estoque[[#This Row],[Código]])-SUMIFS(Saída!B:B,Saída!A:A,Estoque[[#This Row],[Produto]],Saída!C:C,"FINALIZADO")</f>
        <v>-5</v>
      </c>
      <c r="F1346" s="6">
        <f>_xlfn.XLOOKUP(Estoque[[#This Row],[Produto]],'Compras'!B:B,'Compras'!D:D,,0,-1)</f>
        <v>28</v>
      </c>
      <c r="G1346" s="1">
        <f>_xlfn.XLOOKUP(Estoque[[#This Row],[Produto]],'Compras'!B:B,'Compras'!E:E,,0,-1)</f>
        <v>44669</v>
      </c>
    </row>
    <row r="1347" spans="1:7" x14ac:dyDescent="0.25">
      <c r="A1347" s="3" t="s">
        <v>824</v>
      </c>
      <c r="B1347" s="4" t="s">
        <v>825</v>
      </c>
      <c r="C1347" s="4"/>
      <c r="D1347" s="5">
        <f>SUMIFS(Saída!B:B,Saída!A:A,Estoque[[#This Row],[Produto]],Saída!C:C,"RESERVADO")</f>
        <v>0</v>
      </c>
      <c r="E1347" s="5">
        <f>SUMIFS('Compras'!C:C,'Compras'!B:B,Estoque[[#This Row],[Produto]],'Compras'!A:A,Estoque[[#This Row],[Código]])-SUMIFS(Saída!B:B,Saída!A:A,Estoque[[#This Row],[Produto]],Saída!C:C,"FINALIZADO")</f>
        <v>-5</v>
      </c>
      <c r="F1347" s="6">
        <f>_xlfn.XLOOKUP(Estoque[[#This Row],[Produto]],'Compras'!B:B,'Compras'!D:D,,0,-1)</f>
        <v>30.33</v>
      </c>
      <c r="G1347" s="1">
        <f>_xlfn.XLOOKUP(Estoque[[#This Row],[Produto]],'Compras'!B:B,'Compras'!E:E,,0,-1)</f>
        <v>44669</v>
      </c>
    </row>
    <row r="1348" spans="1:7" x14ac:dyDescent="0.25">
      <c r="A1348" s="3" t="s">
        <v>1083</v>
      </c>
      <c r="B1348" s="4" t="s">
        <v>1084</v>
      </c>
      <c r="C1348" s="4"/>
      <c r="D1348" s="5">
        <f>SUMIFS(Saída!B:B,Saída!A:A,Estoque[[#This Row],[Produto]],Saída!C:C,"RESERVADO")</f>
        <v>0</v>
      </c>
      <c r="E1348" s="5">
        <f>SUMIFS('Compras'!C:C,'Compras'!B:B,Estoque[[#This Row],[Produto]],'Compras'!A:A,Estoque[[#This Row],[Código]])-SUMIFS(Saída!B:B,Saída!A:A,Estoque[[#This Row],[Produto]],Saída!C:C,"FINALIZADO")</f>
        <v>-5</v>
      </c>
      <c r="F1348" s="6">
        <f>_xlfn.XLOOKUP(Estoque[[#This Row],[Produto]],'Compras'!B:B,'Compras'!D:D,,0,-1)</f>
        <v>120.17</v>
      </c>
      <c r="G1348" s="1">
        <f>_xlfn.XLOOKUP(Estoque[[#This Row],[Produto]],'Compras'!B:B,'Compras'!E:E,,0,-1)</f>
        <v>44762</v>
      </c>
    </row>
    <row r="1349" spans="1:7" x14ac:dyDescent="0.25">
      <c r="A1349" s="3" t="s">
        <v>1368</v>
      </c>
      <c r="B1349" s="4" t="s">
        <v>1369</v>
      </c>
      <c r="C1349" s="4"/>
      <c r="D1349" s="5">
        <f>SUMIFS(Saída!B:B,Saída!A:A,Estoque[[#This Row],[Produto]],Saída!C:C,"RESERVADO")</f>
        <v>0</v>
      </c>
      <c r="E1349" s="5">
        <f>SUMIFS('Compras'!C:C,'Compras'!B:B,Estoque[[#This Row],[Produto]],'Compras'!A:A,Estoque[[#This Row],[Código]])-SUMIFS(Saída!B:B,Saída!A:A,Estoque[[#This Row],[Produto]],Saída!C:C,"FINALIZADO")</f>
        <v>-5</v>
      </c>
      <c r="F1349" s="6">
        <f>_xlfn.XLOOKUP(Estoque[[#This Row],[Produto]],'Compras'!B:B,'Compras'!D:D,,0,-1)</f>
        <v>40.83</v>
      </c>
      <c r="G1349" s="1">
        <f>_xlfn.XLOOKUP(Estoque[[#This Row],[Produto]],'Compras'!B:B,'Compras'!E:E,,0,-1)</f>
        <v>44643</v>
      </c>
    </row>
    <row r="1350" spans="1:7" x14ac:dyDescent="0.25">
      <c r="A1350" s="3" t="s">
        <v>1839</v>
      </c>
      <c r="B1350" s="4" t="s">
        <v>1840</v>
      </c>
      <c r="C1350" s="4"/>
      <c r="D1350" s="5">
        <f>SUMIFS(Saída!B:B,Saída!A:A,Estoque[[#This Row],[Produto]],Saída!C:C,"RESERVADO")</f>
        <v>1</v>
      </c>
      <c r="E1350" s="5">
        <f>SUMIFS('Compras'!C:C,'Compras'!B:B,Estoque[[#This Row],[Produto]],'Compras'!A:A,Estoque[[#This Row],[Código]])-SUMIFS(Saída!B:B,Saída!A:A,Estoque[[#This Row],[Produto]],Saída!C:C,"FINALIZADO")</f>
        <v>-6</v>
      </c>
      <c r="F1350" s="6">
        <f>_xlfn.XLOOKUP(Estoque[[#This Row],[Produto]],'Compras'!B:B,'Compras'!D:D,,0,-1)</f>
        <v>406</v>
      </c>
      <c r="G1350" s="1">
        <f>_xlfn.XLOOKUP(Estoque[[#This Row],[Produto]],'Compras'!B:B,'Compras'!E:E,,0,-1)</f>
        <v>44767</v>
      </c>
    </row>
    <row r="1351" spans="1:7" x14ac:dyDescent="0.25">
      <c r="A1351" s="3">
        <v>10592030</v>
      </c>
      <c r="B1351" s="4" t="s">
        <v>528</v>
      </c>
      <c r="C1351" s="4"/>
      <c r="D1351" s="5">
        <f>SUMIFS(Saída!B:B,Saída!A:A,Estoque[[#This Row],[Produto]],Saída!C:C,"RESERVADO")</f>
        <v>0</v>
      </c>
      <c r="E1351" s="5">
        <f>SUMIFS('Compras'!C:C,'Compras'!B:B,Estoque[[#This Row],[Produto]],'Compras'!A:A,Estoque[[#This Row],[Código]])-SUMIFS(Saída!B:B,Saída!A:A,Estoque[[#This Row],[Produto]],Saída!C:C,"FINALIZADO")</f>
        <v>-6</v>
      </c>
      <c r="F1351" s="6">
        <f>_xlfn.XLOOKUP(Estoque[[#This Row],[Produto]],'Compras'!B:B,'Compras'!D:D,,0,-1)</f>
        <v>109.67</v>
      </c>
      <c r="G1351" s="1">
        <f>_xlfn.XLOOKUP(Estoque[[#This Row],[Produto]],'Compras'!B:B,'Compras'!E:E,,0,-1)</f>
        <v>44693</v>
      </c>
    </row>
    <row r="1352" spans="1:7" x14ac:dyDescent="0.25">
      <c r="A1352" s="3">
        <v>741000</v>
      </c>
      <c r="B1352" s="4" t="s">
        <v>64</v>
      </c>
      <c r="C1352" s="4"/>
      <c r="D1352" s="5">
        <f>SUMIFS(Saída!B:B,Saída!A:A,Estoque[[#This Row],[Produto]],Saída!C:C,"RESERVADO")</f>
        <v>0</v>
      </c>
      <c r="E1352" s="5">
        <f>SUMIFS('Compras'!C:C,'Compras'!B:B,Estoque[[#This Row],[Produto]],'Compras'!A:A,Estoque[[#This Row],[Código]])-SUMIFS(Saída!B:B,Saída!A:A,Estoque[[#This Row],[Produto]],Saída!C:C,"FINALIZADO")</f>
        <v>-7</v>
      </c>
      <c r="F1352" s="6">
        <f>_xlfn.XLOOKUP(Estoque[[#This Row],[Produto]],'Compras'!B:B,'Compras'!D:D,,0,-1)</f>
        <v>67.67</v>
      </c>
      <c r="G1352" s="1">
        <f>_xlfn.XLOOKUP(Estoque[[#This Row],[Produto]],'Compras'!B:B,'Compras'!E:E,,0,-1)</f>
        <v>44594</v>
      </c>
    </row>
    <row r="1353" spans="1:7" x14ac:dyDescent="0.25">
      <c r="A1353" s="3" t="s">
        <v>20</v>
      </c>
      <c r="B1353" s="4" t="s">
        <v>21</v>
      </c>
      <c r="C1353" s="4"/>
      <c r="D1353" s="5">
        <f>SUMIFS(Saída!B:B,Saída!A:A,Estoque[[#This Row],[Produto]],Saída!C:C,"RESERVADO")</f>
        <v>0</v>
      </c>
      <c r="E1353" s="5">
        <f>SUMIFS('Compras'!C:C,'Compras'!B:B,Estoque[[#This Row],[Produto]],'Compras'!A:A,Estoque[[#This Row],[Código]])-SUMIFS(Saída!B:B,Saída!A:A,Estoque[[#This Row],[Produto]],Saída!C:C,"FINALIZADO")</f>
        <v>-8</v>
      </c>
      <c r="F1353" s="6">
        <f>_xlfn.XLOOKUP(Estoque[[#This Row],[Produto]],'Compras'!B:B,'Compras'!D:D,,0,-1)</f>
        <v>84</v>
      </c>
      <c r="G1353" s="1">
        <f>_xlfn.XLOOKUP(Estoque[[#This Row],[Produto]],'Compras'!B:B,'Compras'!E:E,,0,-1)</f>
        <v>44774</v>
      </c>
    </row>
    <row r="1354" spans="1:7" x14ac:dyDescent="0.25">
      <c r="A1354" s="3">
        <v>300321</v>
      </c>
      <c r="B1354" s="4" t="s">
        <v>1020</v>
      </c>
      <c r="C1354" s="4"/>
      <c r="D1354" s="5">
        <f>SUMIFS(Saída!B:B,Saída!A:A,Estoque[[#This Row],[Produto]],Saída!C:C,"RESERVADO")</f>
        <v>0</v>
      </c>
      <c r="E1354" s="5">
        <f>SUMIFS('Compras'!C:C,'Compras'!B:B,Estoque[[#This Row],[Produto]],'Compras'!A:A,Estoque[[#This Row],[Código]])-SUMIFS(Saída!B:B,Saída!A:A,Estoque[[#This Row],[Produto]],Saída!C:C,"FINALIZADO")</f>
        <v>-8</v>
      </c>
      <c r="F1354" s="6">
        <f>_xlfn.XLOOKUP(Estoque[[#This Row],[Produto]],'Compras'!B:B,'Compras'!D:D,,0,-1)</f>
        <v>31.5</v>
      </c>
      <c r="G1354" s="1">
        <f>_xlfn.XLOOKUP(Estoque[[#This Row],[Produto]],'Compras'!B:B,'Compras'!E:E,,0,-1)</f>
        <v>44732</v>
      </c>
    </row>
    <row r="1355" spans="1:7" x14ac:dyDescent="0.25">
      <c r="A1355" s="3" t="s">
        <v>248</v>
      </c>
      <c r="B1355" s="4" t="s">
        <v>249</v>
      </c>
      <c r="C1355" s="4"/>
      <c r="D1355" s="5">
        <f>SUMIFS(Saída!B:B,Saída!A:A,Estoque[[#This Row],[Produto]],Saída!C:C,"RESERVADO")</f>
        <v>0</v>
      </c>
      <c r="E1355" s="5">
        <f>SUMIFS('Compras'!C:C,'Compras'!B:B,Estoque[[#This Row],[Produto]],'Compras'!A:A,Estoque[[#This Row],[Código]])-SUMIFS(Saída!B:B,Saída!A:A,Estoque[[#This Row],[Produto]],Saída!C:C,"FINALIZADO")</f>
        <v>-8</v>
      </c>
      <c r="F1355" s="6">
        <f>_xlfn.XLOOKUP(Estoque[[#This Row],[Produto]],'Compras'!B:B,'Compras'!D:D,,0,-1)</f>
        <v>56</v>
      </c>
      <c r="G1355" s="1">
        <f>_xlfn.XLOOKUP(Estoque[[#This Row],[Produto]],'Compras'!B:B,'Compras'!E:E,,0,-1)</f>
        <v>44778</v>
      </c>
    </row>
    <row r="1356" spans="1:7" x14ac:dyDescent="0.25">
      <c r="A1356" s="3">
        <v>6071</v>
      </c>
      <c r="B1356" s="4" t="s">
        <v>243</v>
      </c>
      <c r="C1356" s="4" t="s">
        <v>242</v>
      </c>
      <c r="D1356" s="5">
        <f>SUMIFS(Saída!B:B,Saída!A:A,Estoque[[#This Row],[Produto]],Saída!C:C,"RESERVADO")</f>
        <v>0</v>
      </c>
      <c r="E1356" s="5">
        <f>SUMIFS('Compras'!C:C,'Compras'!B:B,Estoque[[#This Row],[Produto]],'Compras'!A:A,Estoque[[#This Row],[Código]])-SUMIFS(Saída!B:B,Saída!A:A,Estoque[[#This Row],[Produto]],Saída!C:C,"FINALIZADO")</f>
        <v>-10</v>
      </c>
      <c r="F1356" s="6">
        <f>_xlfn.XLOOKUP(Estoque[[#This Row],[Produto]],'Compras'!B:B,'Compras'!D:D,,0,-1)</f>
        <v>15.17</v>
      </c>
      <c r="G1356" s="1">
        <f>_xlfn.XLOOKUP(Estoque[[#This Row],[Produto]],'Compras'!B:B,'Compras'!E:E,,0,-1)</f>
        <v>44566</v>
      </c>
    </row>
    <row r="1357" spans="1:7" x14ac:dyDescent="0.25">
      <c r="A1357" s="3">
        <v>928567</v>
      </c>
      <c r="B1357" s="4" t="s">
        <v>346</v>
      </c>
      <c r="C1357" s="4"/>
      <c r="D1357" s="5">
        <f>SUMIFS(Saída!B:B,Saída!A:A,Estoque[[#This Row],[Produto]],Saída!C:C,"RESERVADO")</f>
        <v>0</v>
      </c>
      <c r="E1357" s="5">
        <f>SUMIFS('Compras'!C:C,'Compras'!B:B,Estoque[[#This Row],[Produto]],'Compras'!A:A,Estoque[[#This Row],[Código]])-SUMIFS(Saída!B:B,Saída!A:A,Estoque[[#This Row],[Produto]],Saída!C:C,"FINALIZADO")</f>
        <v>-10</v>
      </c>
      <c r="F1357" s="6">
        <f>_xlfn.XLOOKUP(Estoque[[#This Row],[Produto]],'Compras'!B:B,'Compras'!D:D,,0,-1)</f>
        <v>37.33</v>
      </c>
      <c r="G1357" s="1">
        <f>_xlfn.XLOOKUP(Estoque[[#This Row],[Produto]],'Compras'!B:B,'Compras'!E:E,,0,-1)</f>
        <v>44538</v>
      </c>
    </row>
    <row r="1358" spans="1:7" x14ac:dyDescent="0.25">
      <c r="A1358" s="3" t="s">
        <v>860</v>
      </c>
      <c r="B1358" s="4" t="s">
        <v>861</v>
      </c>
      <c r="C1358" s="4"/>
      <c r="D1358" s="5">
        <f>SUMIFS(Saída!B:B,Saída!A:A,Estoque[[#This Row],[Produto]],Saída!C:C,"RESERVADO")</f>
        <v>0</v>
      </c>
      <c r="E1358" s="5">
        <f>SUMIFS('Compras'!C:C,'Compras'!B:B,Estoque[[#This Row],[Produto]],'Compras'!A:A,Estoque[[#This Row],[Código]])-SUMIFS(Saída!B:B,Saída!A:A,Estoque[[#This Row],[Produto]],Saída!C:C,"FINALIZADO")</f>
        <v>-10</v>
      </c>
      <c r="F1358" s="6">
        <f>_xlfn.XLOOKUP(Estoque[[#This Row],[Produto]],'Compras'!B:B,'Compras'!D:D,,0,-1)</f>
        <v>14</v>
      </c>
      <c r="G1358" s="1">
        <f>_xlfn.XLOOKUP(Estoque[[#This Row],[Produto]],'Compras'!B:B,'Compras'!E:E,,0,-1)</f>
        <v>44669</v>
      </c>
    </row>
    <row r="1359" spans="1:7" x14ac:dyDescent="0.25">
      <c r="A1359" s="3">
        <v>98201</v>
      </c>
      <c r="B1359" s="4" t="s">
        <v>1864</v>
      </c>
      <c r="C1359" s="4" t="s">
        <v>3235</v>
      </c>
      <c r="D1359" s="5">
        <f>SUMIFS(Saída!B:B,Saída!A:A,Estoque[[#This Row],[Produto]],Saída!C:C,"RESERVADO")</f>
        <v>0</v>
      </c>
      <c r="E1359" s="5">
        <f>SUMIFS('Compras'!C:C,'Compras'!B:B,Estoque[[#This Row],[Produto]],'Compras'!A:A,Estoque[[#This Row],[Código]])-SUMIFS(Saída!B:B,Saída!A:A,Estoque[[#This Row],[Produto]],Saída!C:C,"FINALIZADO")</f>
        <v>-10</v>
      </c>
      <c r="F1359" s="6">
        <f>_xlfn.XLOOKUP(Estoque[[#This Row],[Produto]],'Compras'!B:B,'Compras'!D:D,,0,-1)</f>
        <v>133</v>
      </c>
      <c r="G1359" s="1">
        <f>_xlfn.XLOOKUP(Estoque[[#This Row],[Produto]],'Compras'!B:B,'Compras'!E:E,,0,-1)</f>
        <v>44708</v>
      </c>
    </row>
    <row r="1360" spans="1:7" x14ac:dyDescent="0.25">
      <c r="A1360" s="3">
        <v>24914</v>
      </c>
      <c r="B1360" s="4" t="s">
        <v>1992</v>
      </c>
      <c r="C1360" s="4"/>
      <c r="D1360" s="5">
        <f>SUMIFS(Saída!B:B,Saída!A:A,Estoque[[#This Row],[Produto]],Saída!C:C,"RESERVADO")</f>
        <v>0</v>
      </c>
      <c r="E1360" s="5">
        <f>SUMIFS('Compras'!C:C,'Compras'!B:B,Estoque[[#This Row],[Produto]],'Compras'!A:A,Estoque[[#This Row],[Código]])-SUMIFS(Saída!B:B,Saída!A:A,Estoque[[#This Row],[Produto]],Saída!C:C,"FINALIZADO")</f>
        <v>-10</v>
      </c>
      <c r="F1360" s="6">
        <f>_xlfn.XLOOKUP(Estoque[[#This Row],[Produto]],'Compras'!B:B,'Compras'!D:D,,0,-1)</f>
        <v>42</v>
      </c>
      <c r="G1360" s="1">
        <f>_xlfn.XLOOKUP(Estoque[[#This Row],[Produto]],'Compras'!B:B,'Compras'!E:E,,0,-1)</f>
        <v>44649</v>
      </c>
    </row>
    <row r="1361" spans="1:7" x14ac:dyDescent="0.25">
      <c r="A1361" s="3">
        <v>5191</v>
      </c>
      <c r="B1361" s="4" t="s">
        <v>1394</v>
      </c>
      <c r="C1361" s="4"/>
      <c r="D1361" s="5">
        <f>SUMIFS(Saída!B:B,Saída!A:A,Estoque[[#This Row],[Produto]],Saída!C:C,"RESERVADO")</f>
        <v>0</v>
      </c>
      <c r="E1361" s="5">
        <f>SUMIFS('Compras'!C:C,'Compras'!B:B,Estoque[[#This Row],[Produto]],'Compras'!A:A,Estoque[[#This Row],[Código]])-SUMIFS(Saída!B:B,Saída!A:A,Estoque[[#This Row],[Produto]],Saída!C:C,"FINALIZADO")</f>
        <v>-12</v>
      </c>
      <c r="F1361" s="6">
        <f>_xlfn.XLOOKUP(Estoque[[#This Row],[Produto]],'Compras'!B:B,'Compras'!D:D,,0,-1)</f>
        <v>12.83</v>
      </c>
      <c r="G1361" s="1">
        <f>_xlfn.XLOOKUP(Estoque[[#This Row],[Produto]],'Compras'!B:B,'Compras'!E:E,,0,-1)</f>
        <v>44585</v>
      </c>
    </row>
    <row r="1362" spans="1:7" x14ac:dyDescent="0.25">
      <c r="A1362" s="3" t="s">
        <v>250</v>
      </c>
      <c r="B1362" s="4" t="s">
        <v>251</v>
      </c>
      <c r="C1362" s="4"/>
      <c r="D1362" s="5">
        <f>SUMIFS(Saída!B:B,Saída!A:A,Estoque[[#This Row],[Produto]],Saída!C:C,"RESERVADO")</f>
        <v>0</v>
      </c>
      <c r="E1362" s="5">
        <f>SUMIFS('Compras'!C:C,'Compras'!B:B,Estoque[[#This Row],[Produto]],'Compras'!A:A,Estoque[[#This Row],[Código]])-SUMIFS(Saída!B:B,Saída!A:A,Estoque[[#This Row],[Produto]],Saída!C:C,"FINALIZADO")</f>
        <v>-12</v>
      </c>
      <c r="F1362" s="6">
        <f>_xlfn.XLOOKUP(Estoque[[#This Row],[Produto]],'Compras'!B:B,'Compras'!D:D,,0,-1)</f>
        <v>88.67</v>
      </c>
      <c r="G1362" s="1">
        <f>_xlfn.XLOOKUP(Estoque[[#This Row],[Produto]],'Compras'!B:B,'Compras'!E:E,,0,-1)</f>
        <v>44778</v>
      </c>
    </row>
    <row r="1363" spans="1:7" x14ac:dyDescent="0.25">
      <c r="A1363" s="3" t="s">
        <v>1070</v>
      </c>
      <c r="B1363" s="4" t="s">
        <v>1071</v>
      </c>
      <c r="C1363" s="4"/>
      <c r="D1363" s="5">
        <f>SUMIFS(Saída!B:B,Saída!A:A,Estoque[[#This Row],[Produto]],Saída!C:C,"RESERVADO")</f>
        <v>0</v>
      </c>
      <c r="E1363" s="5">
        <f>SUMIFS('Compras'!C:C,'Compras'!B:B,Estoque[[#This Row],[Produto]],'Compras'!A:A,Estoque[[#This Row],[Código]])-SUMIFS(Saída!B:B,Saída!A:A,Estoque[[#This Row],[Produto]],Saída!C:C,"FINALIZADO")</f>
        <v>-15</v>
      </c>
      <c r="F1363" s="6">
        <f>_xlfn.XLOOKUP(Estoque[[#This Row],[Produto]],'Compras'!B:B,'Compras'!D:D,,0,-1)</f>
        <v>42</v>
      </c>
      <c r="G1363" s="1">
        <f>_xlfn.XLOOKUP(Estoque[[#This Row],[Produto]],'Compras'!B:B,'Compras'!E:E,,0,-1)</f>
        <v>44762</v>
      </c>
    </row>
    <row r="1364" spans="1:7" x14ac:dyDescent="0.25">
      <c r="A1364" s="3" t="s">
        <v>55</v>
      </c>
      <c r="B1364" s="4" t="s">
        <v>56</v>
      </c>
      <c r="C1364" s="4"/>
      <c r="D1364" s="5">
        <f>SUMIFS(Saída!B:B,Saída!A:A,Estoque[[#This Row],[Produto]],Saída!C:C,"RESERVADO")</f>
        <v>0</v>
      </c>
      <c r="E1364" s="5">
        <f>SUMIFS('Compras'!C:C,'Compras'!B:B,Estoque[[#This Row],[Produto]],'Compras'!A:A,Estoque[[#This Row],[Código]])-SUMIFS(Saída!B:B,Saída!A:A,Estoque[[#This Row],[Produto]],Saída!C:C,"FINALIZADO")</f>
        <v>-20</v>
      </c>
      <c r="F1364" s="6">
        <f>_xlfn.XLOOKUP(Estoque[[#This Row],[Produto]],'Compras'!B:B,'Compras'!D:D,,0,-1)</f>
        <v>31.5</v>
      </c>
      <c r="G1364" s="1">
        <f>_xlfn.XLOOKUP(Estoque[[#This Row],[Produto]],'Compras'!B:B,'Compras'!E:E,,0,-1)</f>
        <v>44714</v>
      </c>
    </row>
  </sheetData>
  <protectedRanges>
    <protectedRange sqref="D2:G1311" name="Intervalo1"/>
  </protectedRanges>
  <phoneticPr fontId="18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3E92-127E-4A9F-A9FF-934EB3D1CF32}">
  <dimension ref="A1:F1410"/>
  <sheetViews>
    <sheetView tabSelected="1" topLeftCell="A1393" workbookViewId="0">
      <selection activeCell="A1411" sqref="A1411"/>
    </sheetView>
  </sheetViews>
  <sheetFormatPr defaultRowHeight="15" x14ac:dyDescent="0.25"/>
  <cols>
    <col min="1" max="1" width="25" bestFit="1" customWidth="1"/>
    <col min="2" max="2" width="81.140625" bestFit="1" customWidth="1"/>
    <col min="3" max="3" width="13.7109375" bestFit="1" customWidth="1"/>
    <col min="4" max="4" width="17" bestFit="1" customWidth="1"/>
    <col min="5" max="5" width="17.140625" bestFit="1" customWidth="1"/>
    <col min="6" max="6" width="21.140625" bestFit="1" customWidth="1"/>
  </cols>
  <sheetData>
    <row r="1" spans="1:6" x14ac:dyDescent="0.25">
      <c r="A1" t="s">
        <v>0</v>
      </c>
      <c r="B1" t="s">
        <v>1</v>
      </c>
      <c r="C1" t="s">
        <v>2099</v>
      </c>
      <c r="D1" t="s">
        <v>4</v>
      </c>
      <c r="E1" t="s">
        <v>2100</v>
      </c>
      <c r="F1" t="s">
        <v>2101</v>
      </c>
    </row>
    <row r="2" spans="1:6" x14ac:dyDescent="0.25">
      <c r="A2">
        <v>9204</v>
      </c>
      <c r="B2" s="4" t="s">
        <v>43</v>
      </c>
      <c r="C2">
        <v>0</v>
      </c>
      <c r="D2">
        <v>63</v>
      </c>
      <c r="E2" s="2">
        <v>44531</v>
      </c>
      <c r="F2" s="2"/>
    </row>
    <row r="3" spans="1:6" x14ac:dyDescent="0.25">
      <c r="A3">
        <v>0</v>
      </c>
      <c r="B3" s="4" t="s">
        <v>81</v>
      </c>
      <c r="C3">
        <v>0</v>
      </c>
      <c r="D3">
        <v>15.05</v>
      </c>
      <c r="E3" s="2">
        <v>44532</v>
      </c>
      <c r="F3" s="2"/>
    </row>
    <row r="4" spans="1:6" x14ac:dyDescent="0.25">
      <c r="A4">
        <v>0</v>
      </c>
      <c r="B4" s="4" t="s">
        <v>118</v>
      </c>
      <c r="C4">
        <v>0</v>
      </c>
      <c r="D4">
        <v>4.67</v>
      </c>
      <c r="E4" s="2">
        <v>44533</v>
      </c>
      <c r="F4" s="2"/>
    </row>
    <row r="5" spans="1:6" x14ac:dyDescent="0.25">
      <c r="A5">
        <v>0</v>
      </c>
      <c r="B5" s="4" t="s">
        <v>115</v>
      </c>
      <c r="C5">
        <v>0</v>
      </c>
      <c r="D5">
        <v>484.17</v>
      </c>
      <c r="E5" s="2">
        <v>44533</v>
      </c>
      <c r="F5" s="2"/>
    </row>
    <row r="6" spans="1:6" x14ac:dyDescent="0.25">
      <c r="A6">
        <v>24621</v>
      </c>
      <c r="B6" s="4" t="s">
        <v>117</v>
      </c>
      <c r="C6">
        <v>0</v>
      </c>
      <c r="D6">
        <v>39.67</v>
      </c>
      <c r="E6" s="2">
        <v>44533</v>
      </c>
      <c r="F6" s="2"/>
    </row>
    <row r="7" spans="1:6" x14ac:dyDescent="0.25">
      <c r="A7">
        <v>0</v>
      </c>
      <c r="B7" s="4" t="s">
        <v>114</v>
      </c>
      <c r="C7">
        <v>0</v>
      </c>
      <c r="D7">
        <v>8.17</v>
      </c>
      <c r="E7" s="2">
        <v>44533</v>
      </c>
      <c r="F7" s="2"/>
    </row>
    <row r="8" spans="1:6" x14ac:dyDescent="0.25">
      <c r="A8">
        <v>0</v>
      </c>
      <c r="B8" s="4" t="s">
        <v>116</v>
      </c>
      <c r="C8">
        <v>0</v>
      </c>
      <c r="D8">
        <v>140</v>
      </c>
      <c r="E8" s="2">
        <v>44533</v>
      </c>
      <c r="F8" s="2"/>
    </row>
    <row r="9" spans="1:6" x14ac:dyDescent="0.25">
      <c r="A9">
        <v>1301</v>
      </c>
      <c r="B9" s="4" t="s">
        <v>277</v>
      </c>
      <c r="C9">
        <v>0</v>
      </c>
      <c r="D9">
        <v>77</v>
      </c>
      <c r="E9" s="2">
        <v>44535</v>
      </c>
      <c r="F9" s="2"/>
    </row>
    <row r="10" spans="1:6" x14ac:dyDescent="0.25">
      <c r="A10">
        <v>778066</v>
      </c>
      <c r="B10" s="4" t="s">
        <v>272</v>
      </c>
      <c r="C10">
        <v>0</v>
      </c>
      <c r="D10">
        <v>10.5</v>
      </c>
      <c r="E10" s="2">
        <v>44535</v>
      </c>
      <c r="F10" s="2"/>
    </row>
    <row r="11" spans="1:6" x14ac:dyDescent="0.25">
      <c r="A11">
        <v>37536</v>
      </c>
      <c r="B11" s="4" t="s">
        <v>280</v>
      </c>
      <c r="C11">
        <v>0</v>
      </c>
      <c r="D11">
        <v>58.22</v>
      </c>
      <c r="E11" s="2">
        <v>44535</v>
      </c>
      <c r="F11" s="2"/>
    </row>
    <row r="12" spans="1:6" x14ac:dyDescent="0.25">
      <c r="A12">
        <v>0</v>
      </c>
      <c r="B12" s="4" t="s">
        <v>275</v>
      </c>
      <c r="C12">
        <v>0</v>
      </c>
      <c r="D12">
        <v>23.33</v>
      </c>
      <c r="E12" s="2">
        <v>44535</v>
      </c>
      <c r="F12" s="2"/>
    </row>
    <row r="13" spans="1:6" x14ac:dyDescent="0.25">
      <c r="A13">
        <v>127357</v>
      </c>
      <c r="B13" s="4" t="s">
        <v>274</v>
      </c>
      <c r="C13">
        <v>0</v>
      </c>
      <c r="D13">
        <v>23.33</v>
      </c>
      <c r="E13" s="2">
        <v>44535</v>
      </c>
      <c r="F13" s="2"/>
    </row>
    <row r="14" spans="1:6" x14ac:dyDescent="0.25">
      <c r="A14">
        <v>2456</v>
      </c>
      <c r="B14" s="4" t="s">
        <v>269</v>
      </c>
      <c r="C14">
        <v>0</v>
      </c>
      <c r="D14">
        <v>23.22</v>
      </c>
      <c r="E14" s="2">
        <v>44535</v>
      </c>
      <c r="F14" s="2"/>
    </row>
    <row r="15" spans="1:6" x14ac:dyDescent="0.25">
      <c r="A15">
        <v>46644</v>
      </c>
      <c r="B15" s="4" t="s">
        <v>279</v>
      </c>
      <c r="C15">
        <v>0</v>
      </c>
      <c r="D15">
        <v>134.16999999999999</v>
      </c>
      <c r="E15" s="2">
        <v>44535</v>
      </c>
      <c r="F15" s="2"/>
    </row>
    <row r="16" spans="1:6" x14ac:dyDescent="0.25">
      <c r="A16">
        <v>52331</v>
      </c>
      <c r="B16" s="4" t="s">
        <v>270</v>
      </c>
      <c r="C16">
        <v>0</v>
      </c>
      <c r="D16">
        <v>25.67</v>
      </c>
      <c r="E16" s="2">
        <v>44535</v>
      </c>
      <c r="F16" s="2"/>
    </row>
    <row r="17" spans="1:6" x14ac:dyDescent="0.25">
      <c r="A17">
        <v>720011</v>
      </c>
      <c r="B17" s="4" t="s">
        <v>273</v>
      </c>
      <c r="C17">
        <v>0</v>
      </c>
      <c r="D17">
        <v>277.67</v>
      </c>
      <c r="E17" s="2">
        <v>44535</v>
      </c>
      <c r="F17" s="2"/>
    </row>
    <row r="18" spans="1:6" x14ac:dyDescent="0.25">
      <c r="A18">
        <v>0</v>
      </c>
      <c r="B18" s="4" t="s">
        <v>276</v>
      </c>
      <c r="C18">
        <v>0</v>
      </c>
      <c r="D18">
        <v>93.22</v>
      </c>
      <c r="E18" s="2">
        <v>44535</v>
      </c>
      <c r="F18" s="2"/>
    </row>
    <row r="19" spans="1:6" x14ac:dyDescent="0.25">
      <c r="A19">
        <v>1567</v>
      </c>
      <c r="B19" s="4" t="s">
        <v>271</v>
      </c>
      <c r="C19">
        <v>0</v>
      </c>
      <c r="D19">
        <v>114.33</v>
      </c>
      <c r="E19" s="2">
        <v>44535</v>
      </c>
      <c r="F19" s="2"/>
    </row>
    <row r="20" spans="1:6" x14ac:dyDescent="0.25">
      <c r="A20">
        <v>414654</v>
      </c>
      <c r="B20" s="4" t="s">
        <v>281</v>
      </c>
      <c r="C20">
        <v>0</v>
      </c>
      <c r="D20">
        <v>2.33</v>
      </c>
      <c r="E20" s="2">
        <v>44535</v>
      </c>
      <c r="F20" s="2"/>
    </row>
    <row r="21" spans="1:6" x14ac:dyDescent="0.25">
      <c r="A21">
        <v>483136</v>
      </c>
      <c r="B21" s="4" t="s">
        <v>278</v>
      </c>
      <c r="C21">
        <v>0</v>
      </c>
      <c r="D21">
        <v>15.17</v>
      </c>
      <c r="E21" s="2">
        <v>44535</v>
      </c>
      <c r="F21" s="2"/>
    </row>
    <row r="22" spans="1:6" x14ac:dyDescent="0.25">
      <c r="A22">
        <v>0</v>
      </c>
      <c r="B22" s="4" t="s">
        <v>331</v>
      </c>
      <c r="C22">
        <v>0</v>
      </c>
      <c r="D22">
        <v>11.55</v>
      </c>
      <c r="E22" s="2">
        <v>44537</v>
      </c>
      <c r="F22" s="2"/>
    </row>
    <row r="23" spans="1:6" x14ac:dyDescent="0.25">
      <c r="A23" t="s">
        <v>3126</v>
      </c>
      <c r="B23" s="4" t="s">
        <v>332</v>
      </c>
      <c r="C23">
        <v>0</v>
      </c>
      <c r="D23">
        <v>428.17</v>
      </c>
      <c r="E23" s="2">
        <v>44537</v>
      </c>
      <c r="F23" s="2"/>
    </row>
    <row r="24" spans="1:6" x14ac:dyDescent="0.25">
      <c r="A24" t="s">
        <v>368</v>
      </c>
      <c r="B24" s="4" t="s">
        <v>369</v>
      </c>
      <c r="C24">
        <v>0</v>
      </c>
      <c r="D24">
        <v>51.33</v>
      </c>
      <c r="E24" s="2">
        <v>44538</v>
      </c>
      <c r="F24" s="2"/>
    </row>
    <row r="25" spans="1:6" x14ac:dyDescent="0.25">
      <c r="A25" t="s">
        <v>364</v>
      </c>
      <c r="B25" s="4" t="s">
        <v>365</v>
      </c>
      <c r="C25">
        <v>0</v>
      </c>
      <c r="D25">
        <v>15.46</v>
      </c>
      <c r="E25" s="2">
        <v>44538</v>
      </c>
      <c r="F25" s="2"/>
    </row>
    <row r="26" spans="1:6" x14ac:dyDescent="0.25">
      <c r="A26" t="s">
        <v>355</v>
      </c>
      <c r="B26" s="4" t="s">
        <v>356</v>
      </c>
      <c r="C26">
        <v>0</v>
      </c>
      <c r="D26">
        <v>64.17</v>
      </c>
      <c r="E26" s="2">
        <v>44538</v>
      </c>
      <c r="F26" s="2"/>
    </row>
    <row r="27" spans="1:6" x14ac:dyDescent="0.25">
      <c r="A27">
        <v>1868</v>
      </c>
      <c r="B27" s="4" t="s">
        <v>347</v>
      </c>
      <c r="C27">
        <v>0</v>
      </c>
      <c r="D27">
        <v>2693.83</v>
      </c>
      <c r="E27" s="2">
        <v>44538</v>
      </c>
      <c r="F27" s="2"/>
    </row>
    <row r="28" spans="1:6" x14ac:dyDescent="0.25">
      <c r="A28">
        <v>9948</v>
      </c>
      <c r="B28" s="4" t="s">
        <v>362</v>
      </c>
      <c r="C28">
        <v>0</v>
      </c>
      <c r="D28">
        <v>47.83</v>
      </c>
      <c r="E28" s="2">
        <v>44538</v>
      </c>
      <c r="F28" s="2"/>
    </row>
    <row r="29" spans="1:6" x14ac:dyDescent="0.25">
      <c r="A29">
        <v>51</v>
      </c>
      <c r="B29" s="4" t="s">
        <v>354</v>
      </c>
      <c r="C29">
        <v>0</v>
      </c>
      <c r="D29">
        <v>367.5</v>
      </c>
      <c r="E29" s="2">
        <v>44538</v>
      </c>
      <c r="F29" s="2"/>
    </row>
    <row r="30" spans="1:6" x14ac:dyDescent="0.25">
      <c r="A30">
        <v>5106</v>
      </c>
      <c r="B30" s="4" t="s">
        <v>352</v>
      </c>
      <c r="C30">
        <v>0</v>
      </c>
      <c r="D30">
        <v>329</v>
      </c>
      <c r="E30" s="2">
        <v>44538</v>
      </c>
      <c r="F30" s="2"/>
    </row>
    <row r="31" spans="1:6" x14ac:dyDescent="0.25">
      <c r="A31">
        <v>7245</v>
      </c>
      <c r="B31" s="4" t="s">
        <v>357</v>
      </c>
      <c r="C31">
        <v>0</v>
      </c>
      <c r="D31">
        <v>778.17</v>
      </c>
      <c r="E31" s="2">
        <v>44538</v>
      </c>
      <c r="F31" s="2"/>
    </row>
    <row r="32" spans="1:6" x14ac:dyDescent="0.25">
      <c r="A32" t="s">
        <v>343</v>
      </c>
      <c r="B32" s="4" t="s">
        <v>344</v>
      </c>
      <c r="C32">
        <v>0</v>
      </c>
      <c r="D32">
        <v>127.17</v>
      </c>
      <c r="E32" s="2">
        <v>44538</v>
      </c>
      <c r="F32" s="2"/>
    </row>
    <row r="33" spans="1:6" x14ac:dyDescent="0.25">
      <c r="A33">
        <v>18994</v>
      </c>
      <c r="B33" s="4" t="s">
        <v>353</v>
      </c>
      <c r="C33">
        <v>0</v>
      </c>
      <c r="D33">
        <v>428.17</v>
      </c>
      <c r="E33" s="2">
        <v>44538</v>
      </c>
      <c r="F33" s="2"/>
    </row>
    <row r="34" spans="1:6" x14ac:dyDescent="0.25">
      <c r="A34">
        <v>759530</v>
      </c>
      <c r="B34" s="4" t="s">
        <v>342</v>
      </c>
      <c r="C34">
        <v>0</v>
      </c>
      <c r="D34">
        <v>43.17</v>
      </c>
      <c r="E34" s="2">
        <v>44538</v>
      </c>
      <c r="F34" s="2"/>
    </row>
    <row r="35" spans="1:6" x14ac:dyDescent="0.25">
      <c r="A35">
        <v>0</v>
      </c>
      <c r="B35" s="4" t="s">
        <v>350</v>
      </c>
      <c r="C35">
        <v>0</v>
      </c>
      <c r="D35">
        <v>143.5</v>
      </c>
      <c r="E35" s="2">
        <v>44538</v>
      </c>
      <c r="F35" s="2"/>
    </row>
    <row r="36" spans="1:6" x14ac:dyDescent="0.25">
      <c r="A36">
        <v>923568</v>
      </c>
      <c r="B36" s="4" t="s">
        <v>351</v>
      </c>
      <c r="C36">
        <v>0</v>
      </c>
      <c r="D36">
        <v>11.55</v>
      </c>
      <c r="E36" s="2">
        <v>44538</v>
      </c>
      <c r="F36" s="2"/>
    </row>
    <row r="37" spans="1:6" x14ac:dyDescent="0.25">
      <c r="A37">
        <v>0</v>
      </c>
      <c r="B37" s="4" t="s">
        <v>348</v>
      </c>
      <c r="C37">
        <v>0</v>
      </c>
      <c r="D37">
        <v>36.17</v>
      </c>
      <c r="E37" s="2">
        <v>44538</v>
      </c>
      <c r="F37" s="2"/>
    </row>
    <row r="38" spans="1:6" x14ac:dyDescent="0.25">
      <c r="A38">
        <v>0</v>
      </c>
      <c r="B38" s="4" t="s">
        <v>361</v>
      </c>
      <c r="C38">
        <v>0</v>
      </c>
      <c r="D38">
        <v>69.88</v>
      </c>
      <c r="E38" s="2">
        <v>44538</v>
      </c>
      <c r="F38" s="2"/>
    </row>
    <row r="39" spans="1:6" x14ac:dyDescent="0.25">
      <c r="A39">
        <v>928567</v>
      </c>
      <c r="B39" s="4" t="s">
        <v>346</v>
      </c>
      <c r="C39">
        <v>0</v>
      </c>
      <c r="D39">
        <v>37.33</v>
      </c>
      <c r="E39" s="2">
        <v>44538</v>
      </c>
      <c r="F39" s="2"/>
    </row>
    <row r="40" spans="1:6" x14ac:dyDescent="0.25">
      <c r="A40">
        <v>7154</v>
      </c>
      <c r="B40" s="4" t="s">
        <v>349</v>
      </c>
      <c r="C40">
        <v>0</v>
      </c>
      <c r="D40">
        <v>72.33</v>
      </c>
      <c r="E40" s="2">
        <v>44538</v>
      </c>
      <c r="F40" s="2"/>
    </row>
    <row r="41" spans="1:6" x14ac:dyDescent="0.25">
      <c r="A41" t="s">
        <v>359</v>
      </c>
      <c r="B41" s="4" t="s">
        <v>360</v>
      </c>
      <c r="C41">
        <v>0</v>
      </c>
      <c r="D41">
        <v>72.33</v>
      </c>
      <c r="E41" s="2">
        <v>44538</v>
      </c>
      <c r="F41" s="2"/>
    </row>
    <row r="42" spans="1:6" x14ac:dyDescent="0.25">
      <c r="A42">
        <v>92761</v>
      </c>
      <c r="B42" s="4" t="s">
        <v>345</v>
      </c>
      <c r="C42">
        <v>0</v>
      </c>
      <c r="D42">
        <v>14</v>
      </c>
      <c r="E42" s="2">
        <v>44538</v>
      </c>
      <c r="F42" s="2"/>
    </row>
    <row r="43" spans="1:6" x14ac:dyDescent="0.25">
      <c r="A43">
        <v>18955</v>
      </c>
      <c r="B43" s="4" t="s">
        <v>363</v>
      </c>
      <c r="C43">
        <v>0</v>
      </c>
      <c r="D43">
        <v>37.33</v>
      </c>
      <c r="E43" s="2">
        <v>44538</v>
      </c>
      <c r="F43" s="2"/>
    </row>
    <row r="44" spans="1:6" x14ac:dyDescent="0.25">
      <c r="A44" t="s">
        <v>366</v>
      </c>
      <c r="B44" s="4" t="s">
        <v>367</v>
      </c>
      <c r="C44">
        <v>0</v>
      </c>
      <c r="D44">
        <v>72.33</v>
      </c>
      <c r="E44" s="2">
        <v>44538</v>
      </c>
      <c r="F44" s="2"/>
    </row>
    <row r="45" spans="1:6" x14ac:dyDescent="0.25">
      <c r="A45">
        <v>2846</v>
      </c>
      <c r="B45" s="4" t="s">
        <v>370</v>
      </c>
      <c r="C45">
        <v>0</v>
      </c>
      <c r="D45">
        <v>8.17</v>
      </c>
      <c r="E45" s="2">
        <v>44538</v>
      </c>
      <c r="F45" s="2"/>
    </row>
    <row r="46" spans="1:6" x14ac:dyDescent="0.25">
      <c r="A46">
        <v>9257</v>
      </c>
      <c r="B46" s="4" t="s">
        <v>358</v>
      </c>
      <c r="C46">
        <v>0</v>
      </c>
      <c r="D46">
        <v>63</v>
      </c>
      <c r="E46" s="2">
        <v>44538</v>
      </c>
      <c r="F46" s="2"/>
    </row>
    <row r="47" spans="1:6" x14ac:dyDescent="0.25">
      <c r="A47">
        <v>0</v>
      </c>
      <c r="B47" s="4" t="s">
        <v>423</v>
      </c>
      <c r="C47">
        <v>0</v>
      </c>
      <c r="D47">
        <v>1009.17</v>
      </c>
      <c r="E47" s="2">
        <v>44539</v>
      </c>
      <c r="F47" s="2"/>
    </row>
    <row r="48" spans="1:6" x14ac:dyDescent="0.25">
      <c r="A48">
        <v>51889</v>
      </c>
      <c r="B48" s="4" t="s">
        <v>419</v>
      </c>
      <c r="C48">
        <v>0</v>
      </c>
      <c r="D48">
        <v>30.33</v>
      </c>
      <c r="E48" s="2">
        <v>44539</v>
      </c>
      <c r="F48" s="2"/>
    </row>
    <row r="49" spans="1:6" x14ac:dyDescent="0.25">
      <c r="A49">
        <v>0</v>
      </c>
      <c r="B49" s="4" t="s">
        <v>421</v>
      </c>
      <c r="C49">
        <v>0</v>
      </c>
      <c r="D49">
        <v>49</v>
      </c>
      <c r="E49" s="2">
        <v>44539</v>
      </c>
      <c r="F49" s="2"/>
    </row>
    <row r="50" spans="1:6" x14ac:dyDescent="0.25">
      <c r="A50">
        <v>7233</v>
      </c>
      <c r="B50" s="4" t="s">
        <v>422</v>
      </c>
      <c r="C50">
        <v>0</v>
      </c>
      <c r="D50">
        <v>390.83</v>
      </c>
      <c r="E50" s="2">
        <v>44539</v>
      </c>
      <c r="F50" s="2"/>
    </row>
    <row r="51" spans="1:6" x14ac:dyDescent="0.25">
      <c r="A51">
        <v>7231</v>
      </c>
      <c r="B51" s="4" t="s">
        <v>417</v>
      </c>
      <c r="C51">
        <v>0</v>
      </c>
      <c r="D51">
        <v>164.5</v>
      </c>
      <c r="E51" s="2">
        <v>44539</v>
      </c>
      <c r="F51" s="2"/>
    </row>
    <row r="52" spans="1:6" x14ac:dyDescent="0.25">
      <c r="A52">
        <v>24318</v>
      </c>
      <c r="B52" s="4" t="s">
        <v>416</v>
      </c>
      <c r="C52">
        <v>0</v>
      </c>
      <c r="D52">
        <v>100.33</v>
      </c>
      <c r="E52" s="2">
        <v>44539</v>
      </c>
      <c r="F52" s="2"/>
    </row>
    <row r="53" spans="1:6" x14ac:dyDescent="0.25">
      <c r="A53">
        <v>7230</v>
      </c>
      <c r="B53" s="4" t="s">
        <v>415</v>
      </c>
      <c r="C53">
        <v>0</v>
      </c>
      <c r="D53">
        <v>133</v>
      </c>
      <c r="E53" s="2">
        <v>44539</v>
      </c>
      <c r="F53" s="2"/>
    </row>
    <row r="54" spans="1:6" x14ac:dyDescent="0.25">
      <c r="A54">
        <v>24311</v>
      </c>
      <c r="B54" s="4" t="s">
        <v>420</v>
      </c>
      <c r="C54">
        <v>0</v>
      </c>
      <c r="D54">
        <v>152.83000000000001</v>
      </c>
      <c r="E54" s="2">
        <v>44539</v>
      </c>
      <c r="F54" s="2"/>
    </row>
    <row r="55" spans="1:6" x14ac:dyDescent="0.25">
      <c r="A55">
        <v>7235</v>
      </c>
      <c r="B55" s="4" t="s">
        <v>424</v>
      </c>
      <c r="C55">
        <v>0</v>
      </c>
      <c r="D55">
        <v>131.83000000000001</v>
      </c>
      <c r="E55" s="2">
        <v>44539</v>
      </c>
      <c r="F55" s="2"/>
    </row>
    <row r="56" spans="1:6" x14ac:dyDescent="0.25">
      <c r="A56">
        <v>7232</v>
      </c>
      <c r="B56" s="4" t="s">
        <v>418</v>
      </c>
      <c r="C56">
        <v>0</v>
      </c>
      <c r="D56">
        <v>200.67</v>
      </c>
      <c r="E56" s="2">
        <v>44539</v>
      </c>
      <c r="F56" s="2"/>
    </row>
    <row r="57" spans="1:6" x14ac:dyDescent="0.25">
      <c r="A57">
        <v>8480</v>
      </c>
      <c r="B57" s="4" t="s">
        <v>451</v>
      </c>
      <c r="C57">
        <v>0</v>
      </c>
      <c r="D57">
        <v>486.5</v>
      </c>
      <c r="E57" s="2">
        <v>44540</v>
      </c>
      <c r="F57" s="2"/>
    </row>
    <row r="58" spans="1:6" x14ac:dyDescent="0.25">
      <c r="A58">
        <v>7243</v>
      </c>
      <c r="B58" s="4" t="s">
        <v>642</v>
      </c>
      <c r="C58">
        <v>0</v>
      </c>
      <c r="D58">
        <v>3581.67</v>
      </c>
      <c r="E58" s="2">
        <v>44544</v>
      </c>
      <c r="F58" s="2"/>
    </row>
    <row r="59" spans="1:6" x14ac:dyDescent="0.25">
      <c r="A59">
        <v>701250</v>
      </c>
      <c r="B59" s="4" t="s">
        <v>641</v>
      </c>
      <c r="C59">
        <v>0</v>
      </c>
      <c r="D59">
        <v>95.67</v>
      </c>
      <c r="E59" s="2">
        <v>44544</v>
      </c>
      <c r="F59" s="2"/>
    </row>
    <row r="60" spans="1:6" x14ac:dyDescent="0.25">
      <c r="A60">
        <v>59848</v>
      </c>
      <c r="B60" s="4" t="s">
        <v>640</v>
      </c>
      <c r="C60">
        <v>0</v>
      </c>
      <c r="D60">
        <v>208.83</v>
      </c>
      <c r="E60" s="2">
        <v>44544</v>
      </c>
      <c r="F60" s="2"/>
    </row>
    <row r="61" spans="1:6" x14ac:dyDescent="0.25">
      <c r="A61">
        <v>0</v>
      </c>
      <c r="B61" s="4" t="s">
        <v>671</v>
      </c>
      <c r="C61">
        <v>0</v>
      </c>
      <c r="D61">
        <v>112</v>
      </c>
      <c r="E61" s="2">
        <v>44545</v>
      </c>
      <c r="F61" s="2"/>
    </row>
    <row r="62" spans="1:6" x14ac:dyDescent="0.25">
      <c r="A62">
        <v>0</v>
      </c>
      <c r="B62" s="4" t="s">
        <v>670</v>
      </c>
      <c r="C62">
        <v>0</v>
      </c>
      <c r="D62">
        <v>38.5</v>
      </c>
      <c r="E62" s="2">
        <v>44545</v>
      </c>
      <c r="F62" s="2"/>
    </row>
    <row r="63" spans="1:6" x14ac:dyDescent="0.25">
      <c r="A63">
        <v>6081</v>
      </c>
      <c r="B63" s="4" t="s">
        <v>672</v>
      </c>
      <c r="C63">
        <v>0</v>
      </c>
      <c r="D63">
        <v>472.5</v>
      </c>
      <c r="E63" s="2">
        <v>44545</v>
      </c>
      <c r="F63" s="2"/>
    </row>
    <row r="64" spans="1:6" x14ac:dyDescent="0.25">
      <c r="A64">
        <v>3202219</v>
      </c>
      <c r="B64" s="4" t="s">
        <v>673</v>
      </c>
      <c r="C64">
        <v>0</v>
      </c>
      <c r="D64">
        <v>49</v>
      </c>
      <c r="E64" s="2">
        <v>44545</v>
      </c>
      <c r="F64" s="2"/>
    </row>
    <row r="65" spans="1:6" x14ac:dyDescent="0.25">
      <c r="A65">
        <v>0</v>
      </c>
      <c r="B65" s="4" t="s">
        <v>675</v>
      </c>
      <c r="C65">
        <v>0</v>
      </c>
      <c r="D65">
        <v>21</v>
      </c>
      <c r="E65" s="2">
        <v>44545</v>
      </c>
      <c r="F65" s="2"/>
    </row>
    <row r="66" spans="1:6" x14ac:dyDescent="0.25">
      <c r="A66">
        <v>0</v>
      </c>
      <c r="B66" s="4" t="s">
        <v>668</v>
      </c>
      <c r="C66">
        <v>0</v>
      </c>
      <c r="D66">
        <v>72.33</v>
      </c>
      <c r="E66" s="2">
        <v>44545</v>
      </c>
      <c r="F66" s="2"/>
    </row>
    <row r="67" spans="1:6" x14ac:dyDescent="0.25">
      <c r="A67">
        <v>0</v>
      </c>
      <c r="B67" s="4" t="s">
        <v>667</v>
      </c>
      <c r="C67">
        <v>0</v>
      </c>
      <c r="D67">
        <v>175</v>
      </c>
      <c r="E67" s="2">
        <v>44545</v>
      </c>
      <c r="F67" s="2"/>
    </row>
    <row r="68" spans="1:6" x14ac:dyDescent="0.25">
      <c r="A68">
        <v>8296</v>
      </c>
      <c r="B68" s="4" t="s">
        <v>674</v>
      </c>
      <c r="C68">
        <v>0</v>
      </c>
      <c r="D68">
        <v>4700.5</v>
      </c>
      <c r="E68" s="2">
        <v>44545</v>
      </c>
      <c r="F68" s="2"/>
    </row>
    <row r="69" spans="1:6" x14ac:dyDescent="0.25">
      <c r="A69">
        <v>0</v>
      </c>
      <c r="B69" s="4" t="s">
        <v>669</v>
      </c>
      <c r="C69">
        <v>0</v>
      </c>
      <c r="D69">
        <v>74.67</v>
      </c>
      <c r="E69" s="2">
        <v>44545</v>
      </c>
      <c r="F69" s="2"/>
    </row>
    <row r="70" spans="1:6" x14ac:dyDescent="0.25">
      <c r="A70">
        <v>0</v>
      </c>
      <c r="B70" s="4" t="s">
        <v>681</v>
      </c>
      <c r="C70">
        <v>0</v>
      </c>
      <c r="D70">
        <v>58.22</v>
      </c>
      <c r="E70" s="2">
        <v>44546</v>
      </c>
      <c r="F70" s="2"/>
    </row>
    <row r="71" spans="1:6" x14ac:dyDescent="0.25">
      <c r="A71">
        <v>75356</v>
      </c>
      <c r="B71" s="4" t="s">
        <v>682</v>
      </c>
      <c r="C71">
        <v>0</v>
      </c>
      <c r="D71">
        <v>145.83000000000001</v>
      </c>
      <c r="E71" s="2">
        <v>44546</v>
      </c>
      <c r="F71" s="2"/>
    </row>
    <row r="72" spans="1:6" x14ac:dyDescent="0.25">
      <c r="A72">
        <v>7247</v>
      </c>
      <c r="B72" s="4" t="s">
        <v>683</v>
      </c>
      <c r="C72">
        <v>0</v>
      </c>
      <c r="D72">
        <v>3.5</v>
      </c>
      <c r="E72" s="2">
        <v>44546</v>
      </c>
      <c r="F72" s="2"/>
    </row>
    <row r="73" spans="1:6" x14ac:dyDescent="0.25">
      <c r="A73">
        <v>485793</v>
      </c>
      <c r="B73" s="4" t="s">
        <v>680</v>
      </c>
      <c r="C73">
        <v>0</v>
      </c>
      <c r="D73">
        <v>28</v>
      </c>
      <c r="E73" s="2">
        <v>44546</v>
      </c>
      <c r="F73" s="2"/>
    </row>
    <row r="74" spans="1:6" x14ac:dyDescent="0.25">
      <c r="A74">
        <v>8478</v>
      </c>
      <c r="B74" s="4" t="s">
        <v>747</v>
      </c>
      <c r="C74">
        <v>0</v>
      </c>
      <c r="D74">
        <v>4083.33</v>
      </c>
      <c r="E74" s="2">
        <v>44547</v>
      </c>
      <c r="F74" s="2"/>
    </row>
    <row r="75" spans="1:6" x14ac:dyDescent="0.25">
      <c r="A75">
        <v>460205</v>
      </c>
      <c r="B75" s="4" t="s">
        <v>746</v>
      </c>
      <c r="C75">
        <v>0</v>
      </c>
      <c r="D75">
        <v>14</v>
      </c>
      <c r="E75" s="2">
        <v>44547</v>
      </c>
      <c r="F75" s="2"/>
    </row>
    <row r="76" spans="1:6" x14ac:dyDescent="0.25">
      <c r="A76">
        <v>0</v>
      </c>
      <c r="B76" s="4" t="s">
        <v>1363</v>
      </c>
      <c r="C76">
        <v>0</v>
      </c>
      <c r="D76">
        <v>9525.83</v>
      </c>
      <c r="E76" s="2">
        <v>44552</v>
      </c>
      <c r="F76" s="2"/>
    </row>
    <row r="77" spans="1:6" x14ac:dyDescent="0.25">
      <c r="A77">
        <v>1458</v>
      </c>
      <c r="B77" s="4" t="s">
        <v>1596</v>
      </c>
      <c r="C77">
        <v>0</v>
      </c>
      <c r="D77">
        <v>9234.17</v>
      </c>
      <c r="E77" s="2">
        <v>44554</v>
      </c>
      <c r="F77" s="2"/>
    </row>
    <row r="78" spans="1:6" x14ac:dyDescent="0.25">
      <c r="A78">
        <v>0</v>
      </c>
      <c r="B78" s="4" t="s">
        <v>1985</v>
      </c>
      <c r="C78">
        <v>0</v>
      </c>
      <c r="D78">
        <v>313.83</v>
      </c>
      <c r="E78" s="2">
        <v>44558</v>
      </c>
      <c r="F78" s="2"/>
    </row>
    <row r="79" spans="1:6" x14ac:dyDescent="0.25">
      <c r="A79">
        <v>9238</v>
      </c>
      <c r="B79" s="4" t="s">
        <v>1984</v>
      </c>
      <c r="C79">
        <v>0</v>
      </c>
      <c r="D79">
        <v>1164.33</v>
      </c>
      <c r="E79" s="2">
        <v>44558</v>
      </c>
      <c r="F79" s="2"/>
    </row>
    <row r="80" spans="1:6" x14ac:dyDescent="0.25">
      <c r="A80">
        <v>9239</v>
      </c>
      <c r="B80" s="4" t="s">
        <v>1982</v>
      </c>
      <c r="C80">
        <v>0</v>
      </c>
      <c r="D80">
        <v>50.17</v>
      </c>
      <c r="E80" s="2">
        <v>44558</v>
      </c>
      <c r="F80" s="2"/>
    </row>
    <row r="81" spans="1:6" x14ac:dyDescent="0.25">
      <c r="A81">
        <v>0</v>
      </c>
      <c r="B81" s="4" t="s">
        <v>1983</v>
      </c>
      <c r="C81">
        <v>0</v>
      </c>
      <c r="D81">
        <v>278.83</v>
      </c>
      <c r="E81" s="2">
        <v>44558</v>
      </c>
      <c r="F81" s="2"/>
    </row>
    <row r="82" spans="1:6" x14ac:dyDescent="0.25">
      <c r="A82">
        <v>4785</v>
      </c>
      <c r="B82" s="4" t="s">
        <v>2020</v>
      </c>
      <c r="C82">
        <v>0</v>
      </c>
      <c r="D82">
        <v>970.67</v>
      </c>
      <c r="E82" s="2">
        <v>44559</v>
      </c>
      <c r="F82" s="2"/>
    </row>
    <row r="83" spans="1:6" x14ac:dyDescent="0.25">
      <c r="A83">
        <v>7077</v>
      </c>
      <c r="B83" s="4" t="s">
        <v>192</v>
      </c>
      <c r="C83">
        <v>0</v>
      </c>
      <c r="D83">
        <v>0.82</v>
      </c>
      <c r="E83" s="2">
        <v>44565</v>
      </c>
      <c r="F83" s="2"/>
    </row>
    <row r="84" spans="1:6" x14ac:dyDescent="0.25">
      <c r="A84">
        <v>0</v>
      </c>
      <c r="B84" s="4" t="s">
        <v>190</v>
      </c>
      <c r="C84">
        <v>0</v>
      </c>
      <c r="D84">
        <v>5423.83</v>
      </c>
      <c r="E84" s="2">
        <v>44565</v>
      </c>
      <c r="F84" s="2"/>
    </row>
    <row r="85" spans="1:6" x14ac:dyDescent="0.25">
      <c r="A85">
        <v>0</v>
      </c>
      <c r="B85" s="4" t="s">
        <v>193</v>
      </c>
      <c r="C85">
        <v>0</v>
      </c>
      <c r="D85">
        <v>3061.33</v>
      </c>
      <c r="E85" s="2">
        <v>44565</v>
      </c>
      <c r="F85" s="2"/>
    </row>
    <row r="86" spans="1:6" x14ac:dyDescent="0.25">
      <c r="A86">
        <v>0</v>
      </c>
      <c r="B86" s="4" t="s">
        <v>189</v>
      </c>
      <c r="C86">
        <v>0</v>
      </c>
      <c r="D86">
        <v>4706.33</v>
      </c>
      <c r="E86" s="2">
        <v>44565</v>
      </c>
      <c r="F86" s="2"/>
    </row>
    <row r="87" spans="1:6" x14ac:dyDescent="0.25">
      <c r="A87">
        <v>9260</v>
      </c>
      <c r="B87" s="4" t="s">
        <v>191</v>
      </c>
      <c r="C87">
        <v>0</v>
      </c>
      <c r="D87">
        <v>136.5</v>
      </c>
      <c r="E87" s="2">
        <v>44565</v>
      </c>
      <c r="F87" s="2"/>
    </row>
    <row r="88" spans="1:6" x14ac:dyDescent="0.25">
      <c r="A88">
        <v>0</v>
      </c>
      <c r="B88" s="4" t="s">
        <v>239</v>
      </c>
      <c r="C88">
        <v>0</v>
      </c>
      <c r="D88">
        <v>780.5</v>
      </c>
      <c r="E88" s="2">
        <v>44566</v>
      </c>
      <c r="F88" s="2"/>
    </row>
    <row r="89" spans="1:6" x14ac:dyDescent="0.25">
      <c r="A89">
        <v>81537</v>
      </c>
      <c r="B89" s="4" t="s">
        <v>241</v>
      </c>
      <c r="C89">
        <v>0</v>
      </c>
      <c r="D89">
        <v>120.17</v>
      </c>
      <c r="E89" s="2">
        <v>44566</v>
      </c>
      <c r="F89" s="2"/>
    </row>
    <row r="90" spans="1:6" x14ac:dyDescent="0.25">
      <c r="A90">
        <v>6071</v>
      </c>
      <c r="B90" s="4" t="s">
        <v>243</v>
      </c>
      <c r="C90">
        <v>0</v>
      </c>
      <c r="D90">
        <v>15.17</v>
      </c>
      <c r="E90" s="2">
        <v>44566</v>
      </c>
      <c r="F90" s="2"/>
    </row>
    <row r="91" spans="1:6" x14ac:dyDescent="0.25">
      <c r="A91">
        <v>0</v>
      </c>
      <c r="B91" s="4" t="s">
        <v>240</v>
      </c>
      <c r="C91">
        <v>0</v>
      </c>
      <c r="D91">
        <v>135.33000000000001</v>
      </c>
      <c r="E91" s="2">
        <v>44566</v>
      </c>
      <c r="F91" s="2"/>
    </row>
    <row r="92" spans="1:6" x14ac:dyDescent="0.25">
      <c r="A92">
        <v>7948001</v>
      </c>
      <c r="B92" s="4" t="s">
        <v>284</v>
      </c>
      <c r="C92">
        <v>0</v>
      </c>
      <c r="D92">
        <v>5455.33</v>
      </c>
      <c r="E92" s="2">
        <v>44567</v>
      </c>
      <c r="F92" s="2"/>
    </row>
    <row r="93" spans="1:6" x14ac:dyDescent="0.25">
      <c r="A93">
        <v>189358</v>
      </c>
      <c r="B93" s="4" t="s">
        <v>458</v>
      </c>
      <c r="C93">
        <v>0</v>
      </c>
      <c r="D93">
        <v>67.67</v>
      </c>
      <c r="E93" s="2">
        <v>44572</v>
      </c>
      <c r="F93" s="2"/>
    </row>
    <row r="94" spans="1:6" x14ac:dyDescent="0.25">
      <c r="A94">
        <v>0</v>
      </c>
      <c r="B94" s="4" t="s">
        <v>452</v>
      </c>
      <c r="C94">
        <v>0</v>
      </c>
      <c r="D94">
        <v>871.5</v>
      </c>
      <c r="E94" s="2">
        <v>44572</v>
      </c>
      <c r="F94" s="2"/>
    </row>
    <row r="95" spans="1:6" x14ac:dyDescent="0.25">
      <c r="A95">
        <v>500</v>
      </c>
      <c r="B95" s="4" t="s">
        <v>457</v>
      </c>
      <c r="C95">
        <v>0</v>
      </c>
      <c r="D95">
        <v>201.83</v>
      </c>
      <c r="E95" s="2">
        <v>44572</v>
      </c>
      <c r="F95" s="2"/>
    </row>
    <row r="96" spans="1:6" x14ac:dyDescent="0.25">
      <c r="A96">
        <v>8650</v>
      </c>
      <c r="B96" s="4" t="s">
        <v>459</v>
      </c>
      <c r="C96">
        <v>0</v>
      </c>
      <c r="D96">
        <v>121.33</v>
      </c>
      <c r="E96" s="2">
        <v>44572</v>
      </c>
      <c r="F96" s="2"/>
    </row>
    <row r="97" spans="1:6" x14ac:dyDescent="0.25">
      <c r="A97">
        <v>24</v>
      </c>
      <c r="B97" s="4" t="s">
        <v>464</v>
      </c>
      <c r="C97">
        <v>0</v>
      </c>
      <c r="D97">
        <v>10783.5</v>
      </c>
      <c r="E97" s="2">
        <v>44572</v>
      </c>
      <c r="F97" s="2"/>
    </row>
    <row r="98" spans="1:6" x14ac:dyDescent="0.25">
      <c r="A98" t="s">
        <v>455</v>
      </c>
      <c r="B98" s="4" t="s">
        <v>456</v>
      </c>
      <c r="C98">
        <v>0</v>
      </c>
      <c r="D98">
        <v>50.17</v>
      </c>
      <c r="E98" s="2">
        <v>44572</v>
      </c>
      <c r="F98" s="2"/>
    </row>
    <row r="99" spans="1:6" x14ac:dyDescent="0.25">
      <c r="A99">
        <v>7542</v>
      </c>
      <c r="B99" s="4" t="s">
        <v>460</v>
      </c>
      <c r="C99">
        <v>0</v>
      </c>
      <c r="D99">
        <v>3208.33</v>
      </c>
      <c r="E99" s="2">
        <v>44572</v>
      </c>
      <c r="F99" s="2"/>
    </row>
    <row r="100" spans="1:6" x14ac:dyDescent="0.25">
      <c r="A100">
        <v>161751</v>
      </c>
      <c r="B100" s="4" t="s">
        <v>454</v>
      </c>
      <c r="C100">
        <v>0</v>
      </c>
      <c r="D100">
        <v>5631.5</v>
      </c>
      <c r="E100" s="2">
        <v>44572</v>
      </c>
      <c r="F100" s="2"/>
    </row>
    <row r="101" spans="1:6" x14ac:dyDescent="0.25">
      <c r="A101" t="s">
        <v>461</v>
      </c>
      <c r="B101" s="4" t="s">
        <v>462</v>
      </c>
      <c r="C101">
        <v>0</v>
      </c>
      <c r="D101">
        <v>1458.33</v>
      </c>
      <c r="E101" s="2">
        <v>44572</v>
      </c>
      <c r="F101" s="2"/>
    </row>
    <row r="102" spans="1:6" x14ac:dyDescent="0.25">
      <c r="A102">
        <v>25</v>
      </c>
      <c r="B102" s="4" t="s">
        <v>453</v>
      </c>
      <c r="C102">
        <v>0</v>
      </c>
      <c r="D102">
        <v>379.17</v>
      </c>
      <c r="E102" s="2">
        <v>44572</v>
      </c>
      <c r="F102" s="2"/>
    </row>
    <row r="103" spans="1:6" x14ac:dyDescent="0.25">
      <c r="A103">
        <v>0</v>
      </c>
      <c r="B103" s="4" t="s">
        <v>620</v>
      </c>
      <c r="C103">
        <v>0</v>
      </c>
      <c r="D103">
        <v>438.67</v>
      </c>
      <c r="E103" s="2">
        <v>44575</v>
      </c>
      <c r="F103" s="2"/>
    </row>
    <row r="104" spans="1:6" x14ac:dyDescent="0.25">
      <c r="A104">
        <v>0</v>
      </c>
      <c r="B104" s="4" t="s">
        <v>622</v>
      </c>
      <c r="C104">
        <v>0</v>
      </c>
      <c r="D104">
        <v>320.83</v>
      </c>
      <c r="E104" s="2">
        <v>44575</v>
      </c>
      <c r="F104" s="2"/>
    </row>
    <row r="105" spans="1:6" x14ac:dyDescent="0.25">
      <c r="A105">
        <v>312455</v>
      </c>
      <c r="B105" s="4" t="s">
        <v>623</v>
      </c>
      <c r="C105">
        <v>0</v>
      </c>
      <c r="D105">
        <v>54.83</v>
      </c>
      <c r="E105" s="2">
        <v>44575</v>
      </c>
      <c r="F105" s="2"/>
    </row>
    <row r="106" spans="1:6" x14ac:dyDescent="0.25">
      <c r="A106">
        <v>7240</v>
      </c>
      <c r="B106" s="4" t="s">
        <v>621</v>
      </c>
      <c r="C106">
        <v>0</v>
      </c>
      <c r="D106">
        <v>281.17</v>
      </c>
      <c r="E106" s="2">
        <v>44575</v>
      </c>
      <c r="F106" s="2"/>
    </row>
    <row r="107" spans="1:6" x14ac:dyDescent="0.25">
      <c r="A107">
        <v>5889</v>
      </c>
      <c r="B107" s="4" t="s">
        <v>624</v>
      </c>
      <c r="C107">
        <v>0</v>
      </c>
      <c r="D107">
        <v>78.17</v>
      </c>
      <c r="E107" s="2">
        <v>44575</v>
      </c>
      <c r="F107" s="2"/>
    </row>
    <row r="108" spans="1:6" x14ac:dyDescent="0.25">
      <c r="A108">
        <v>0</v>
      </c>
      <c r="B108" s="4" t="s">
        <v>907</v>
      </c>
      <c r="C108">
        <v>0</v>
      </c>
      <c r="D108">
        <v>37.33</v>
      </c>
      <c r="E108" s="2">
        <v>44580</v>
      </c>
      <c r="F108" s="2"/>
    </row>
    <row r="109" spans="1:6" x14ac:dyDescent="0.25">
      <c r="A109">
        <v>0</v>
      </c>
      <c r="B109" s="4" t="s">
        <v>906</v>
      </c>
      <c r="C109">
        <v>0</v>
      </c>
      <c r="D109">
        <v>39.67</v>
      </c>
      <c r="E109" s="2">
        <v>44580</v>
      </c>
      <c r="F109" s="2"/>
    </row>
    <row r="110" spans="1:6" x14ac:dyDescent="0.25">
      <c r="A110">
        <v>3252</v>
      </c>
      <c r="B110" s="4" t="s">
        <v>908</v>
      </c>
      <c r="C110">
        <v>0</v>
      </c>
      <c r="D110">
        <v>3627.17</v>
      </c>
      <c r="E110" s="2">
        <v>44580</v>
      </c>
      <c r="F110" s="2"/>
    </row>
    <row r="111" spans="1:6" x14ac:dyDescent="0.25">
      <c r="A111">
        <v>0</v>
      </c>
      <c r="B111" s="4" t="s">
        <v>935</v>
      </c>
      <c r="C111">
        <v>0</v>
      </c>
      <c r="D111">
        <v>53.67</v>
      </c>
      <c r="E111" s="2">
        <v>44581</v>
      </c>
      <c r="F111" s="2"/>
    </row>
    <row r="112" spans="1:6" x14ac:dyDescent="0.25">
      <c r="A112" t="s">
        <v>932</v>
      </c>
      <c r="B112" s="4" t="s">
        <v>933</v>
      </c>
      <c r="C112">
        <v>0</v>
      </c>
      <c r="D112">
        <v>283.5</v>
      </c>
      <c r="E112" s="2">
        <v>44581</v>
      </c>
      <c r="F112" s="2"/>
    </row>
    <row r="113" spans="1:6" x14ac:dyDescent="0.25">
      <c r="A113">
        <v>9269</v>
      </c>
      <c r="B113" s="4" t="s">
        <v>940</v>
      </c>
      <c r="C113">
        <v>0</v>
      </c>
      <c r="D113">
        <v>64.17</v>
      </c>
      <c r="E113" s="2">
        <v>44581</v>
      </c>
      <c r="F113" s="2"/>
    </row>
    <row r="114" spans="1:6" x14ac:dyDescent="0.25">
      <c r="A114">
        <v>28370</v>
      </c>
      <c r="B114" s="4" t="s">
        <v>931</v>
      </c>
      <c r="C114">
        <v>0</v>
      </c>
      <c r="D114">
        <v>19.829999999999998</v>
      </c>
      <c r="E114" s="2">
        <v>44581</v>
      </c>
      <c r="F114" s="2"/>
    </row>
    <row r="115" spans="1:6" x14ac:dyDescent="0.25">
      <c r="A115">
        <v>4080</v>
      </c>
      <c r="B115" s="4" t="s">
        <v>922</v>
      </c>
      <c r="C115">
        <v>0</v>
      </c>
      <c r="D115">
        <v>47.83</v>
      </c>
      <c r="E115" s="2">
        <v>44581</v>
      </c>
      <c r="F115" s="2"/>
    </row>
    <row r="116" spans="1:6" x14ac:dyDescent="0.25">
      <c r="A116">
        <v>9574</v>
      </c>
      <c r="B116" s="4" t="s">
        <v>929</v>
      </c>
      <c r="C116">
        <v>0</v>
      </c>
      <c r="D116">
        <v>319.67</v>
      </c>
      <c r="E116" s="2">
        <v>44581</v>
      </c>
      <c r="F116" s="2"/>
    </row>
    <row r="117" spans="1:6" x14ac:dyDescent="0.25">
      <c r="A117">
        <v>7102</v>
      </c>
      <c r="B117" s="4" t="s">
        <v>921</v>
      </c>
      <c r="C117">
        <v>0</v>
      </c>
      <c r="D117">
        <v>12.83</v>
      </c>
      <c r="E117" s="2">
        <v>44581</v>
      </c>
      <c r="F117" s="2"/>
    </row>
    <row r="118" spans="1:6" x14ac:dyDescent="0.25">
      <c r="A118">
        <v>7078</v>
      </c>
      <c r="B118" s="4" t="s">
        <v>936</v>
      </c>
      <c r="C118">
        <v>0</v>
      </c>
      <c r="D118">
        <v>58.22</v>
      </c>
      <c r="E118" s="2">
        <v>44581</v>
      </c>
      <c r="F118" s="2"/>
    </row>
    <row r="119" spans="1:6" x14ac:dyDescent="0.25">
      <c r="A119">
        <v>104</v>
      </c>
      <c r="B119" s="4" t="s">
        <v>924</v>
      </c>
      <c r="C119">
        <v>0</v>
      </c>
      <c r="D119">
        <v>45.5</v>
      </c>
      <c r="E119" s="2">
        <v>44581</v>
      </c>
      <c r="F119" s="2"/>
    </row>
    <row r="120" spans="1:6" x14ac:dyDescent="0.25">
      <c r="A120" t="s">
        <v>938</v>
      </c>
      <c r="B120" s="4" t="s">
        <v>939</v>
      </c>
      <c r="C120">
        <v>0</v>
      </c>
      <c r="D120">
        <v>72.33</v>
      </c>
      <c r="E120" s="2">
        <v>44581</v>
      </c>
      <c r="F120" s="2"/>
    </row>
    <row r="121" spans="1:6" x14ac:dyDescent="0.25">
      <c r="A121">
        <v>0</v>
      </c>
      <c r="B121" s="4" t="s">
        <v>930</v>
      </c>
      <c r="C121">
        <v>0</v>
      </c>
      <c r="D121">
        <v>162.16999999999999</v>
      </c>
      <c r="E121" s="2">
        <v>44581</v>
      </c>
      <c r="F121" s="2"/>
    </row>
    <row r="122" spans="1:6" x14ac:dyDescent="0.25">
      <c r="A122">
        <v>0</v>
      </c>
      <c r="B122" s="4" t="s">
        <v>927</v>
      </c>
      <c r="C122">
        <v>0</v>
      </c>
      <c r="D122">
        <v>52.5</v>
      </c>
      <c r="E122" s="2">
        <v>44581</v>
      </c>
      <c r="F122" s="2"/>
    </row>
    <row r="123" spans="1:6" x14ac:dyDescent="0.25">
      <c r="A123">
        <v>0</v>
      </c>
      <c r="B123" s="4" t="s">
        <v>925</v>
      </c>
      <c r="C123">
        <v>0</v>
      </c>
      <c r="D123">
        <v>60.67</v>
      </c>
      <c r="E123" s="2">
        <v>44581</v>
      </c>
      <c r="F123" s="2"/>
    </row>
    <row r="124" spans="1:6" x14ac:dyDescent="0.25">
      <c r="A124">
        <v>7098</v>
      </c>
      <c r="B124" s="4" t="s">
        <v>928</v>
      </c>
      <c r="C124">
        <v>0</v>
      </c>
      <c r="D124">
        <v>29.17</v>
      </c>
      <c r="E124" s="2">
        <v>44581</v>
      </c>
      <c r="F124" s="2"/>
    </row>
    <row r="125" spans="1:6" x14ac:dyDescent="0.25">
      <c r="A125">
        <v>0</v>
      </c>
      <c r="B125" s="4" t="s">
        <v>923</v>
      </c>
      <c r="C125">
        <v>0</v>
      </c>
      <c r="D125">
        <v>17.5</v>
      </c>
      <c r="E125" s="2">
        <v>44581</v>
      </c>
      <c r="F125" s="2"/>
    </row>
    <row r="126" spans="1:6" x14ac:dyDescent="0.25">
      <c r="A126">
        <v>0</v>
      </c>
      <c r="B126" s="4" t="s">
        <v>926</v>
      </c>
      <c r="C126">
        <v>0</v>
      </c>
      <c r="D126">
        <v>165.67</v>
      </c>
      <c r="E126" s="2">
        <v>44581</v>
      </c>
      <c r="F126" s="2"/>
    </row>
    <row r="127" spans="1:6" x14ac:dyDescent="0.25">
      <c r="A127">
        <v>0</v>
      </c>
      <c r="B127" s="4" t="s">
        <v>937</v>
      </c>
      <c r="C127">
        <v>0</v>
      </c>
      <c r="D127">
        <v>997.5</v>
      </c>
      <c r="E127" s="2">
        <v>44581</v>
      </c>
      <c r="F127" s="2"/>
    </row>
    <row r="128" spans="1:6" x14ac:dyDescent="0.25">
      <c r="A128">
        <v>0</v>
      </c>
      <c r="B128" s="4" t="s">
        <v>934</v>
      </c>
      <c r="C128">
        <v>0</v>
      </c>
      <c r="D128">
        <v>72.33</v>
      </c>
      <c r="E128" s="2">
        <v>44581</v>
      </c>
      <c r="F128" s="2"/>
    </row>
    <row r="129" spans="1:6" x14ac:dyDescent="0.25">
      <c r="A129">
        <v>0</v>
      </c>
      <c r="B129" s="4" t="s">
        <v>1144</v>
      </c>
      <c r="C129">
        <v>0</v>
      </c>
      <c r="D129">
        <v>65.33</v>
      </c>
      <c r="E129" s="2">
        <v>44582</v>
      </c>
      <c r="F129" s="2"/>
    </row>
    <row r="130" spans="1:6" x14ac:dyDescent="0.25">
      <c r="A130">
        <v>0</v>
      </c>
      <c r="B130" s="4" t="s">
        <v>1149</v>
      </c>
      <c r="C130">
        <v>0</v>
      </c>
      <c r="D130">
        <v>23.33</v>
      </c>
      <c r="E130" s="2">
        <v>44582</v>
      </c>
      <c r="F130" s="2"/>
    </row>
    <row r="131" spans="1:6" x14ac:dyDescent="0.25">
      <c r="A131">
        <v>63141</v>
      </c>
      <c r="B131" s="4" t="s">
        <v>1154</v>
      </c>
      <c r="C131">
        <v>0</v>
      </c>
      <c r="D131">
        <v>107.33</v>
      </c>
      <c r="E131" s="2">
        <v>44582</v>
      </c>
      <c r="F131" s="2"/>
    </row>
    <row r="132" spans="1:6" x14ac:dyDescent="0.25">
      <c r="A132" t="s">
        <v>1152</v>
      </c>
      <c r="B132" s="4" t="s">
        <v>1153</v>
      </c>
      <c r="C132">
        <v>0</v>
      </c>
      <c r="D132">
        <v>2.33</v>
      </c>
      <c r="E132" s="2">
        <v>44582</v>
      </c>
      <c r="F132" s="2"/>
    </row>
    <row r="133" spans="1:6" x14ac:dyDescent="0.25">
      <c r="A133" t="s">
        <v>1147</v>
      </c>
      <c r="B133" s="4" t="s">
        <v>1148</v>
      </c>
      <c r="C133">
        <v>0</v>
      </c>
      <c r="D133">
        <v>178.5</v>
      </c>
      <c r="E133" s="2">
        <v>44582</v>
      </c>
      <c r="F133" s="2"/>
    </row>
    <row r="134" spans="1:6" x14ac:dyDescent="0.25">
      <c r="A134" t="s">
        <v>1150</v>
      </c>
      <c r="B134" s="4" t="s">
        <v>1151</v>
      </c>
      <c r="C134">
        <v>0</v>
      </c>
      <c r="D134">
        <v>107.33</v>
      </c>
      <c r="E134" s="2">
        <v>44582</v>
      </c>
      <c r="F134" s="2"/>
    </row>
    <row r="135" spans="1:6" x14ac:dyDescent="0.25">
      <c r="A135">
        <v>1805</v>
      </c>
      <c r="B135" s="4" t="s">
        <v>1402</v>
      </c>
      <c r="C135">
        <v>0</v>
      </c>
      <c r="D135">
        <v>59.5</v>
      </c>
      <c r="E135" s="2">
        <v>44585</v>
      </c>
      <c r="F135" s="2"/>
    </row>
    <row r="136" spans="1:6" x14ac:dyDescent="0.25">
      <c r="A136">
        <v>5191</v>
      </c>
      <c r="B136" s="4" t="s">
        <v>1394</v>
      </c>
      <c r="C136">
        <v>0</v>
      </c>
      <c r="D136">
        <v>12.83</v>
      </c>
      <c r="E136" s="2">
        <v>44585</v>
      </c>
      <c r="F136" s="2"/>
    </row>
    <row r="137" spans="1:6" x14ac:dyDescent="0.25">
      <c r="A137">
        <v>64319</v>
      </c>
      <c r="B137" s="4" t="s">
        <v>1398</v>
      </c>
      <c r="C137">
        <v>0</v>
      </c>
      <c r="D137">
        <v>21</v>
      </c>
      <c r="E137" s="2">
        <v>44585</v>
      </c>
      <c r="F137" s="2"/>
    </row>
    <row r="138" spans="1:6" x14ac:dyDescent="0.25">
      <c r="A138">
        <v>59251</v>
      </c>
      <c r="B138" s="4" t="s">
        <v>1397</v>
      </c>
      <c r="C138">
        <v>0</v>
      </c>
      <c r="D138">
        <v>64.17</v>
      </c>
      <c r="E138" s="2">
        <v>44585</v>
      </c>
      <c r="F138" s="2"/>
    </row>
    <row r="139" spans="1:6" x14ac:dyDescent="0.25">
      <c r="A139">
        <v>821341</v>
      </c>
      <c r="B139" s="4" t="s">
        <v>1400</v>
      </c>
      <c r="C139">
        <v>0</v>
      </c>
      <c r="D139">
        <v>64.17</v>
      </c>
      <c r="E139" s="2">
        <v>44585</v>
      </c>
      <c r="F139" s="2"/>
    </row>
    <row r="140" spans="1:6" x14ac:dyDescent="0.25">
      <c r="A140">
        <v>9891</v>
      </c>
      <c r="B140" s="4" t="s">
        <v>1403</v>
      </c>
      <c r="C140">
        <v>0</v>
      </c>
      <c r="D140">
        <v>33.83</v>
      </c>
      <c r="E140" s="2">
        <v>44585</v>
      </c>
      <c r="F140" s="2"/>
    </row>
    <row r="141" spans="1:6" x14ac:dyDescent="0.25">
      <c r="A141">
        <v>0</v>
      </c>
      <c r="B141" s="4" t="s">
        <v>1401</v>
      </c>
      <c r="C141">
        <v>0</v>
      </c>
      <c r="D141">
        <v>31.5</v>
      </c>
      <c r="E141" s="2">
        <v>44585</v>
      </c>
      <c r="F141" s="2"/>
    </row>
    <row r="142" spans="1:6" x14ac:dyDescent="0.25">
      <c r="A142">
        <v>1871</v>
      </c>
      <c r="B142" s="4" t="s">
        <v>1393</v>
      </c>
      <c r="C142">
        <v>0</v>
      </c>
      <c r="D142">
        <v>36.17</v>
      </c>
      <c r="E142" s="2">
        <v>44585</v>
      </c>
      <c r="F142" s="2"/>
    </row>
    <row r="143" spans="1:6" x14ac:dyDescent="0.25">
      <c r="A143">
        <v>769898</v>
      </c>
      <c r="B143" s="4" t="s">
        <v>1395</v>
      </c>
      <c r="C143">
        <v>0</v>
      </c>
      <c r="D143">
        <v>50.17</v>
      </c>
      <c r="E143" s="2">
        <v>44585</v>
      </c>
      <c r="F143" s="2"/>
    </row>
    <row r="144" spans="1:6" x14ac:dyDescent="0.25">
      <c r="A144">
        <v>3196</v>
      </c>
      <c r="B144" s="4" t="s">
        <v>1399</v>
      </c>
      <c r="C144">
        <v>0</v>
      </c>
      <c r="D144">
        <v>44.33</v>
      </c>
      <c r="E144" s="2">
        <v>44585</v>
      </c>
      <c r="F144" s="2"/>
    </row>
    <row r="145" spans="1:6" x14ac:dyDescent="0.25">
      <c r="A145">
        <v>9617</v>
      </c>
      <c r="B145" s="4" t="s">
        <v>1404</v>
      </c>
      <c r="C145">
        <v>0</v>
      </c>
      <c r="D145">
        <v>19.829999999999998</v>
      </c>
      <c r="E145" s="2">
        <v>44585</v>
      </c>
      <c r="F145" s="2"/>
    </row>
    <row r="146" spans="1:6" x14ac:dyDescent="0.25">
      <c r="A146">
        <v>0</v>
      </c>
      <c r="B146" s="4" t="s">
        <v>1396</v>
      </c>
      <c r="C146">
        <v>0</v>
      </c>
      <c r="D146">
        <v>211.17</v>
      </c>
      <c r="E146" s="2">
        <v>44585</v>
      </c>
      <c r="F146" s="2"/>
    </row>
    <row r="147" spans="1:6" x14ac:dyDescent="0.25">
      <c r="A147">
        <v>599541</v>
      </c>
      <c r="B147" s="4" t="s">
        <v>1845</v>
      </c>
      <c r="C147">
        <v>0</v>
      </c>
      <c r="D147">
        <v>69.88</v>
      </c>
      <c r="E147" s="2">
        <v>44587</v>
      </c>
      <c r="F147" s="2"/>
    </row>
    <row r="148" spans="1:6" x14ac:dyDescent="0.25">
      <c r="A148">
        <v>234</v>
      </c>
      <c r="B148" s="4" t="s">
        <v>1848</v>
      </c>
      <c r="C148">
        <v>0</v>
      </c>
      <c r="D148">
        <v>182</v>
      </c>
      <c r="E148" s="2">
        <v>44587</v>
      </c>
      <c r="F148" s="2"/>
    </row>
    <row r="149" spans="1:6" x14ac:dyDescent="0.25">
      <c r="A149">
        <v>92675</v>
      </c>
      <c r="B149" s="4" t="s">
        <v>1841</v>
      </c>
      <c r="C149">
        <v>0</v>
      </c>
      <c r="D149">
        <v>1361.5</v>
      </c>
      <c r="E149" s="2">
        <v>44587</v>
      </c>
      <c r="F149" s="2"/>
    </row>
    <row r="150" spans="1:6" x14ac:dyDescent="0.25">
      <c r="A150">
        <v>8539110</v>
      </c>
      <c r="B150" s="4" t="s">
        <v>1847</v>
      </c>
      <c r="C150">
        <v>0</v>
      </c>
      <c r="D150">
        <v>1107.17</v>
      </c>
      <c r="E150" s="2">
        <v>44587</v>
      </c>
      <c r="F150" s="2"/>
    </row>
    <row r="151" spans="1:6" x14ac:dyDescent="0.25">
      <c r="A151">
        <v>1811</v>
      </c>
      <c r="B151" s="4" t="s">
        <v>1844</v>
      </c>
      <c r="C151">
        <v>0</v>
      </c>
      <c r="D151">
        <v>213.5</v>
      </c>
      <c r="E151" s="2">
        <v>44587</v>
      </c>
      <c r="F151" s="2"/>
    </row>
    <row r="152" spans="1:6" x14ac:dyDescent="0.25">
      <c r="A152" t="s">
        <v>1842</v>
      </c>
      <c r="B152" s="4" t="s">
        <v>1843</v>
      </c>
      <c r="C152">
        <v>0</v>
      </c>
      <c r="D152">
        <v>110.83</v>
      </c>
      <c r="E152" s="2">
        <v>44587</v>
      </c>
      <c r="F152" s="2"/>
    </row>
    <row r="153" spans="1:6" x14ac:dyDescent="0.25">
      <c r="A153">
        <v>56499</v>
      </c>
      <c r="B153" s="4" t="s">
        <v>1846</v>
      </c>
      <c r="C153">
        <v>0</v>
      </c>
      <c r="D153">
        <v>14</v>
      </c>
      <c r="E153" s="2">
        <v>44587</v>
      </c>
      <c r="F153" s="2"/>
    </row>
    <row r="154" spans="1:6" x14ac:dyDescent="0.25">
      <c r="A154">
        <v>0</v>
      </c>
      <c r="B154" s="4" t="s">
        <v>1902</v>
      </c>
      <c r="C154">
        <v>0</v>
      </c>
      <c r="D154">
        <v>4379.67</v>
      </c>
      <c r="E154" s="2">
        <v>44589</v>
      </c>
      <c r="F154" s="2"/>
    </row>
    <row r="155" spans="1:6" x14ac:dyDescent="0.25">
      <c r="A155">
        <v>0</v>
      </c>
      <c r="B155" s="4" t="s">
        <v>1898</v>
      </c>
      <c r="C155">
        <v>0</v>
      </c>
      <c r="D155">
        <v>156.33000000000001</v>
      </c>
      <c r="E155" s="2">
        <v>44589</v>
      </c>
      <c r="F155" s="2"/>
    </row>
    <row r="156" spans="1:6" x14ac:dyDescent="0.25">
      <c r="A156" t="s">
        <v>1899</v>
      </c>
      <c r="B156" s="4" t="s">
        <v>1900</v>
      </c>
      <c r="C156">
        <v>0</v>
      </c>
      <c r="D156">
        <v>1596</v>
      </c>
      <c r="E156" s="2">
        <v>44589</v>
      </c>
      <c r="F156" s="2"/>
    </row>
    <row r="157" spans="1:6" x14ac:dyDescent="0.25">
      <c r="A157">
        <v>9545</v>
      </c>
      <c r="B157" s="4" t="s">
        <v>1903</v>
      </c>
      <c r="C157">
        <v>0</v>
      </c>
      <c r="D157">
        <v>24.5</v>
      </c>
      <c r="E157" s="2">
        <v>44589</v>
      </c>
      <c r="F157" s="2"/>
    </row>
    <row r="158" spans="1:6" x14ac:dyDescent="0.25">
      <c r="A158">
        <v>1890</v>
      </c>
      <c r="B158" s="4" t="s">
        <v>1905</v>
      </c>
      <c r="C158">
        <v>0</v>
      </c>
      <c r="D158">
        <v>26.83</v>
      </c>
      <c r="E158" s="2">
        <v>44589</v>
      </c>
      <c r="F158" s="2"/>
    </row>
    <row r="159" spans="1:6" x14ac:dyDescent="0.25">
      <c r="A159">
        <v>75</v>
      </c>
      <c r="B159" s="4" t="s">
        <v>1904</v>
      </c>
      <c r="C159">
        <v>0</v>
      </c>
      <c r="D159">
        <v>3182.67</v>
      </c>
      <c r="E159" s="2">
        <v>44589</v>
      </c>
      <c r="F159" s="2"/>
    </row>
    <row r="160" spans="1:6" x14ac:dyDescent="0.25">
      <c r="A160">
        <v>7004</v>
      </c>
      <c r="B160" s="4" t="s">
        <v>1908</v>
      </c>
      <c r="C160">
        <v>0</v>
      </c>
      <c r="D160">
        <v>1465.33</v>
      </c>
      <c r="E160" s="2">
        <v>44589</v>
      </c>
      <c r="F160" s="2"/>
    </row>
    <row r="161" spans="1:6" x14ac:dyDescent="0.25">
      <c r="A161">
        <v>9910</v>
      </c>
      <c r="B161" s="4" t="s">
        <v>1901</v>
      </c>
      <c r="C161">
        <v>0</v>
      </c>
      <c r="D161">
        <v>37.33</v>
      </c>
      <c r="E161" s="2">
        <v>44589</v>
      </c>
      <c r="F161" s="2"/>
    </row>
    <row r="162" spans="1:6" x14ac:dyDescent="0.25">
      <c r="A162">
        <v>9911</v>
      </c>
      <c r="B162" s="4" t="s">
        <v>1907</v>
      </c>
      <c r="C162">
        <v>0</v>
      </c>
      <c r="D162">
        <v>78.17</v>
      </c>
      <c r="E162" s="2">
        <v>44589</v>
      </c>
      <c r="F162" s="2"/>
    </row>
    <row r="163" spans="1:6" x14ac:dyDescent="0.25">
      <c r="A163">
        <v>9835</v>
      </c>
      <c r="B163" s="4" t="s">
        <v>1906</v>
      </c>
      <c r="C163">
        <v>0</v>
      </c>
      <c r="D163">
        <v>138.83000000000001</v>
      </c>
      <c r="E163" s="2">
        <v>44589</v>
      </c>
      <c r="F163" s="2"/>
    </row>
    <row r="164" spans="1:6" x14ac:dyDescent="0.25">
      <c r="A164">
        <v>603772</v>
      </c>
      <c r="B164" s="4" t="s">
        <v>2067</v>
      </c>
      <c r="C164">
        <v>0</v>
      </c>
      <c r="D164">
        <v>43.17</v>
      </c>
      <c r="E164" s="2">
        <v>44592</v>
      </c>
      <c r="F164" s="2"/>
    </row>
    <row r="165" spans="1:6" x14ac:dyDescent="0.25">
      <c r="A165">
        <v>415497</v>
      </c>
      <c r="B165" s="4" t="s">
        <v>2073</v>
      </c>
      <c r="C165">
        <v>0</v>
      </c>
      <c r="D165">
        <v>43.17</v>
      </c>
      <c r="E165" s="2">
        <v>44592</v>
      </c>
      <c r="F165" s="2"/>
    </row>
    <row r="166" spans="1:6" x14ac:dyDescent="0.25">
      <c r="A166">
        <v>415473</v>
      </c>
      <c r="B166" s="4" t="s">
        <v>2066</v>
      </c>
      <c r="C166">
        <v>0</v>
      </c>
      <c r="D166">
        <v>43.17</v>
      </c>
      <c r="E166" s="2">
        <v>44592</v>
      </c>
      <c r="F166" s="2"/>
    </row>
    <row r="167" spans="1:6" x14ac:dyDescent="0.25">
      <c r="A167">
        <v>95231</v>
      </c>
      <c r="B167" s="4" t="s">
        <v>2054</v>
      </c>
      <c r="C167">
        <v>0</v>
      </c>
      <c r="D167">
        <v>43.17</v>
      </c>
      <c r="E167" s="2">
        <v>44592</v>
      </c>
      <c r="F167" s="2"/>
    </row>
    <row r="168" spans="1:6" x14ac:dyDescent="0.25">
      <c r="A168">
        <v>603789</v>
      </c>
      <c r="B168" s="4" t="s">
        <v>2047</v>
      </c>
      <c r="C168">
        <v>0</v>
      </c>
      <c r="D168">
        <v>43.17</v>
      </c>
      <c r="E168" s="2">
        <v>44592</v>
      </c>
      <c r="F168" s="2"/>
    </row>
    <row r="169" spans="1:6" x14ac:dyDescent="0.25">
      <c r="A169">
        <v>603758</v>
      </c>
      <c r="B169" s="4" t="s">
        <v>2072</v>
      </c>
      <c r="C169">
        <v>0</v>
      </c>
      <c r="D169">
        <v>43.17</v>
      </c>
      <c r="E169" s="2">
        <v>44592</v>
      </c>
      <c r="F169" s="2"/>
    </row>
    <row r="170" spans="1:6" x14ac:dyDescent="0.25">
      <c r="A170">
        <v>415534</v>
      </c>
      <c r="B170" s="4" t="s">
        <v>2063</v>
      </c>
      <c r="C170">
        <v>0</v>
      </c>
      <c r="D170">
        <v>43.17</v>
      </c>
      <c r="E170" s="2">
        <v>44592</v>
      </c>
      <c r="F170" s="2"/>
    </row>
    <row r="171" spans="1:6" x14ac:dyDescent="0.25">
      <c r="A171">
        <v>0</v>
      </c>
      <c r="B171" s="4" t="s">
        <v>2055</v>
      </c>
      <c r="C171">
        <v>0</v>
      </c>
      <c r="D171">
        <v>31.5</v>
      </c>
      <c r="E171" s="2">
        <v>44592</v>
      </c>
      <c r="F171" s="2"/>
    </row>
    <row r="172" spans="1:6" x14ac:dyDescent="0.25">
      <c r="A172">
        <v>44259</v>
      </c>
      <c r="B172" s="4" t="s">
        <v>2069</v>
      </c>
      <c r="C172">
        <v>0</v>
      </c>
      <c r="D172">
        <v>32.67</v>
      </c>
      <c r="E172" s="2">
        <v>44592</v>
      </c>
      <c r="F172" s="2"/>
    </row>
    <row r="173" spans="1:6" x14ac:dyDescent="0.25">
      <c r="A173">
        <v>0</v>
      </c>
      <c r="B173" s="4" t="s">
        <v>2058</v>
      </c>
      <c r="C173">
        <v>0</v>
      </c>
      <c r="D173">
        <v>40.83</v>
      </c>
      <c r="E173" s="2">
        <v>44592</v>
      </c>
      <c r="F173" s="2"/>
    </row>
    <row r="174" spans="1:6" x14ac:dyDescent="0.25">
      <c r="A174">
        <v>415527</v>
      </c>
      <c r="B174" s="4" t="s">
        <v>2065</v>
      </c>
      <c r="C174">
        <v>0</v>
      </c>
      <c r="D174">
        <v>43.17</v>
      </c>
      <c r="E174" s="2">
        <v>44592</v>
      </c>
      <c r="F174" s="2"/>
    </row>
    <row r="175" spans="1:6" x14ac:dyDescent="0.25">
      <c r="A175">
        <v>1479</v>
      </c>
      <c r="B175" s="4" t="s">
        <v>2045</v>
      </c>
      <c r="C175">
        <v>0</v>
      </c>
      <c r="D175">
        <v>22.17</v>
      </c>
      <c r="E175" s="2">
        <v>44592</v>
      </c>
      <c r="F175" s="2"/>
    </row>
    <row r="176" spans="1:6" x14ac:dyDescent="0.25">
      <c r="A176">
        <v>9546</v>
      </c>
      <c r="B176" s="4" t="s">
        <v>2048</v>
      </c>
      <c r="C176">
        <v>0</v>
      </c>
      <c r="D176">
        <v>22.17</v>
      </c>
      <c r="E176" s="2">
        <v>44592</v>
      </c>
      <c r="F176" s="2"/>
    </row>
    <row r="177" spans="1:6" x14ac:dyDescent="0.25">
      <c r="A177">
        <v>44175</v>
      </c>
      <c r="B177" s="4" t="s">
        <v>2056</v>
      </c>
      <c r="C177">
        <v>0</v>
      </c>
      <c r="D177">
        <v>57.17</v>
      </c>
      <c r="E177" s="2">
        <v>44592</v>
      </c>
      <c r="F177" s="2"/>
    </row>
    <row r="178" spans="1:6" x14ac:dyDescent="0.25">
      <c r="A178">
        <v>1936</v>
      </c>
      <c r="B178" s="4" t="s">
        <v>2071</v>
      </c>
      <c r="C178">
        <v>0</v>
      </c>
      <c r="D178">
        <v>29.17</v>
      </c>
      <c r="E178" s="2">
        <v>44592</v>
      </c>
      <c r="F178" s="2"/>
    </row>
    <row r="179" spans="1:6" x14ac:dyDescent="0.25">
      <c r="A179">
        <v>1314</v>
      </c>
      <c r="B179" s="4" t="s">
        <v>2070</v>
      </c>
      <c r="C179">
        <v>0</v>
      </c>
      <c r="D179">
        <v>43.17</v>
      </c>
      <c r="E179" s="2">
        <v>44592</v>
      </c>
      <c r="F179" s="2"/>
    </row>
    <row r="180" spans="1:6" x14ac:dyDescent="0.25">
      <c r="A180">
        <v>32551</v>
      </c>
      <c r="B180" s="4" t="s">
        <v>2068</v>
      </c>
      <c r="C180">
        <v>0</v>
      </c>
      <c r="D180">
        <v>28</v>
      </c>
      <c r="E180" s="2">
        <v>44592</v>
      </c>
      <c r="F180" s="2"/>
    </row>
    <row r="181" spans="1:6" x14ac:dyDescent="0.25">
      <c r="A181">
        <v>9754</v>
      </c>
      <c r="B181" s="4" t="s">
        <v>2050</v>
      </c>
      <c r="C181">
        <v>0</v>
      </c>
      <c r="D181">
        <v>34.880000000000003</v>
      </c>
      <c r="E181" s="2">
        <v>44592</v>
      </c>
      <c r="F181" s="2"/>
    </row>
    <row r="182" spans="1:6" x14ac:dyDescent="0.25">
      <c r="A182">
        <v>0</v>
      </c>
      <c r="B182" s="4" t="s">
        <v>2049</v>
      </c>
      <c r="C182">
        <v>0</v>
      </c>
      <c r="D182">
        <v>32.67</v>
      </c>
      <c r="E182" s="2">
        <v>44592</v>
      </c>
      <c r="F182" s="2"/>
    </row>
    <row r="183" spans="1:6" x14ac:dyDescent="0.25">
      <c r="A183">
        <v>32</v>
      </c>
      <c r="B183" s="4" t="s">
        <v>2060</v>
      </c>
      <c r="C183">
        <v>0</v>
      </c>
      <c r="D183">
        <v>29.17</v>
      </c>
      <c r="E183" s="2">
        <v>44592</v>
      </c>
      <c r="F183" s="2"/>
    </row>
    <row r="184" spans="1:6" x14ac:dyDescent="0.25">
      <c r="A184">
        <v>927859</v>
      </c>
      <c r="B184" s="4" t="s">
        <v>2052</v>
      </c>
      <c r="C184">
        <v>0</v>
      </c>
      <c r="D184">
        <v>59.5</v>
      </c>
      <c r="E184" s="2">
        <v>44592</v>
      </c>
      <c r="F184" s="2"/>
    </row>
    <row r="185" spans="1:6" x14ac:dyDescent="0.25">
      <c r="A185">
        <v>926987</v>
      </c>
      <c r="B185" s="4" t="s">
        <v>2062</v>
      </c>
      <c r="C185">
        <v>0</v>
      </c>
      <c r="D185">
        <v>218.17</v>
      </c>
      <c r="E185" s="2">
        <v>44592</v>
      </c>
      <c r="F185" s="2"/>
    </row>
    <row r="186" spans="1:6" x14ac:dyDescent="0.25">
      <c r="A186">
        <v>5183489</v>
      </c>
      <c r="B186" s="4" t="s">
        <v>2057</v>
      </c>
      <c r="C186">
        <v>0</v>
      </c>
      <c r="D186">
        <v>170.33</v>
      </c>
      <c r="E186" s="2">
        <v>44592</v>
      </c>
      <c r="F186" s="2"/>
    </row>
    <row r="187" spans="1:6" x14ac:dyDescent="0.25">
      <c r="A187">
        <v>0</v>
      </c>
      <c r="B187" s="4" t="s">
        <v>2059</v>
      </c>
      <c r="C187">
        <v>0</v>
      </c>
      <c r="D187">
        <v>58.22</v>
      </c>
      <c r="E187" s="2">
        <v>44592</v>
      </c>
      <c r="F187" s="2"/>
    </row>
    <row r="188" spans="1:6" x14ac:dyDescent="0.25">
      <c r="A188">
        <v>452629</v>
      </c>
      <c r="B188" s="4" t="s">
        <v>2053</v>
      </c>
      <c r="C188">
        <v>0</v>
      </c>
      <c r="D188">
        <v>30.33</v>
      </c>
      <c r="E188" s="2">
        <v>44592</v>
      </c>
      <c r="F188" s="2"/>
    </row>
    <row r="189" spans="1:6" x14ac:dyDescent="0.25">
      <c r="A189">
        <v>16290</v>
      </c>
      <c r="B189" s="4" t="s">
        <v>2051</v>
      </c>
      <c r="C189">
        <v>0</v>
      </c>
      <c r="D189">
        <v>35</v>
      </c>
      <c r="E189" s="2">
        <v>44592</v>
      </c>
      <c r="F189" s="2"/>
    </row>
    <row r="190" spans="1:6" x14ac:dyDescent="0.25">
      <c r="A190">
        <v>926874</v>
      </c>
      <c r="B190" s="4" t="s">
        <v>2064</v>
      </c>
      <c r="C190">
        <v>0</v>
      </c>
      <c r="D190">
        <v>21</v>
      </c>
      <c r="E190" s="2">
        <v>44592</v>
      </c>
      <c r="F190" s="2"/>
    </row>
    <row r="191" spans="1:6" x14ac:dyDescent="0.25">
      <c r="A191">
        <v>45906</v>
      </c>
      <c r="B191" s="4" t="s">
        <v>2046</v>
      </c>
      <c r="C191">
        <v>0</v>
      </c>
      <c r="D191">
        <v>91</v>
      </c>
      <c r="E191" s="2">
        <v>44592</v>
      </c>
      <c r="F191" s="2"/>
    </row>
    <row r="192" spans="1:6" x14ac:dyDescent="0.25">
      <c r="A192">
        <v>93051</v>
      </c>
      <c r="B192" s="4" t="s">
        <v>2061</v>
      </c>
      <c r="C192">
        <v>0</v>
      </c>
      <c r="D192">
        <v>84</v>
      </c>
      <c r="E192" s="2">
        <v>44592</v>
      </c>
      <c r="F192" s="2"/>
    </row>
    <row r="193" spans="1:6" x14ac:dyDescent="0.25">
      <c r="A193">
        <v>5169</v>
      </c>
      <c r="B193" s="4" t="s">
        <v>5</v>
      </c>
      <c r="C193">
        <v>0</v>
      </c>
      <c r="D193">
        <v>84</v>
      </c>
      <c r="E193" s="2">
        <v>44593</v>
      </c>
      <c r="F193" s="2"/>
    </row>
    <row r="194" spans="1:6" x14ac:dyDescent="0.25">
      <c r="A194">
        <v>6</v>
      </c>
      <c r="B194" s="4" t="s">
        <v>71</v>
      </c>
      <c r="C194">
        <v>0</v>
      </c>
      <c r="D194">
        <v>72.33</v>
      </c>
      <c r="E194" s="2">
        <v>44594</v>
      </c>
      <c r="F194" s="2"/>
    </row>
    <row r="195" spans="1:6" x14ac:dyDescent="0.25">
      <c r="A195">
        <v>4</v>
      </c>
      <c r="B195" s="4" t="s">
        <v>66</v>
      </c>
      <c r="C195">
        <v>0</v>
      </c>
      <c r="D195">
        <v>72.33</v>
      </c>
      <c r="E195" s="2">
        <v>44594</v>
      </c>
      <c r="F195" s="2"/>
    </row>
    <row r="196" spans="1:6" x14ac:dyDescent="0.25">
      <c r="A196">
        <v>741000</v>
      </c>
      <c r="B196" s="4" t="s">
        <v>64</v>
      </c>
      <c r="C196">
        <v>0</v>
      </c>
      <c r="D196">
        <v>67.67</v>
      </c>
      <c r="E196" s="2">
        <v>44594</v>
      </c>
      <c r="F196" s="2"/>
    </row>
    <row r="197" spans="1:6" x14ac:dyDescent="0.25">
      <c r="A197">
        <v>72</v>
      </c>
      <c r="B197" s="4" t="s">
        <v>74</v>
      </c>
      <c r="C197">
        <v>0</v>
      </c>
      <c r="D197">
        <v>845.83</v>
      </c>
      <c r="E197" s="2">
        <v>44594</v>
      </c>
      <c r="F197" s="2"/>
    </row>
    <row r="198" spans="1:6" x14ac:dyDescent="0.25">
      <c r="A198">
        <v>0</v>
      </c>
      <c r="B198" s="4" t="s">
        <v>72</v>
      </c>
      <c r="C198">
        <v>0</v>
      </c>
      <c r="D198">
        <v>610.16999999999996</v>
      </c>
      <c r="E198" s="2">
        <v>44594</v>
      </c>
      <c r="F198" s="2"/>
    </row>
    <row r="199" spans="1:6" x14ac:dyDescent="0.25">
      <c r="A199">
        <v>7073</v>
      </c>
      <c r="B199" s="4" t="s">
        <v>69</v>
      </c>
      <c r="C199">
        <v>0</v>
      </c>
      <c r="D199">
        <v>72.33</v>
      </c>
      <c r="E199" s="2">
        <v>44594</v>
      </c>
      <c r="F199" s="2"/>
    </row>
    <row r="200" spans="1:6" x14ac:dyDescent="0.25">
      <c r="A200" t="s">
        <v>76</v>
      </c>
      <c r="B200" s="4" t="s">
        <v>77</v>
      </c>
      <c r="C200">
        <v>0</v>
      </c>
      <c r="D200">
        <v>72.33</v>
      </c>
      <c r="E200" s="2">
        <v>44594</v>
      </c>
      <c r="F200" s="2"/>
    </row>
    <row r="201" spans="1:6" x14ac:dyDescent="0.25">
      <c r="A201">
        <v>7065</v>
      </c>
      <c r="B201" s="4" t="s">
        <v>75</v>
      </c>
      <c r="C201">
        <v>0</v>
      </c>
      <c r="D201">
        <v>72.33</v>
      </c>
      <c r="E201" s="2">
        <v>44594</v>
      </c>
      <c r="F201" s="2"/>
    </row>
    <row r="202" spans="1:6" x14ac:dyDescent="0.25">
      <c r="A202">
        <v>964534</v>
      </c>
      <c r="B202" s="4" t="s">
        <v>67</v>
      </c>
      <c r="C202">
        <v>0</v>
      </c>
      <c r="D202">
        <v>22.17</v>
      </c>
      <c r="E202" s="2">
        <v>44594</v>
      </c>
      <c r="F202" s="2"/>
    </row>
    <row r="203" spans="1:6" x14ac:dyDescent="0.25">
      <c r="A203">
        <v>8</v>
      </c>
      <c r="B203" s="4" t="s">
        <v>73</v>
      </c>
      <c r="C203">
        <v>0</v>
      </c>
      <c r="D203">
        <v>72.33</v>
      </c>
      <c r="E203" s="2">
        <v>44594</v>
      </c>
      <c r="F203" s="2"/>
    </row>
    <row r="204" spans="1:6" x14ac:dyDescent="0.25">
      <c r="A204">
        <v>546</v>
      </c>
      <c r="B204" s="4" t="s">
        <v>68</v>
      </c>
      <c r="C204">
        <v>0</v>
      </c>
      <c r="D204">
        <v>68.83</v>
      </c>
      <c r="E204" s="2">
        <v>44594</v>
      </c>
      <c r="F204" s="2"/>
    </row>
    <row r="205" spans="1:6" x14ac:dyDescent="0.25">
      <c r="A205">
        <v>7</v>
      </c>
      <c r="B205" s="4" t="s">
        <v>70</v>
      </c>
      <c r="C205">
        <v>0</v>
      </c>
      <c r="D205">
        <v>72.33</v>
      </c>
      <c r="E205" s="2">
        <v>44594</v>
      </c>
      <c r="F205" s="2"/>
    </row>
    <row r="206" spans="1:6" x14ac:dyDescent="0.25">
      <c r="A206">
        <v>548</v>
      </c>
      <c r="B206" s="4" t="s">
        <v>65</v>
      </c>
      <c r="C206">
        <v>0</v>
      </c>
      <c r="D206">
        <v>72.33</v>
      </c>
      <c r="E206" s="2">
        <v>44594</v>
      </c>
      <c r="F206" s="2"/>
    </row>
    <row r="207" spans="1:6" x14ac:dyDescent="0.25">
      <c r="A207">
        <v>9584</v>
      </c>
      <c r="B207" s="4" t="s">
        <v>285</v>
      </c>
      <c r="C207">
        <v>0</v>
      </c>
      <c r="D207">
        <v>548.33000000000004</v>
      </c>
      <c r="E207" s="2">
        <v>44599</v>
      </c>
      <c r="F207" s="2"/>
    </row>
    <row r="208" spans="1:6" x14ac:dyDescent="0.25">
      <c r="A208">
        <v>0</v>
      </c>
      <c r="B208" s="4" t="s">
        <v>379</v>
      </c>
      <c r="C208">
        <v>0</v>
      </c>
      <c r="D208">
        <v>43.17</v>
      </c>
      <c r="E208" s="2">
        <v>44601</v>
      </c>
      <c r="F208" s="2"/>
    </row>
    <row r="209" spans="1:6" x14ac:dyDescent="0.25">
      <c r="A209">
        <v>0</v>
      </c>
      <c r="B209" s="4" t="s">
        <v>372</v>
      </c>
      <c r="C209">
        <v>0</v>
      </c>
      <c r="D209">
        <v>758.33</v>
      </c>
      <c r="E209" s="2">
        <v>44601</v>
      </c>
      <c r="F209" s="2"/>
    </row>
    <row r="210" spans="1:6" x14ac:dyDescent="0.25">
      <c r="A210">
        <v>31145</v>
      </c>
      <c r="B210" s="4" t="s">
        <v>377</v>
      </c>
      <c r="C210">
        <v>0</v>
      </c>
      <c r="D210">
        <v>43.17</v>
      </c>
      <c r="E210" s="2">
        <v>44601</v>
      </c>
      <c r="F210" s="2"/>
    </row>
    <row r="211" spans="1:6" x14ac:dyDescent="0.25">
      <c r="A211" t="s">
        <v>380</v>
      </c>
      <c r="B211" s="4" t="s">
        <v>381</v>
      </c>
      <c r="C211">
        <v>0</v>
      </c>
      <c r="D211">
        <v>42</v>
      </c>
      <c r="E211" s="2">
        <v>44601</v>
      </c>
      <c r="F211" s="2"/>
    </row>
    <row r="212" spans="1:6" x14ac:dyDescent="0.25">
      <c r="A212">
        <v>0</v>
      </c>
      <c r="B212" s="4" t="s">
        <v>382</v>
      </c>
      <c r="C212">
        <v>0</v>
      </c>
      <c r="D212">
        <v>1925</v>
      </c>
      <c r="E212" s="2">
        <v>44601</v>
      </c>
      <c r="F212" s="2"/>
    </row>
    <row r="213" spans="1:6" x14ac:dyDescent="0.25">
      <c r="A213">
        <v>0</v>
      </c>
      <c r="B213" s="4" t="s">
        <v>376</v>
      </c>
      <c r="C213">
        <v>0</v>
      </c>
      <c r="D213">
        <v>36.17</v>
      </c>
      <c r="E213" s="2">
        <v>44601</v>
      </c>
      <c r="F213" s="2"/>
    </row>
    <row r="214" spans="1:6" x14ac:dyDescent="0.25">
      <c r="A214">
        <v>0</v>
      </c>
      <c r="B214" s="4" t="s">
        <v>383</v>
      </c>
      <c r="C214">
        <v>0</v>
      </c>
      <c r="D214">
        <v>34.880000000000003</v>
      </c>
      <c r="E214" s="2">
        <v>44601</v>
      </c>
      <c r="F214" s="2"/>
    </row>
    <row r="215" spans="1:6" x14ac:dyDescent="0.25">
      <c r="A215" t="s">
        <v>374</v>
      </c>
      <c r="B215" s="4" t="s">
        <v>375</v>
      </c>
      <c r="C215">
        <v>0</v>
      </c>
      <c r="D215">
        <v>875</v>
      </c>
      <c r="E215" s="2">
        <v>44601</v>
      </c>
      <c r="F215" s="2"/>
    </row>
    <row r="216" spans="1:6" x14ac:dyDescent="0.25">
      <c r="A216">
        <v>0</v>
      </c>
      <c r="B216" s="4" t="s">
        <v>378</v>
      </c>
      <c r="C216">
        <v>0</v>
      </c>
      <c r="D216">
        <v>38.5</v>
      </c>
      <c r="E216" s="2">
        <v>44601</v>
      </c>
      <c r="F216" s="2"/>
    </row>
    <row r="217" spans="1:6" x14ac:dyDescent="0.25">
      <c r="A217">
        <v>0</v>
      </c>
      <c r="B217" s="4" t="s">
        <v>373</v>
      </c>
      <c r="C217">
        <v>0</v>
      </c>
      <c r="D217">
        <v>583.33000000000004</v>
      </c>
      <c r="E217" s="2">
        <v>44601</v>
      </c>
      <c r="F217" s="2"/>
    </row>
    <row r="218" spans="1:6" x14ac:dyDescent="0.25">
      <c r="A218">
        <v>9641</v>
      </c>
      <c r="B218" s="4" t="s">
        <v>371</v>
      </c>
      <c r="C218">
        <v>0</v>
      </c>
      <c r="D218">
        <v>369.83</v>
      </c>
      <c r="E218" s="2">
        <v>44601</v>
      </c>
      <c r="F218" s="2"/>
    </row>
    <row r="219" spans="1:6" x14ac:dyDescent="0.25">
      <c r="A219">
        <v>0</v>
      </c>
      <c r="B219" s="4" t="s">
        <v>440</v>
      </c>
      <c r="C219">
        <v>0</v>
      </c>
      <c r="D219">
        <v>173.83</v>
      </c>
      <c r="E219" s="2">
        <v>44602</v>
      </c>
      <c r="F219" s="2"/>
    </row>
    <row r="220" spans="1:6" x14ac:dyDescent="0.25">
      <c r="A220">
        <v>784</v>
      </c>
      <c r="B220" s="4" t="s">
        <v>430</v>
      </c>
      <c r="C220">
        <v>0</v>
      </c>
      <c r="D220">
        <v>39.67</v>
      </c>
      <c r="E220" s="2">
        <v>44602</v>
      </c>
      <c r="F220" s="2"/>
    </row>
    <row r="221" spans="1:6" x14ac:dyDescent="0.25">
      <c r="A221">
        <v>0</v>
      </c>
      <c r="B221" s="4" t="s">
        <v>436</v>
      </c>
      <c r="C221">
        <v>0</v>
      </c>
      <c r="D221">
        <v>96.83</v>
      </c>
      <c r="E221" s="2">
        <v>44602</v>
      </c>
      <c r="F221" s="2"/>
    </row>
    <row r="222" spans="1:6" x14ac:dyDescent="0.25">
      <c r="A222">
        <v>0</v>
      </c>
      <c r="B222" s="4" t="s">
        <v>429</v>
      </c>
      <c r="C222">
        <v>0</v>
      </c>
      <c r="D222">
        <v>29.17</v>
      </c>
      <c r="E222" s="2">
        <v>44602</v>
      </c>
      <c r="F222" s="2"/>
    </row>
    <row r="223" spans="1:6" x14ac:dyDescent="0.25">
      <c r="A223">
        <v>98172</v>
      </c>
      <c r="B223" s="4" t="s">
        <v>438</v>
      </c>
      <c r="C223">
        <v>0</v>
      </c>
      <c r="D223">
        <v>30.33</v>
      </c>
      <c r="E223" s="2">
        <v>44602</v>
      </c>
      <c r="F223" s="2"/>
    </row>
    <row r="224" spans="1:6" x14ac:dyDescent="0.25">
      <c r="A224">
        <v>217381</v>
      </c>
      <c r="B224" s="4" t="s">
        <v>427</v>
      </c>
      <c r="C224">
        <v>0</v>
      </c>
      <c r="D224">
        <v>30.33</v>
      </c>
      <c r="E224" s="2">
        <v>44602</v>
      </c>
      <c r="F224" s="2"/>
    </row>
    <row r="225" spans="1:6" x14ac:dyDescent="0.25">
      <c r="A225">
        <v>0</v>
      </c>
      <c r="B225" s="4" t="s">
        <v>439</v>
      </c>
      <c r="C225">
        <v>0</v>
      </c>
      <c r="D225">
        <v>12.83</v>
      </c>
      <c r="E225" s="2">
        <v>44602</v>
      </c>
      <c r="F225" s="2"/>
    </row>
    <row r="226" spans="1:6" x14ac:dyDescent="0.25">
      <c r="A226">
        <v>67162</v>
      </c>
      <c r="B226" s="4" t="s">
        <v>428</v>
      </c>
      <c r="C226">
        <v>0</v>
      </c>
      <c r="D226">
        <v>19.829999999999998</v>
      </c>
      <c r="E226" s="2">
        <v>44602</v>
      </c>
      <c r="F226" s="2"/>
    </row>
    <row r="227" spans="1:6" x14ac:dyDescent="0.25">
      <c r="A227">
        <v>7155</v>
      </c>
      <c r="B227" s="4" t="s">
        <v>435</v>
      </c>
      <c r="C227">
        <v>0</v>
      </c>
      <c r="D227">
        <v>69.88</v>
      </c>
      <c r="E227" s="2">
        <v>44602</v>
      </c>
      <c r="F227" s="2"/>
    </row>
    <row r="228" spans="1:6" x14ac:dyDescent="0.25">
      <c r="A228">
        <v>0</v>
      </c>
      <c r="B228" s="4" t="s">
        <v>437</v>
      </c>
      <c r="C228">
        <v>0</v>
      </c>
      <c r="D228">
        <v>9.6</v>
      </c>
      <c r="E228" s="2">
        <v>44602</v>
      </c>
      <c r="F228" s="2"/>
    </row>
    <row r="229" spans="1:6" x14ac:dyDescent="0.25">
      <c r="A229">
        <v>600909</v>
      </c>
      <c r="B229" s="4" t="s">
        <v>431</v>
      </c>
      <c r="C229">
        <v>0</v>
      </c>
      <c r="D229">
        <v>37.33</v>
      </c>
      <c r="E229" s="2">
        <v>44602</v>
      </c>
      <c r="F229" s="2"/>
    </row>
    <row r="230" spans="1:6" x14ac:dyDescent="0.25">
      <c r="A230">
        <v>83</v>
      </c>
      <c r="B230" s="4" t="s">
        <v>434</v>
      </c>
      <c r="C230">
        <v>0</v>
      </c>
      <c r="D230">
        <v>69.88</v>
      </c>
      <c r="E230" s="2">
        <v>44602</v>
      </c>
      <c r="F230" s="2"/>
    </row>
    <row r="231" spans="1:6" x14ac:dyDescent="0.25">
      <c r="A231">
        <v>1879</v>
      </c>
      <c r="B231" s="4" t="s">
        <v>433</v>
      </c>
      <c r="C231">
        <v>0</v>
      </c>
      <c r="D231">
        <v>290.5</v>
      </c>
      <c r="E231" s="2">
        <v>44602</v>
      </c>
      <c r="F231" s="2"/>
    </row>
    <row r="232" spans="1:6" x14ac:dyDescent="0.25">
      <c r="A232">
        <v>21365</v>
      </c>
      <c r="B232" s="4" t="s">
        <v>432</v>
      </c>
      <c r="C232">
        <v>0</v>
      </c>
      <c r="D232">
        <v>104.88</v>
      </c>
      <c r="E232" s="2">
        <v>44602</v>
      </c>
      <c r="F232" s="2"/>
    </row>
    <row r="233" spans="1:6" x14ac:dyDescent="0.25">
      <c r="A233">
        <v>0</v>
      </c>
      <c r="B233" s="4" t="s">
        <v>426</v>
      </c>
      <c r="C233">
        <v>0</v>
      </c>
      <c r="D233">
        <v>72.33</v>
      </c>
      <c r="E233" s="2">
        <v>44602</v>
      </c>
      <c r="F233" s="2"/>
    </row>
    <row r="234" spans="1:6" x14ac:dyDescent="0.25">
      <c r="A234">
        <v>0</v>
      </c>
      <c r="B234" s="4" t="s">
        <v>425</v>
      </c>
      <c r="C234">
        <v>0</v>
      </c>
      <c r="D234">
        <v>116.67</v>
      </c>
      <c r="E234" s="2">
        <v>44602</v>
      </c>
      <c r="F234" s="2"/>
    </row>
    <row r="235" spans="1:6" x14ac:dyDescent="0.25">
      <c r="A235">
        <v>0</v>
      </c>
      <c r="B235" s="4" t="s">
        <v>463</v>
      </c>
      <c r="C235">
        <v>0</v>
      </c>
      <c r="D235">
        <v>422.33</v>
      </c>
      <c r="E235" s="2">
        <v>44603</v>
      </c>
      <c r="F235" s="2"/>
    </row>
    <row r="236" spans="1:6" x14ac:dyDescent="0.25">
      <c r="A236">
        <v>62318</v>
      </c>
      <c r="B236" s="4" t="s">
        <v>627</v>
      </c>
      <c r="C236">
        <v>0</v>
      </c>
      <c r="D236">
        <v>40.83</v>
      </c>
      <c r="E236" s="2">
        <v>44606</v>
      </c>
      <c r="F236" s="2"/>
    </row>
    <row r="237" spans="1:6" x14ac:dyDescent="0.25">
      <c r="A237">
        <v>0</v>
      </c>
      <c r="B237" s="4" t="s">
        <v>628</v>
      </c>
      <c r="C237">
        <v>0</v>
      </c>
      <c r="D237">
        <v>8.17</v>
      </c>
      <c r="E237" s="2">
        <v>44606</v>
      </c>
      <c r="F237" s="2"/>
    </row>
    <row r="238" spans="1:6" x14ac:dyDescent="0.25">
      <c r="A238">
        <v>51348</v>
      </c>
      <c r="B238" s="4" t="s">
        <v>630</v>
      </c>
      <c r="C238">
        <v>0</v>
      </c>
      <c r="D238">
        <v>7</v>
      </c>
      <c r="E238" s="2">
        <v>44606</v>
      </c>
      <c r="F238" s="2"/>
    </row>
    <row r="239" spans="1:6" x14ac:dyDescent="0.25">
      <c r="A239">
        <v>0</v>
      </c>
      <c r="B239" s="4" t="s">
        <v>632</v>
      </c>
      <c r="C239">
        <v>0</v>
      </c>
      <c r="D239">
        <v>43.17</v>
      </c>
      <c r="E239" s="2">
        <v>44606</v>
      </c>
      <c r="F239" s="2"/>
    </row>
    <row r="240" spans="1:6" x14ac:dyDescent="0.25">
      <c r="A240">
        <v>9695</v>
      </c>
      <c r="B240" s="4" t="s">
        <v>629</v>
      </c>
      <c r="C240">
        <v>0</v>
      </c>
      <c r="D240">
        <v>32.67</v>
      </c>
      <c r="E240" s="2">
        <v>44606</v>
      </c>
      <c r="F240" s="2"/>
    </row>
    <row r="241" spans="1:6" x14ac:dyDescent="0.25">
      <c r="A241">
        <v>9511</v>
      </c>
      <c r="B241" s="4" t="s">
        <v>631</v>
      </c>
      <c r="C241">
        <v>0</v>
      </c>
      <c r="D241">
        <v>38.5</v>
      </c>
      <c r="E241" s="2">
        <v>44606</v>
      </c>
      <c r="F241" s="2"/>
    </row>
    <row r="242" spans="1:6" x14ac:dyDescent="0.25">
      <c r="A242">
        <v>95016</v>
      </c>
      <c r="B242" s="4" t="s">
        <v>626</v>
      </c>
      <c r="C242">
        <v>0</v>
      </c>
      <c r="D242">
        <v>219.33</v>
      </c>
      <c r="E242" s="2">
        <v>44606</v>
      </c>
      <c r="F242" s="2"/>
    </row>
    <row r="243" spans="1:6" x14ac:dyDescent="0.25">
      <c r="A243">
        <v>33</v>
      </c>
      <c r="B243" s="4" t="s">
        <v>625</v>
      </c>
      <c r="C243">
        <v>0</v>
      </c>
      <c r="D243">
        <v>334.83</v>
      </c>
      <c r="E243" s="2">
        <v>44606</v>
      </c>
      <c r="F243" s="2"/>
    </row>
    <row r="244" spans="1:6" x14ac:dyDescent="0.25">
      <c r="A244">
        <v>0</v>
      </c>
      <c r="B244" s="4" t="s">
        <v>752</v>
      </c>
      <c r="C244">
        <v>0</v>
      </c>
      <c r="D244">
        <v>163.22</v>
      </c>
      <c r="E244" s="2">
        <v>44610</v>
      </c>
      <c r="F244" s="2"/>
    </row>
    <row r="245" spans="1:6" x14ac:dyDescent="0.25">
      <c r="A245">
        <v>9653</v>
      </c>
      <c r="B245" s="4" t="s">
        <v>748</v>
      </c>
      <c r="C245">
        <v>0</v>
      </c>
      <c r="D245">
        <v>124.83</v>
      </c>
      <c r="E245" s="2">
        <v>44610</v>
      </c>
      <c r="F245" s="2"/>
    </row>
    <row r="246" spans="1:6" x14ac:dyDescent="0.25">
      <c r="A246" t="s">
        <v>754</v>
      </c>
      <c r="B246" s="4" t="s">
        <v>755</v>
      </c>
      <c r="C246">
        <v>0</v>
      </c>
      <c r="D246">
        <v>177.33</v>
      </c>
      <c r="E246" s="2">
        <v>44610</v>
      </c>
      <c r="F246" s="2"/>
    </row>
    <row r="247" spans="1:6" x14ac:dyDescent="0.25">
      <c r="A247">
        <v>0</v>
      </c>
      <c r="B247" s="4" t="s">
        <v>753</v>
      </c>
      <c r="C247">
        <v>0</v>
      </c>
      <c r="D247">
        <v>758.33</v>
      </c>
      <c r="E247" s="2">
        <v>44610</v>
      </c>
      <c r="F247" s="2"/>
    </row>
    <row r="248" spans="1:6" x14ac:dyDescent="0.25">
      <c r="A248" t="s">
        <v>749</v>
      </c>
      <c r="B248" s="4" t="s">
        <v>750</v>
      </c>
      <c r="C248">
        <v>0</v>
      </c>
      <c r="D248">
        <v>1164.33</v>
      </c>
      <c r="E248" s="2">
        <v>44610</v>
      </c>
      <c r="F248" s="2"/>
    </row>
    <row r="249" spans="1:6" x14ac:dyDescent="0.25">
      <c r="A249">
        <v>34212</v>
      </c>
      <c r="B249" s="4" t="s">
        <v>751</v>
      </c>
      <c r="C249">
        <v>0</v>
      </c>
      <c r="D249">
        <v>338.33</v>
      </c>
      <c r="E249" s="2">
        <v>44610</v>
      </c>
      <c r="F249" s="2"/>
    </row>
    <row r="250" spans="1:6" x14ac:dyDescent="0.25">
      <c r="A250">
        <v>0</v>
      </c>
      <c r="B250" s="4" t="s">
        <v>1287</v>
      </c>
      <c r="C250">
        <v>0</v>
      </c>
      <c r="D250">
        <v>172.67</v>
      </c>
      <c r="E250" s="2">
        <v>44614</v>
      </c>
      <c r="F250" s="2"/>
    </row>
    <row r="251" spans="1:6" x14ac:dyDescent="0.25">
      <c r="A251">
        <v>159630</v>
      </c>
      <c r="B251" s="4" t="s">
        <v>1285</v>
      </c>
      <c r="C251">
        <v>0</v>
      </c>
      <c r="D251">
        <v>2222.5</v>
      </c>
      <c r="E251" s="2">
        <v>44614</v>
      </c>
      <c r="F251" s="2"/>
    </row>
    <row r="252" spans="1:6" x14ac:dyDescent="0.25">
      <c r="A252">
        <v>1151</v>
      </c>
      <c r="B252" s="4" t="s">
        <v>1286</v>
      </c>
      <c r="C252">
        <v>0</v>
      </c>
      <c r="D252">
        <v>105</v>
      </c>
      <c r="E252" s="2">
        <v>44614</v>
      </c>
      <c r="F252" s="2"/>
    </row>
    <row r="253" spans="1:6" x14ac:dyDescent="0.25">
      <c r="A253">
        <v>2145</v>
      </c>
      <c r="B253" s="4" t="s">
        <v>1375</v>
      </c>
      <c r="C253">
        <v>0</v>
      </c>
      <c r="D253">
        <v>106.17</v>
      </c>
      <c r="E253" s="2">
        <v>44615</v>
      </c>
      <c r="F253" s="2"/>
    </row>
    <row r="254" spans="1:6" x14ac:dyDescent="0.25">
      <c r="A254" t="s">
        <v>102</v>
      </c>
      <c r="B254" s="4" t="s">
        <v>103</v>
      </c>
      <c r="C254">
        <v>0</v>
      </c>
      <c r="D254">
        <v>182</v>
      </c>
      <c r="E254" s="2">
        <v>44623</v>
      </c>
      <c r="F254" s="2"/>
    </row>
    <row r="255" spans="1:6" x14ac:dyDescent="0.25">
      <c r="A255">
        <v>9878</v>
      </c>
      <c r="B255" s="4" t="s">
        <v>101</v>
      </c>
      <c r="C255">
        <v>0</v>
      </c>
      <c r="D255">
        <v>183.17</v>
      </c>
      <c r="E255" s="2">
        <v>44623</v>
      </c>
      <c r="F255" s="2"/>
    </row>
    <row r="256" spans="1:6" x14ac:dyDescent="0.25">
      <c r="A256" t="s">
        <v>89</v>
      </c>
      <c r="B256" s="4" t="s">
        <v>90</v>
      </c>
      <c r="C256">
        <v>0</v>
      </c>
      <c r="D256">
        <v>103.83</v>
      </c>
      <c r="E256" s="2">
        <v>44623</v>
      </c>
      <c r="F256" s="2"/>
    </row>
    <row r="257" spans="1:6" x14ac:dyDescent="0.25">
      <c r="A257">
        <v>2828</v>
      </c>
      <c r="B257" s="4" t="s">
        <v>100</v>
      </c>
      <c r="C257">
        <v>0</v>
      </c>
      <c r="D257">
        <v>24.5</v>
      </c>
      <c r="E257" s="2">
        <v>44623</v>
      </c>
      <c r="F257" s="2"/>
    </row>
    <row r="258" spans="1:6" x14ac:dyDescent="0.25">
      <c r="A258" t="s">
        <v>91</v>
      </c>
      <c r="B258" s="4" t="s">
        <v>92</v>
      </c>
      <c r="C258">
        <v>0</v>
      </c>
      <c r="D258">
        <v>53.67</v>
      </c>
      <c r="E258" s="2">
        <v>44623</v>
      </c>
      <c r="F258" s="2"/>
    </row>
    <row r="259" spans="1:6" x14ac:dyDescent="0.25">
      <c r="A259">
        <v>9012</v>
      </c>
      <c r="B259" s="4" t="s">
        <v>94</v>
      </c>
      <c r="C259">
        <v>0</v>
      </c>
      <c r="D259">
        <v>44.33</v>
      </c>
      <c r="E259" s="2">
        <v>44623</v>
      </c>
      <c r="F259" s="2"/>
    </row>
    <row r="260" spans="1:6" x14ac:dyDescent="0.25">
      <c r="A260">
        <v>5227</v>
      </c>
      <c r="B260" s="4" t="s">
        <v>98</v>
      </c>
      <c r="C260">
        <v>0</v>
      </c>
      <c r="D260">
        <v>92.17</v>
      </c>
      <c r="E260" s="2">
        <v>44623</v>
      </c>
      <c r="F260" s="2"/>
    </row>
    <row r="261" spans="1:6" x14ac:dyDescent="0.25">
      <c r="A261">
        <v>9749</v>
      </c>
      <c r="B261" s="4" t="s">
        <v>99</v>
      </c>
      <c r="C261">
        <v>0</v>
      </c>
      <c r="D261">
        <v>149.33000000000001</v>
      </c>
      <c r="E261" s="2">
        <v>44623</v>
      </c>
      <c r="F261" s="2"/>
    </row>
    <row r="262" spans="1:6" x14ac:dyDescent="0.25">
      <c r="A262" t="s">
        <v>95</v>
      </c>
      <c r="B262" s="4" t="s">
        <v>96</v>
      </c>
      <c r="C262">
        <v>0</v>
      </c>
      <c r="D262">
        <v>18.670000000000002</v>
      </c>
      <c r="E262" s="2">
        <v>44623</v>
      </c>
      <c r="F262" s="2"/>
    </row>
    <row r="263" spans="1:6" x14ac:dyDescent="0.25">
      <c r="A263">
        <v>0</v>
      </c>
      <c r="B263" s="4" t="s">
        <v>97</v>
      </c>
      <c r="C263">
        <v>0</v>
      </c>
      <c r="D263">
        <v>54.83</v>
      </c>
      <c r="E263" s="2">
        <v>44623</v>
      </c>
      <c r="F263" s="2"/>
    </row>
    <row r="264" spans="1:6" x14ac:dyDescent="0.25">
      <c r="A264">
        <v>0</v>
      </c>
      <c r="B264" s="4" t="s">
        <v>93</v>
      </c>
      <c r="C264">
        <v>0</v>
      </c>
      <c r="D264">
        <v>17.5</v>
      </c>
      <c r="E264" s="2">
        <v>44623</v>
      </c>
      <c r="F264" s="2"/>
    </row>
    <row r="265" spans="1:6" x14ac:dyDescent="0.25">
      <c r="A265">
        <v>531</v>
      </c>
      <c r="B265" s="4" t="s">
        <v>104</v>
      </c>
      <c r="C265">
        <v>0</v>
      </c>
      <c r="D265">
        <v>171.5</v>
      </c>
      <c r="E265" s="2">
        <v>44623</v>
      </c>
      <c r="F265" s="2"/>
    </row>
    <row r="266" spans="1:6" x14ac:dyDescent="0.25">
      <c r="A266">
        <v>1456</v>
      </c>
      <c r="B266" s="4" t="s">
        <v>195</v>
      </c>
      <c r="C266">
        <v>0</v>
      </c>
      <c r="D266">
        <v>722.17</v>
      </c>
      <c r="E266" s="2">
        <v>44624</v>
      </c>
      <c r="F266" s="2"/>
    </row>
    <row r="267" spans="1:6" x14ac:dyDescent="0.25">
      <c r="A267">
        <v>94012</v>
      </c>
      <c r="B267" s="4" t="s">
        <v>197</v>
      </c>
      <c r="C267">
        <v>0</v>
      </c>
      <c r="D267">
        <v>203</v>
      </c>
      <c r="E267" s="2">
        <v>44624</v>
      </c>
      <c r="F267" s="2"/>
    </row>
    <row r="268" spans="1:6" x14ac:dyDescent="0.25">
      <c r="A268">
        <v>42194</v>
      </c>
      <c r="B268" s="4" t="s">
        <v>196</v>
      </c>
      <c r="C268">
        <v>0</v>
      </c>
      <c r="D268">
        <v>410.67</v>
      </c>
      <c r="E268" s="2">
        <v>44624</v>
      </c>
      <c r="F268" s="2"/>
    </row>
    <row r="269" spans="1:6" x14ac:dyDescent="0.25">
      <c r="A269">
        <v>4123</v>
      </c>
      <c r="B269" s="4" t="s">
        <v>194</v>
      </c>
      <c r="C269">
        <v>0</v>
      </c>
      <c r="D269">
        <v>540.16999999999996</v>
      </c>
      <c r="E269" s="2">
        <v>44624</v>
      </c>
      <c r="F269" s="2"/>
    </row>
    <row r="270" spans="1:6" x14ac:dyDescent="0.25">
      <c r="A270">
        <v>715741</v>
      </c>
      <c r="B270" s="4" t="s">
        <v>296</v>
      </c>
      <c r="C270">
        <v>0</v>
      </c>
      <c r="D270">
        <v>44.33</v>
      </c>
      <c r="E270" s="2">
        <v>44627</v>
      </c>
      <c r="F270" s="2"/>
    </row>
    <row r="271" spans="1:6" x14ac:dyDescent="0.25">
      <c r="A271">
        <v>0</v>
      </c>
      <c r="B271" s="4" t="s">
        <v>298</v>
      </c>
      <c r="C271">
        <v>0</v>
      </c>
      <c r="D271">
        <v>34.880000000000003</v>
      </c>
      <c r="E271" s="2">
        <v>44627</v>
      </c>
      <c r="F271" s="2"/>
    </row>
    <row r="272" spans="1:6" x14ac:dyDescent="0.25">
      <c r="A272">
        <v>3068</v>
      </c>
      <c r="B272" s="4" t="s">
        <v>286</v>
      </c>
      <c r="C272">
        <v>0</v>
      </c>
      <c r="D272">
        <v>189</v>
      </c>
      <c r="E272" s="2">
        <v>44627</v>
      </c>
      <c r="F272" s="2"/>
    </row>
    <row r="273" spans="1:6" x14ac:dyDescent="0.25">
      <c r="A273">
        <v>586575</v>
      </c>
      <c r="B273" s="4" t="s">
        <v>288</v>
      </c>
      <c r="C273">
        <v>0</v>
      </c>
      <c r="D273">
        <v>39.67</v>
      </c>
      <c r="E273" s="2">
        <v>44627</v>
      </c>
      <c r="F273" s="2"/>
    </row>
    <row r="274" spans="1:6" x14ac:dyDescent="0.25">
      <c r="A274">
        <v>0</v>
      </c>
      <c r="B274" s="4" t="s">
        <v>302</v>
      </c>
      <c r="C274">
        <v>0</v>
      </c>
      <c r="D274">
        <v>40.83</v>
      </c>
      <c r="E274" s="2">
        <v>44627</v>
      </c>
      <c r="F274" s="2"/>
    </row>
    <row r="275" spans="1:6" x14ac:dyDescent="0.25">
      <c r="A275">
        <v>4002</v>
      </c>
      <c r="B275" s="4" t="s">
        <v>299</v>
      </c>
      <c r="C275">
        <v>0</v>
      </c>
      <c r="D275">
        <v>49</v>
      </c>
      <c r="E275" s="2">
        <v>44627</v>
      </c>
      <c r="F275" s="2"/>
    </row>
    <row r="276" spans="1:6" x14ac:dyDescent="0.25">
      <c r="A276">
        <v>7237</v>
      </c>
      <c r="B276" s="4" t="s">
        <v>294</v>
      </c>
      <c r="C276">
        <v>0</v>
      </c>
      <c r="D276">
        <v>235.67</v>
      </c>
      <c r="E276" s="2">
        <v>44627</v>
      </c>
      <c r="F276" s="2"/>
    </row>
    <row r="277" spans="1:6" x14ac:dyDescent="0.25">
      <c r="A277">
        <v>58745</v>
      </c>
      <c r="B277" s="4" t="s">
        <v>295</v>
      </c>
      <c r="C277">
        <v>0</v>
      </c>
      <c r="D277">
        <v>235.67</v>
      </c>
      <c r="E277" s="2">
        <v>44627</v>
      </c>
      <c r="F277" s="2"/>
    </row>
    <row r="278" spans="1:6" x14ac:dyDescent="0.25">
      <c r="A278">
        <v>18538</v>
      </c>
      <c r="B278" s="4" t="s">
        <v>292</v>
      </c>
      <c r="C278">
        <v>0</v>
      </c>
      <c r="D278">
        <v>66.5</v>
      </c>
      <c r="E278" s="2">
        <v>44627</v>
      </c>
      <c r="F278" s="2"/>
    </row>
    <row r="279" spans="1:6" x14ac:dyDescent="0.25">
      <c r="A279">
        <v>3218</v>
      </c>
      <c r="B279" s="4" t="s">
        <v>303</v>
      </c>
      <c r="C279">
        <v>0</v>
      </c>
      <c r="D279">
        <v>9.33</v>
      </c>
      <c r="E279" s="2">
        <v>44627</v>
      </c>
      <c r="F279" s="2"/>
    </row>
    <row r="280" spans="1:6" x14ac:dyDescent="0.25">
      <c r="A280">
        <v>0</v>
      </c>
      <c r="B280" s="4" t="s">
        <v>287</v>
      </c>
      <c r="C280">
        <v>0</v>
      </c>
      <c r="D280">
        <v>63</v>
      </c>
      <c r="E280" s="2">
        <v>44627</v>
      </c>
      <c r="F280" s="2"/>
    </row>
    <row r="281" spans="1:6" x14ac:dyDescent="0.25">
      <c r="A281">
        <v>98384</v>
      </c>
      <c r="B281" s="4" t="s">
        <v>289</v>
      </c>
      <c r="C281">
        <v>0</v>
      </c>
      <c r="D281">
        <v>120.17</v>
      </c>
      <c r="E281" s="2">
        <v>44627</v>
      </c>
      <c r="F281" s="2"/>
    </row>
    <row r="282" spans="1:6" x14ac:dyDescent="0.25">
      <c r="A282">
        <v>96756</v>
      </c>
      <c r="B282" s="4" t="s">
        <v>290</v>
      </c>
      <c r="C282">
        <v>0</v>
      </c>
      <c r="D282">
        <v>59.5</v>
      </c>
      <c r="E282" s="2">
        <v>44627</v>
      </c>
      <c r="F282" s="2"/>
    </row>
    <row r="283" spans="1:6" x14ac:dyDescent="0.25">
      <c r="A283">
        <v>761960</v>
      </c>
      <c r="B283" s="4" t="s">
        <v>301</v>
      </c>
      <c r="C283">
        <v>0</v>
      </c>
      <c r="D283">
        <v>14</v>
      </c>
      <c r="E283" s="2">
        <v>44627</v>
      </c>
      <c r="F283" s="2"/>
    </row>
    <row r="284" spans="1:6" x14ac:dyDescent="0.25">
      <c r="A284">
        <v>24414</v>
      </c>
      <c r="B284" s="4" t="s">
        <v>291</v>
      </c>
      <c r="C284">
        <v>0</v>
      </c>
      <c r="D284">
        <v>26.83</v>
      </c>
      <c r="E284" s="2">
        <v>44627</v>
      </c>
      <c r="F284" s="2"/>
    </row>
    <row r="285" spans="1:6" x14ac:dyDescent="0.25">
      <c r="A285">
        <v>9714</v>
      </c>
      <c r="B285" s="4" t="s">
        <v>297</v>
      </c>
      <c r="C285">
        <v>0</v>
      </c>
      <c r="D285">
        <v>10.5</v>
      </c>
      <c r="E285" s="2">
        <v>44627</v>
      </c>
      <c r="F285" s="2"/>
    </row>
    <row r="286" spans="1:6" x14ac:dyDescent="0.25">
      <c r="A286">
        <v>203210</v>
      </c>
      <c r="B286" s="4" t="s">
        <v>293</v>
      </c>
      <c r="C286">
        <v>0</v>
      </c>
      <c r="D286">
        <v>301</v>
      </c>
      <c r="E286" s="2">
        <v>44627</v>
      </c>
      <c r="F286" s="2"/>
    </row>
    <row r="287" spans="1:6" x14ac:dyDescent="0.25">
      <c r="A287">
        <v>7236</v>
      </c>
      <c r="B287" s="4" t="s">
        <v>300</v>
      </c>
      <c r="C287">
        <v>0</v>
      </c>
      <c r="D287">
        <v>104.88</v>
      </c>
      <c r="E287" s="2">
        <v>44627</v>
      </c>
      <c r="F287" s="2"/>
    </row>
    <row r="288" spans="1:6" x14ac:dyDescent="0.25">
      <c r="A288">
        <v>123989</v>
      </c>
      <c r="B288" s="4" t="s">
        <v>384</v>
      </c>
      <c r="C288">
        <v>0</v>
      </c>
      <c r="D288">
        <v>38.5</v>
      </c>
      <c r="E288" s="2">
        <v>44629</v>
      </c>
      <c r="F288" s="2"/>
    </row>
    <row r="289" spans="1:6" x14ac:dyDescent="0.25">
      <c r="A289">
        <v>5</v>
      </c>
      <c r="B289" s="4" t="s">
        <v>481</v>
      </c>
      <c r="C289">
        <v>0</v>
      </c>
      <c r="D289">
        <v>72.33</v>
      </c>
      <c r="E289" s="2">
        <v>44631</v>
      </c>
      <c r="F289" s="2"/>
    </row>
    <row r="290" spans="1:6" x14ac:dyDescent="0.25">
      <c r="A290">
        <v>551</v>
      </c>
      <c r="B290" s="4" t="s">
        <v>473</v>
      </c>
      <c r="C290">
        <v>0</v>
      </c>
      <c r="D290">
        <v>72.33</v>
      </c>
      <c r="E290" s="2">
        <v>44631</v>
      </c>
      <c r="F290" s="2"/>
    </row>
    <row r="291" spans="1:6" x14ac:dyDescent="0.25">
      <c r="A291">
        <v>542</v>
      </c>
      <c r="B291" s="4" t="s">
        <v>484</v>
      </c>
      <c r="C291">
        <v>0</v>
      </c>
      <c r="D291">
        <v>72.33</v>
      </c>
      <c r="E291" s="2">
        <v>44631</v>
      </c>
      <c r="F291" s="2"/>
    </row>
    <row r="292" spans="1:6" x14ac:dyDescent="0.25">
      <c r="A292" t="s">
        <v>482</v>
      </c>
      <c r="B292" s="4" t="s">
        <v>483</v>
      </c>
      <c r="C292">
        <v>0</v>
      </c>
      <c r="D292">
        <v>72.33</v>
      </c>
      <c r="E292" s="2">
        <v>44631</v>
      </c>
      <c r="F292" s="2"/>
    </row>
    <row r="293" spans="1:6" x14ac:dyDescent="0.25">
      <c r="A293">
        <v>550</v>
      </c>
      <c r="B293" s="4" t="s">
        <v>466</v>
      </c>
      <c r="C293">
        <v>0</v>
      </c>
      <c r="D293">
        <v>72.33</v>
      </c>
      <c r="E293" s="2">
        <v>44631</v>
      </c>
      <c r="F293" s="2"/>
    </row>
    <row r="294" spans="1:6" x14ac:dyDescent="0.25">
      <c r="A294">
        <v>0</v>
      </c>
      <c r="B294" s="4" t="s">
        <v>480</v>
      </c>
      <c r="C294">
        <v>0</v>
      </c>
      <c r="D294">
        <v>1262.33</v>
      </c>
      <c r="E294" s="2">
        <v>44631</v>
      </c>
      <c r="F294" s="2"/>
    </row>
    <row r="295" spans="1:6" x14ac:dyDescent="0.25">
      <c r="A295">
        <v>541</v>
      </c>
      <c r="B295" s="4" t="s">
        <v>471</v>
      </c>
      <c r="C295">
        <v>0</v>
      </c>
      <c r="D295">
        <v>72.33</v>
      </c>
      <c r="E295" s="2">
        <v>44631</v>
      </c>
      <c r="F295" s="2"/>
    </row>
    <row r="296" spans="1:6" x14ac:dyDescent="0.25">
      <c r="A296">
        <v>540</v>
      </c>
      <c r="B296" s="4" t="s">
        <v>474</v>
      </c>
      <c r="C296">
        <v>0</v>
      </c>
      <c r="D296">
        <v>72.33</v>
      </c>
      <c r="E296" s="2">
        <v>44631</v>
      </c>
      <c r="F296" s="2"/>
    </row>
    <row r="297" spans="1:6" x14ac:dyDescent="0.25">
      <c r="A297">
        <v>543</v>
      </c>
      <c r="B297" s="4" t="s">
        <v>478</v>
      </c>
      <c r="C297">
        <v>0</v>
      </c>
      <c r="D297">
        <v>72.33</v>
      </c>
      <c r="E297" s="2">
        <v>44631</v>
      </c>
      <c r="F297" s="2"/>
    </row>
    <row r="298" spans="1:6" x14ac:dyDescent="0.25">
      <c r="A298">
        <v>7218</v>
      </c>
      <c r="B298" s="4" t="s">
        <v>485</v>
      </c>
      <c r="C298">
        <v>0</v>
      </c>
      <c r="D298">
        <v>133</v>
      </c>
      <c r="E298" s="2">
        <v>44631</v>
      </c>
      <c r="F298" s="2"/>
    </row>
    <row r="299" spans="1:6" x14ac:dyDescent="0.25">
      <c r="A299">
        <v>265105</v>
      </c>
      <c r="B299" s="4" t="s">
        <v>477</v>
      </c>
      <c r="C299">
        <v>0</v>
      </c>
      <c r="D299">
        <v>2273.83</v>
      </c>
      <c r="E299" s="2">
        <v>44631</v>
      </c>
      <c r="F299" s="2"/>
    </row>
    <row r="300" spans="1:6" x14ac:dyDescent="0.25">
      <c r="A300">
        <v>2540</v>
      </c>
      <c r="B300" s="4" t="s">
        <v>487</v>
      </c>
      <c r="C300">
        <v>0</v>
      </c>
      <c r="D300">
        <v>271.83</v>
      </c>
      <c r="E300" s="2">
        <v>44631</v>
      </c>
      <c r="F300" s="2"/>
    </row>
    <row r="301" spans="1:6" x14ac:dyDescent="0.25">
      <c r="A301">
        <v>161001</v>
      </c>
      <c r="B301" s="4" t="s">
        <v>488</v>
      </c>
      <c r="C301">
        <v>0</v>
      </c>
      <c r="D301">
        <v>4323.67</v>
      </c>
      <c r="E301" s="2">
        <v>44631</v>
      </c>
      <c r="F301" s="2"/>
    </row>
    <row r="302" spans="1:6" x14ac:dyDescent="0.25">
      <c r="A302">
        <v>11815001</v>
      </c>
      <c r="B302" s="4" t="s">
        <v>486</v>
      </c>
      <c r="C302">
        <v>0</v>
      </c>
      <c r="D302">
        <v>5632.67</v>
      </c>
      <c r="E302" s="2">
        <v>44631</v>
      </c>
      <c r="F302" s="2"/>
    </row>
    <row r="303" spans="1:6" x14ac:dyDescent="0.25">
      <c r="A303" t="s">
        <v>469</v>
      </c>
      <c r="B303" s="4" t="s">
        <v>470</v>
      </c>
      <c r="C303">
        <v>0</v>
      </c>
      <c r="D303">
        <v>57.17</v>
      </c>
      <c r="E303" s="2">
        <v>44631</v>
      </c>
      <c r="F303" s="2"/>
    </row>
    <row r="304" spans="1:6" x14ac:dyDescent="0.25">
      <c r="A304" t="s">
        <v>467</v>
      </c>
      <c r="B304" s="4" t="s">
        <v>468</v>
      </c>
      <c r="C304">
        <v>0</v>
      </c>
      <c r="D304">
        <v>72.33</v>
      </c>
      <c r="E304" s="2">
        <v>44631</v>
      </c>
      <c r="F304" s="2"/>
    </row>
    <row r="305" spans="1:6" x14ac:dyDescent="0.25">
      <c r="A305">
        <v>6586</v>
      </c>
      <c r="B305" s="4" t="s">
        <v>479</v>
      </c>
      <c r="C305">
        <v>0</v>
      </c>
      <c r="D305">
        <v>15.17</v>
      </c>
      <c r="E305" s="2">
        <v>44631</v>
      </c>
      <c r="F305" s="2"/>
    </row>
    <row r="306" spans="1:6" x14ac:dyDescent="0.25">
      <c r="A306" t="s">
        <v>475</v>
      </c>
      <c r="B306" s="4" t="s">
        <v>476</v>
      </c>
      <c r="C306">
        <v>0</v>
      </c>
      <c r="D306">
        <v>12.83</v>
      </c>
      <c r="E306" s="2">
        <v>44631</v>
      </c>
      <c r="F306" s="2"/>
    </row>
    <row r="307" spans="1:6" x14ac:dyDescent="0.25">
      <c r="A307">
        <v>5071917</v>
      </c>
      <c r="B307" s="4" t="s">
        <v>472</v>
      </c>
      <c r="C307">
        <v>0</v>
      </c>
      <c r="D307">
        <v>93.22</v>
      </c>
      <c r="E307" s="2">
        <v>44631</v>
      </c>
      <c r="F307" s="2"/>
    </row>
    <row r="308" spans="1:6" x14ac:dyDescent="0.25">
      <c r="A308">
        <v>0</v>
      </c>
      <c r="B308" s="4" t="s">
        <v>633</v>
      </c>
      <c r="C308">
        <v>0</v>
      </c>
      <c r="D308">
        <v>110.83</v>
      </c>
      <c r="E308" s="2">
        <v>44634</v>
      </c>
      <c r="F308" s="2"/>
    </row>
    <row r="309" spans="1:6" x14ac:dyDescent="0.25">
      <c r="A309" t="s">
        <v>654</v>
      </c>
      <c r="B309" s="4" t="s">
        <v>655</v>
      </c>
      <c r="C309">
        <v>0</v>
      </c>
      <c r="D309">
        <v>18.670000000000002</v>
      </c>
      <c r="E309" s="2">
        <v>44635</v>
      </c>
      <c r="F309" s="2"/>
    </row>
    <row r="310" spans="1:6" x14ac:dyDescent="0.25">
      <c r="A310">
        <v>321412</v>
      </c>
      <c r="B310" s="4" t="s">
        <v>656</v>
      </c>
      <c r="C310">
        <v>0</v>
      </c>
      <c r="D310">
        <v>49</v>
      </c>
      <c r="E310" s="2">
        <v>44635</v>
      </c>
      <c r="F310" s="2"/>
    </row>
    <row r="311" spans="1:6" x14ac:dyDescent="0.25">
      <c r="A311" t="s">
        <v>651</v>
      </c>
      <c r="B311" s="4" t="s">
        <v>652</v>
      </c>
      <c r="C311">
        <v>0</v>
      </c>
      <c r="D311">
        <v>56</v>
      </c>
      <c r="E311" s="2">
        <v>44635</v>
      </c>
      <c r="F311" s="2"/>
    </row>
    <row r="312" spans="1:6" x14ac:dyDescent="0.25">
      <c r="A312" t="s">
        <v>643</v>
      </c>
      <c r="B312" s="4" t="s">
        <v>644</v>
      </c>
      <c r="C312">
        <v>0</v>
      </c>
      <c r="D312">
        <v>231</v>
      </c>
      <c r="E312" s="2">
        <v>44635</v>
      </c>
      <c r="F312" s="2"/>
    </row>
    <row r="313" spans="1:6" x14ac:dyDescent="0.25">
      <c r="A313" t="s">
        <v>645</v>
      </c>
      <c r="B313" s="4" t="s">
        <v>646</v>
      </c>
      <c r="C313">
        <v>0</v>
      </c>
      <c r="D313">
        <v>1330</v>
      </c>
      <c r="E313" s="2">
        <v>44635</v>
      </c>
      <c r="F313" s="2"/>
    </row>
    <row r="314" spans="1:6" x14ac:dyDescent="0.25">
      <c r="A314">
        <v>9686</v>
      </c>
      <c r="B314" s="4" t="s">
        <v>653</v>
      </c>
      <c r="C314">
        <v>0</v>
      </c>
      <c r="D314">
        <v>38.5</v>
      </c>
      <c r="E314" s="2">
        <v>44635</v>
      </c>
      <c r="F314" s="2"/>
    </row>
    <row r="315" spans="1:6" x14ac:dyDescent="0.25">
      <c r="A315" t="s">
        <v>647</v>
      </c>
      <c r="B315" s="4" t="s">
        <v>648</v>
      </c>
      <c r="C315">
        <v>0</v>
      </c>
      <c r="D315">
        <v>898.33</v>
      </c>
      <c r="E315" s="2">
        <v>44635</v>
      </c>
      <c r="F315" s="2"/>
    </row>
    <row r="316" spans="1:6" x14ac:dyDescent="0.25">
      <c r="A316" t="s">
        <v>649</v>
      </c>
      <c r="B316" s="4" t="s">
        <v>650</v>
      </c>
      <c r="C316">
        <v>0</v>
      </c>
      <c r="D316">
        <v>898.33</v>
      </c>
      <c r="E316" s="2">
        <v>44635</v>
      </c>
      <c r="F316" s="2"/>
    </row>
    <row r="317" spans="1:6" x14ac:dyDescent="0.25">
      <c r="A317">
        <v>45039</v>
      </c>
      <c r="B317" s="4" t="s">
        <v>765</v>
      </c>
      <c r="C317">
        <v>0</v>
      </c>
      <c r="D317">
        <v>45.5</v>
      </c>
      <c r="E317" s="2">
        <v>44638</v>
      </c>
      <c r="F317" s="2"/>
    </row>
    <row r="318" spans="1:6" x14ac:dyDescent="0.25">
      <c r="A318" t="s">
        <v>790</v>
      </c>
      <c r="B318" s="4" t="s">
        <v>791</v>
      </c>
      <c r="C318">
        <v>0</v>
      </c>
      <c r="D318">
        <v>7192.5</v>
      </c>
      <c r="E318" s="2">
        <v>44638</v>
      </c>
      <c r="F318" s="2"/>
    </row>
    <row r="319" spans="1:6" x14ac:dyDescent="0.25">
      <c r="A319" t="s">
        <v>794</v>
      </c>
      <c r="B319" s="4" t="s">
        <v>795</v>
      </c>
      <c r="C319">
        <v>0</v>
      </c>
      <c r="D319">
        <v>16.329999999999998</v>
      </c>
      <c r="E319" s="2">
        <v>44638</v>
      </c>
      <c r="F319" s="2"/>
    </row>
    <row r="320" spans="1:6" x14ac:dyDescent="0.25">
      <c r="A320" t="s">
        <v>782</v>
      </c>
      <c r="B320" s="4" t="s">
        <v>783</v>
      </c>
      <c r="C320">
        <v>0</v>
      </c>
      <c r="D320">
        <v>36.17</v>
      </c>
      <c r="E320" s="2">
        <v>44638</v>
      </c>
      <c r="F320" s="2"/>
    </row>
    <row r="321" spans="1:6" x14ac:dyDescent="0.25">
      <c r="A321" t="s">
        <v>768</v>
      </c>
      <c r="B321" s="4" t="s">
        <v>769</v>
      </c>
      <c r="C321">
        <v>0</v>
      </c>
      <c r="D321">
        <v>47.83</v>
      </c>
      <c r="E321" s="2">
        <v>44638</v>
      </c>
      <c r="F321" s="2"/>
    </row>
    <row r="322" spans="1:6" x14ac:dyDescent="0.25">
      <c r="A322" t="s">
        <v>763</v>
      </c>
      <c r="B322" s="4" t="s">
        <v>764</v>
      </c>
      <c r="C322">
        <v>0</v>
      </c>
      <c r="D322">
        <v>57.17</v>
      </c>
      <c r="E322" s="2">
        <v>44638</v>
      </c>
      <c r="F322" s="2"/>
    </row>
    <row r="323" spans="1:6" x14ac:dyDescent="0.25">
      <c r="A323" t="s">
        <v>772</v>
      </c>
      <c r="B323" s="4" t="s">
        <v>773</v>
      </c>
      <c r="C323">
        <v>0</v>
      </c>
      <c r="D323">
        <v>8.17</v>
      </c>
      <c r="E323" s="2">
        <v>44638</v>
      </c>
      <c r="F323" s="2"/>
    </row>
    <row r="324" spans="1:6" x14ac:dyDescent="0.25">
      <c r="A324">
        <v>421412312</v>
      </c>
      <c r="B324" s="4" t="s">
        <v>792</v>
      </c>
      <c r="C324">
        <v>0</v>
      </c>
      <c r="D324">
        <v>45.5</v>
      </c>
      <c r="E324" s="2">
        <v>44638</v>
      </c>
      <c r="F324" s="2"/>
    </row>
    <row r="325" spans="1:6" x14ac:dyDescent="0.25">
      <c r="A325" t="s">
        <v>802</v>
      </c>
      <c r="B325" s="4" t="s">
        <v>803</v>
      </c>
      <c r="C325">
        <v>0</v>
      </c>
      <c r="D325">
        <v>262.5</v>
      </c>
      <c r="E325" s="2">
        <v>44638</v>
      </c>
      <c r="F325" s="2"/>
    </row>
    <row r="326" spans="1:6" x14ac:dyDescent="0.25">
      <c r="A326" t="s">
        <v>798</v>
      </c>
      <c r="B326" s="4" t="s">
        <v>799</v>
      </c>
      <c r="C326">
        <v>0</v>
      </c>
      <c r="D326">
        <v>3183.83</v>
      </c>
      <c r="E326" s="2">
        <v>44638</v>
      </c>
      <c r="F326" s="2"/>
    </row>
    <row r="327" spans="1:6" x14ac:dyDescent="0.25">
      <c r="A327" t="s">
        <v>770</v>
      </c>
      <c r="B327" s="4" t="s">
        <v>771</v>
      </c>
      <c r="C327">
        <v>0</v>
      </c>
      <c r="D327">
        <v>86.33</v>
      </c>
      <c r="E327" s="2">
        <v>44638</v>
      </c>
      <c r="F327" s="2"/>
    </row>
    <row r="328" spans="1:6" x14ac:dyDescent="0.25">
      <c r="A328" t="s">
        <v>788</v>
      </c>
      <c r="B328" s="4" t="s">
        <v>789</v>
      </c>
      <c r="C328">
        <v>0</v>
      </c>
      <c r="D328">
        <v>3.5</v>
      </c>
      <c r="E328" s="2">
        <v>44638</v>
      </c>
      <c r="F328" s="2"/>
    </row>
    <row r="329" spans="1:6" x14ac:dyDescent="0.25">
      <c r="A329" t="s">
        <v>800</v>
      </c>
      <c r="B329" s="4" t="s">
        <v>801</v>
      </c>
      <c r="C329">
        <v>0</v>
      </c>
      <c r="D329">
        <v>19.829999999999998</v>
      </c>
      <c r="E329" s="2">
        <v>44638</v>
      </c>
      <c r="F329" s="2"/>
    </row>
    <row r="330" spans="1:6" x14ac:dyDescent="0.25">
      <c r="A330" t="s">
        <v>776</v>
      </c>
      <c r="B330" s="4" t="s">
        <v>777</v>
      </c>
      <c r="C330">
        <v>0</v>
      </c>
      <c r="D330">
        <v>36.17</v>
      </c>
      <c r="E330" s="2">
        <v>44638</v>
      </c>
      <c r="F330" s="2"/>
    </row>
    <row r="331" spans="1:6" x14ac:dyDescent="0.25">
      <c r="A331" t="s">
        <v>756</v>
      </c>
      <c r="B331" s="4" t="s">
        <v>757</v>
      </c>
      <c r="C331">
        <v>0</v>
      </c>
      <c r="D331">
        <v>33.83</v>
      </c>
      <c r="E331" s="2">
        <v>44638</v>
      </c>
      <c r="F331" s="2"/>
    </row>
    <row r="332" spans="1:6" x14ac:dyDescent="0.25">
      <c r="A332" t="s">
        <v>784</v>
      </c>
      <c r="B332" s="4" t="s">
        <v>785</v>
      </c>
      <c r="C332">
        <v>0</v>
      </c>
      <c r="D332">
        <v>26.83</v>
      </c>
      <c r="E332" s="2">
        <v>44638</v>
      </c>
      <c r="F332" s="2"/>
    </row>
    <row r="333" spans="1:6" x14ac:dyDescent="0.25">
      <c r="A333" t="s">
        <v>766</v>
      </c>
      <c r="B333" s="4" t="s">
        <v>767</v>
      </c>
      <c r="C333">
        <v>0</v>
      </c>
      <c r="D333">
        <v>28</v>
      </c>
      <c r="E333" s="2">
        <v>44638</v>
      </c>
      <c r="F333" s="2"/>
    </row>
    <row r="334" spans="1:6" x14ac:dyDescent="0.25">
      <c r="A334" t="s">
        <v>760</v>
      </c>
      <c r="B334" s="4" t="s">
        <v>3127</v>
      </c>
      <c r="C334">
        <v>0</v>
      </c>
      <c r="D334">
        <v>16.329999999999998</v>
      </c>
      <c r="E334" s="2">
        <v>44638</v>
      </c>
      <c r="F334" s="2"/>
    </row>
    <row r="335" spans="1:6" x14ac:dyDescent="0.25">
      <c r="A335" t="s">
        <v>758</v>
      </c>
      <c r="B335" s="4" t="s">
        <v>759</v>
      </c>
      <c r="C335">
        <v>0</v>
      </c>
      <c r="D335">
        <v>25.67</v>
      </c>
      <c r="E335" s="2">
        <v>44638</v>
      </c>
      <c r="F335" s="2"/>
    </row>
    <row r="336" spans="1:6" x14ac:dyDescent="0.25">
      <c r="A336" t="s">
        <v>779</v>
      </c>
      <c r="B336" s="4" t="s">
        <v>780</v>
      </c>
      <c r="C336">
        <v>0</v>
      </c>
      <c r="D336">
        <v>28</v>
      </c>
      <c r="E336" s="2">
        <v>44638</v>
      </c>
      <c r="F336" s="2"/>
    </row>
    <row r="337" spans="1:6" x14ac:dyDescent="0.25">
      <c r="A337" t="s">
        <v>761</v>
      </c>
      <c r="B337" s="4" t="s">
        <v>762</v>
      </c>
      <c r="C337">
        <v>0</v>
      </c>
      <c r="D337">
        <v>11.55</v>
      </c>
      <c r="E337" s="2">
        <v>44638</v>
      </c>
      <c r="F337" s="2"/>
    </row>
    <row r="338" spans="1:6" x14ac:dyDescent="0.25">
      <c r="A338">
        <v>31525</v>
      </c>
      <c r="B338" s="4" t="s">
        <v>793</v>
      </c>
      <c r="C338">
        <v>0</v>
      </c>
      <c r="D338">
        <v>1067.5</v>
      </c>
      <c r="E338" s="2">
        <v>44638</v>
      </c>
      <c r="F338" s="2"/>
    </row>
    <row r="339" spans="1:6" x14ac:dyDescent="0.25">
      <c r="A339">
        <v>37210</v>
      </c>
      <c r="B339" s="4" t="s">
        <v>781</v>
      </c>
      <c r="C339">
        <v>0</v>
      </c>
      <c r="D339">
        <v>5.83</v>
      </c>
      <c r="E339" s="2">
        <v>44638</v>
      </c>
      <c r="F339" s="2"/>
    </row>
    <row r="340" spans="1:6" x14ac:dyDescent="0.25">
      <c r="A340" t="s">
        <v>796</v>
      </c>
      <c r="B340" s="4" t="s">
        <v>797</v>
      </c>
      <c r="C340">
        <v>0</v>
      </c>
      <c r="D340">
        <v>36.17</v>
      </c>
      <c r="E340" s="2">
        <v>44638</v>
      </c>
      <c r="F340" s="2"/>
    </row>
    <row r="341" spans="1:6" x14ac:dyDescent="0.25">
      <c r="A341" t="s">
        <v>774</v>
      </c>
      <c r="B341" s="4" t="s">
        <v>775</v>
      </c>
      <c r="C341">
        <v>0</v>
      </c>
      <c r="D341">
        <v>43.17</v>
      </c>
      <c r="E341" s="2">
        <v>44638</v>
      </c>
      <c r="F341" s="2"/>
    </row>
    <row r="342" spans="1:6" x14ac:dyDescent="0.25">
      <c r="A342">
        <v>0</v>
      </c>
      <c r="B342" s="4" t="s">
        <v>778</v>
      </c>
      <c r="C342">
        <v>0</v>
      </c>
      <c r="D342">
        <v>21</v>
      </c>
      <c r="E342" s="2">
        <v>44638</v>
      </c>
      <c r="F342" s="2"/>
    </row>
    <row r="343" spans="1:6" x14ac:dyDescent="0.25">
      <c r="A343" t="s">
        <v>804</v>
      </c>
      <c r="B343" s="4" t="s">
        <v>805</v>
      </c>
      <c r="C343">
        <v>0</v>
      </c>
      <c r="D343">
        <v>22.17</v>
      </c>
      <c r="E343" s="2">
        <v>44638</v>
      </c>
      <c r="F343" s="2"/>
    </row>
    <row r="344" spans="1:6" x14ac:dyDescent="0.25">
      <c r="A344" t="s">
        <v>786</v>
      </c>
      <c r="B344" s="4" t="s">
        <v>787</v>
      </c>
      <c r="C344">
        <v>0</v>
      </c>
      <c r="D344">
        <v>29.17</v>
      </c>
      <c r="E344" s="2">
        <v>44638</v>
      </c>
      <c r="F344" s="2"/>
    </row>
    <row r="345" spans="1:6" x14ac:dyDescent="0.25">
      <c r="A345" t="s">
        <v>1165</v>
      </c>
      <c r="B345" s="4" t="s">
        <v>1166</v>
      </c>
      <c r="C345">
        <v>0</v>
      </c>
      <c r="D345">
        <v>3980.67</v>
      </c>
      <c r="E345" s="2">
        <v>44641</v>
      </c>
      <c r="F345" s="2"/>
    </row>
    <row r="346" spans="1:6" x14ac:dyDescent="0.25">
      <c r="A346" t="s">
        <v>1157</v>
      </c>
      <c r="B346" s="4" t="s">
        <v>1158</v>
      </c>
      <c r="C346">
        <v>0</v>
      </c>
      <c r="D346">
        <v>1013.83</v>
      </c>
      <c r="E346" s="2">
        <v>44641</v>
      </c>
      <c r="F346" s="2"/>
    </row>
    <row r="347" spans="1:6" x14ac:dyDescent="0.25">
      <c r="A347" t="s">
        <v>1189</v>
      </c>
      <c r="B347" s="4" t="s">
        <v>1190</v>
      </c>
      <c r="C347">
        <v>0</v>
      </c>
      <c r="D347">
        <v>7</v>
      </c>
      <c r="E347" s="2">
        <v>44641</v>
      </c>
      <c r="F347" s="2"/>
    </row>
    <row r="348" spans="1:6" x14ac:dyDescent="0.25">
      <c r="A348" t="s">
        <v>1185</v>
      </c>
      <c r="B348" s="4" t="s">
        <v>1186</v>
      </c>
      <c r="C348">
        <v>0</v>
      </c>
      <c r="D348">
        <v>145.83000000000001</v>
      </c>
      <c r="E348" s="2">
        <v>44641</v>
      </c>
      <c r="F348" s="2"/>
    </row>
    <row r="349" spans="1:6" x14ac:dyDescent="0.25">
      <c r="A349" t="s">
        <v>1163</v>
      </c>
      <c r="B349" s="4" t="s">
        <v>1164</v>
      </c>
      <c r="C349">
        <v>0</v>
      </c>
      <c r="D349">
        <v>1394.17</v>
      </c>
      <c r="E349" s="2">
        <v>44641</v>
      </c>
      <c r="F349" s="2"/>
    </row>
    <row r="350" spans="1:6" x14ac:dyDescent="0.25">
      <c r="A350" t="s">
        <v>1169</v>
      </c>
      <c r="B350" s="4" t="s">
        <v>1170</v>
      </c>
      <c r="C350">
        <v>0</v>
      </c>
      <c r="D350">
        <v>72.33</v>
      </c>
      <c r="E350" s="2">
        <v>44641</v>
      </c>
      <c r="F350" s="2"/>
    </row>
    <row r="351" spans="1:6" x14ac:dyDescent="0.25">
      <c r="A351" t="s">
        <v>1177</v>
      </c>
      <c r="B351" s="4" t="s">
        <v>1178</v>
      </c>
      <c r="C351">
        <v>0</v>
      </c>
      <c r="D351">
        <v>274.17</v>
      </c>
      <c r="E351" s="2">
        <v>44641</v>
      </c>
      <c r="F351" s="2"/>
    </row>
    <row r="352" spans="1:6" x14ac:dyDescent="0.25">
      <c r="A352" t="s">
        <v>1155</v>
      </c>
      <c r="B352" s="4" t="s">
        <v>1156</v>
      </c>
      <c r="C352">
        <v>0</v>
      </c>
      <c r="D352">
        <v>1354.5</v>
      </c>
      <c r="E352" s="2">
        <v>44641</v>
      </c>
      <c r="F352" s="2"/>
    </row>
    <row r="353" spans="1:6" x14ac:dyDescent="0.25">
      <c r="A353" t="s">
        <v>1173</v>
      </c>
      <c r="B353" s="4" t="s">
        <v>1174</v>
      </c>
      <c r="C353">
        <v>0</v>
      </c>
      <c r="D353">
        <v>72.33</v>
      </c>
      <c r="E353" s="2">
        <v>44641</v>
      </c>
      <c r="F353" s="2"/>
    </row>
    <row r="354" spans="1:6" x14ac:dyDescent="0.25">
      <c r="A354" t="s">
        <v>1197</v>
      </c>
      <c r="B354" s="4" t="s">
        <v>1198</v>
      </c>
      <c r="C354">
        <v>0</v>
      </c>
      <c r="D354">
        <v>72.33</v>
      </c>
      <c r="E354" s="2">
        <v>44641</v>
      </c>
      <c r="F354" s="2"/>
    </row>
    <row r="355" spans="1:6" x14ac:dyDescent="0.25">
      <c r="A355" t="s">
        <v>1206</v>
      </c>
      <c r="B355" s="4" t="s">
        <v>1207</v>
      </c>
      <c r="C355">
        <v>0</v>
      </c>
      <c r="D355">
        <v>659.17</v>
      </c>
      <c r="E355" s="2">
        <v>44641</v>
      </c>
      <c r="F355" s="2"/>
    </row>
    <row r="356" spans="1:6" x14ac:dyDescent="0.25">
      <c r="A356" t="s">
        <v>1229</v>
      </c>
      <c r="B356" s="4" t="s">
        <v>1230</v>
      </c>
      <c r="C356">
        <v>0</v>
      </c>
      <c r="D356">
        <v>24.5</v>
      </c>
      <c r="E356" s="2">
        <v>44641</v>
      </c>
      <c r="F356" s="2"/>
    </row>
    <row r="357" spans="1:6" x14ac:dyDescent="0.25">
      <c r="A357" t="s">
        <v>1183</v>
      </c>
      <c r="B357" s="4" t="s">
        <v>1184</v>
      </c>
      <c r="C357">
        <v>0</v>
      </c>
      <c r="D357">
        <v>50.17</v>
      </c>
      <c r="E357" s="2">
        <v>44641</v>
      </c>
      <c r="F357" s="2"/>
    </row>
    <row r="358" spans="1:6" x14ac:dyDescent="0.25">
      <c r="A358" t="s">
        <v>1199</v>
      </c>
      <c r="B358" s="4" t="s">
        <v>1200</v>
      </c>
      <c r="C358">
        <v>0</v>
      </c>
      <c r="D358">
        <v>49</v>
      </c>
      <c r="E358" s="2">
        <v>44641</v>
      </c>
      <c r="F358" s="2"/>
    </row>
    <row r="359" spans="1:6" x14ac:dyDescent="0.25">
      <c r="A359" t="s">
        <v>1224</v>
      </c>
      <c r="B359" s="4" t="s">
        <v>1225</v>
      </c>
      <c r="C359">
        <v>0</v>
      </c>
      <c r="D359">
        <v>18.670000000000002</v>
      </c>
      <c r="E359" s="2">
        <v>44641</v>
      </c>
      <c r="F359" s="2"/>
    </row>
    <row r="360" spans="1:6" x14ac:dyDescent="0.25">
      <c r="A360" t="s">
        <v>1216</v>
      </c>
      <c r="B360" s="4" t="s">
        <v>1217</v>
      </c>
      <c r="C360">
        <v>0</v>
      </c>
      <c r="D360">
        <v>15.17</v>
      </c>
      <c r="E360" s="2">
        <v>44641</v>
      </c>
      <c r="F360" s="2"/>
    </row>
    <row r="361" spans="1:6" x14ac:dyDescent="0.25">
      <c r="A361" t="s">
        <v>1212</v>
      </c>
      <c r="B361" s="4" t="s">
        <v>1213</v>
      </c>
      <c r="C361">
        <v>0</v>
      </c>
      <c r="D361">
        <v>22.17</v>
      </c>
      <c r="E361" s="2">
        <v>44641</v>
      </c>
      <c r="F361" s="2"/>
    </row>
    <row r="362" spans="1:6" x14ac:dyDescent="0.25">
      <c r="A362" t="s">
        <v>1201</v>
      </c>
      <c r="B362" s="4" t="s">
        <v>1202</v>
      </c>
      <c r="C362">
        <v>0</v>
      </c>
      <c r="D362">
        <v>8.17</v>
      </c>
      <c r="E362" s="2">
        <v>44641</v>
      </c>
      <c r="F362" s="2"/>
    </row>
    <row r="363" spans="1:6" x14ac:dyDescent="0.25">
      <c r="A363" t="s">
        <v>1203</v>
      </c>
      <c r="B363" s="4" t="s">
        <v>1204</v>
      </c>
      <c r="C363">
        <v>0</v>
      </c>
      <c r="D363">
        <v>37.33</v>
      </c>
      <c r="E363" s="2">
        <v>44641</v>
      </c>
      <c r="F363" s="2"/>
    </row>
    <row r="364" spans="1:6" x14ac:dyDescent="0.25">
      <c r="A364" t="s">
        <v>1214</v>
      </c>
      <c r="B364" s="4" t="s">
        <v>1215</v>
      </c>
      <c r="C364">
        <v>0</v>
      </c>
      <c r="D364">
        <v>92.17</v>
      </c>
      <c r="E364" s="2">
        <v>44641</v>
      </c>
      <c r="F364" s="2"/>
    </row>
    <row r="365" spans="1:6" x14ac:dyDescent="0.25">
      <c r="A365" t="s">
        <v>1218</v>
      </c>
      <c r="B365" s="4" t="s">
        <v>1219</v>
      </c>
      <c r="C365">
        <v>0</v>
      </c>
      <c r="D365">
        <v>25.67</v>
      </c>
      <c r="E365" s="2">
        <v>44641</v>
      </c>
      <c r="F365" s="2"/>
    </row>
    <row r="366" spans="1:6" x14ac:dyDescent="0.25">
      <c r="A366" t="s">
        <v>1181</v>
      </c>
      <c r="B366" s="4" t="s">
        <v>1182</v>
      </c>
      <c r="C366">
        <v>0</v>
      </c>
      <c r="D366">
        <v>89.83</v>
      </c>
      <c r="E366" s="2">
        <v>44641</v>
      </c>
      <c r="F366" s="2"/>
    </row>
    <row r="367" spans="1:6" x14ac:dyDescent="0.25">
      <c r="A367" t="s">
        <v>1193</v>
      </c>
      <c r="B367" s="4" t="s">
        <v>1194</v>
      </c>
      <c r="C367">
        <v>0</v>
      </c>
      <c r="D367">
        <v>1013.83</v>
      </c>
      <c r="E367" s="2">
        <v>44641</v>
      </c>
      <c r="F367" s="2"/>
    </row>
    <row r="368" spans="1:6" x14ac:dyDescent="0.25">
      <c r="A368" t="s">
        <v>1167</v>
      </c>
      <c r="B368" s="4" t="s">
        <v>1168</v>
      </c>
      <c r="C368">
        <v>0</v>
      </c>
      <c r="D368">
        <v>56</v>
      </c>
      <c r="E368" s="2">
        <v>44641</v>
      </c>
      <c r="F368" s="2"/>
    </row>
    <row r="369" spans="1:6" x14ac:dyDescent="0.25">
      <c r="A369" t="s">
        <v>1195</v>
      </c>
      <c r="B369" s="4" t="s">
        <v>1196</v>
      </c>
      <c r="C369">
        <v>0</v>
      </c>
      <c r="D369">
        <v>8.17</v>
      </c>
      <c r="E369" s="2">
        <v>44641</v>
      </c>
      <c r="F369" s="2"/>
    </row>
    <row r="370" spans="1:6" x14ac:dyDescent="0.25">
      <c r="A370" t="s">
        <v>1171</v>
      </c>
      <c r="B370" s="4" t="s">
        <v>1172</v>
      </c>
      <c r="C370">
        <v>0</v>
      </c>
      <c r="D370">
        <v>79.33</v>
      </c>
      <c r="E370" s="2">
        <v>44641</v>
      </c>
      <c r="F370" s="2"/>
    </row>
    <row r="371" spans="1:6" x14ac:dyDescent="0.25">
      <c r="A371" t="s">
        <v>1159</v>
      </c>
      <c r="B371" s="4" t="s">
        <v>1160</v>
      </c>
      <c r="C371">
        <v>0</v>
      </c>
      <c r="D371">
        <v>32.67</v>
      </c>
      <c r="E371" s="2">
        <v>44641</v>
      </c>
      <c r="F371" s="2"/>
    </row>
    <row r="372" spans="1:6" x14ac:dyDescent="0.25">
      <c r="A372" t="s">
        <v>1191</v>
      </c>
      <c r="B372" s="4" t="s">
        <v>1192</v>
      </c>
      <c r="C372">
        <v>0</v>
      </c>
      <c r="D372">
        <v>15.17</v>
      </c>
      <c r="E372" s="2">
        <v>44641</v>
      </c>
      <c r="F372" s="2"/>
    </row>
    <row r="373" spans="1:6" x14ac:dyDescent="0.25">
      <c r="A373" t="s">
        <v>1175</v>
      </c>
      <c r="B373" s="4" t="s">
        <v>1176</v>
      </c>
      <c r="C373">
        <v>0</v>
      </c>
      <c r="D373">
        <v>32.67</v>
      </c>
      <c r="E373" s="2">
        <v>44641</v>
      </c>
      <c r="F373" s="2"/>
    </row>
    <row r="374" spans="1:6" x14ac:dyDescent="0.25">
      <c r="A374" t="s">
        <v>1227</v>
      </c>
      <c r="B374" s="4" t="s">
        <v>1228</v>
      </c>
      <c r="C374">
        <v>0</v>
      </c>
      <c r="D374">
        <v>73.5</v>
      </c>
      <c r="E374" s="2">
        <v>44641</v>
      </c>
      <c r="F374" s="2"/>
    </row>
    <row r="375" spans="1:6" x14ac:dyDescent="0.25">
      <c r="A375" t="s">
        <v>1222</v>
      </c>
      <c r="B375" s="4" t="s">
        <v>1223</v>
      </c>
      <c r="C375">
        <v>0</v>
      </c>
      <c r="D375">
        <v>10.5</v>
      </c>
      <c r="E375" s="2">
        <v>44641</v>
      </c>
      <c r="F375" s="2"/>
    </row>
    <row r="376" spans="1:6" x14ac:dyDescent="0.25">
      <c r="A376" t="s">
        <v>1220</v>
      </c>
      <c r="B376" s="4" t="s">
        <v>1221</v>
      </c>
      <c r="C376">
        <v>0</v>
      </c>
      <c r="D376">
        <v>66.5</v>
      </c>
      <c r="E376" s="2">
        <v>44641</v>
      </c>
      <c r="F376" s="2"/>
    </row>
    <row r="377" spans="1:6" x14ac:dyDescent="0.25">
      <c r="A377" t="s">
        <v>1208</v>
      </c>
      <c r="B377" s="4" t="s">
        <v>1209</v>
      </c>
      <c r="C377">
        <v>0</v>
      </c>
      <c r="D377">
        <v>1190</v>
      </c>
      <c r="E377" s="2">
        <v>44641</v>
      </c>
      <c r="F377" s="2"/>
    </row>
    <row r="378" spans="1:6" x14ac:dyDescent="0.25">
      <c r="A378">
        <v>9606</v>
      </c>
      <c r="B378" s="4" t="s">
        <v>1205</v>
      </c>
      <c r="C378">
        <v>0</v>
      </c>
      <c r="D378">
        <v>1248.33</v>
      </c>
      <c r="E378" s="2">
        <v>44641</v>
      </c>
      <c r="F378" s="2"/>
    </row>
    <row r="379" spans="1:6" x14ac:dyDescent="0.25">
      <c r="A379" t="s">
        <v>1187</v>
      </c>
      <c r="B379" s="4" t="s">
        <v>1188</v>
      </c>
      <c r="C379">
        <v>0</v>
      </c>
      <c r="D379">
        <v>30.33</v>
      </c>
      <c r="E379" s="2">
        <v>44641</v>
      </c>
      <c r="F379" s="2"/>
    </row>
    <row r="380" spans="1:6" x14ac:dyDescent="0.25">
      <c r="A380" t="s">
        <v>1179</v>
      </c>
      <c r="B380" s="4" t="s">
        <v>1180</v>
      </c>
      <c r="C380">
        <v>0</v>
      </c>
      <c r="D380">
        <v>3474.33</v>
      </c>
      <c r="E380" s="2">
        <v>44641</v>
      </c>
      <c r="F380" s="2"/>
    </row>
    <row r="381" spans="1:6" x14ac:dyDescent="0.25">
      <c r="A381" t="s">
        <v>1161</v>
      </c>
      <c r="B381" s="4" t="s">
        <v>1162</v>
      </c>
      <c r="C381">
        <v>0</v>
      </c>
      <c r="D381">
        <v>9.33</v>
      </c>
      <c r="E381" s="2">
        <v>44641</v>
      </c>
      <c r="F381" s="2"/>
    </row>
    <row r="382" spans="1:6" x14ac:dyDescent="0.25">
      <c r="A382" t="s">
        <v>1210</v>
      </c>
      <c r="B382" s="4" t="s">
        <v>1211</v>
      </c>
      <c r="C382">
        <v>0</v>
      </c>
      <c r="D382">
        <v>21</v>
      </c>
      <c r="E382" s="2">
        <v>44641</v>
      </c>
      <c r="F382" s="2"/>
    </row>
    <row r="383" spans="1:6" x14ac:dyDescent="0.25">
      <c r="A383">
        <v>1482</v>
      </c>
      <c r="B383" s="4" t="s">
        <v>1226</v>
      </c>
      <c r="C383">
        <v>0</v>
      </c>
      <c r="D383">
        <v>45.5</v>
      </c>
      <c r="E383" s="2">
        <v>44641</v>
      </c>
      <c r="F383" s="2"/>
    </row>
    <row r="384" spans="1:6" x14ac:dyDescent="0.25">
      <c r="A384" t="s">
        <v>1289</v>
      </c>
      <c r="B384" s="4" t="s">
        <v>1290</v>
      </c>
      <c r="C384">
        <v>0</v>
      </c>
      <c r="D384">
        <v>87.5</v>
      </c>
      <c r="E384" s="2">
        <v>44642</v>
      </c>
      <c r="F384" s="2"/>
    </row>
    <row r="385" spans="1:6" x14ac:dyDescent="0.25">
      <c r="A385" t="s">
        <v>1293</v>
      </c>
      <c r="B385" s="4" t="s">
        <v>1294</v>
      </c>
      <c r="C385">
        <v>0</v>
      </c>
      <c r="D385">
        <v>165.67</v>
      </c>
      <c r="E385" s="2">
        <v>44642</v>
      </c>
      <c r="F385" s="2"/>
    </row>
    <row r="386" spans="1:6" x14ac:dyDescent="0.25">
      <c r="A386" t="s">
        <v>1295</v>
      </c>
      <c r="B386" s="4" t="s">
        <v>1296</v>
      </c>
      <c r="C386">
        <v>0</v>
      </c>
      <c r="D386">
        <v>173.83</v>
      </c>
      <c r="E386" s="2">
        <v>44642</v>
      </c>
      <c r="F386" s="2"/>
    </row>
    <row r="387" spans="1:6" x14ac:dyDescent="0.25">
      <c r="A387" t="s">
        <v>1303</v>
      </c>
      <c r="B387" s="4" t="s">
        <v>1304</v>
      </c>
      <c r="C387">
        <v>0</v>
      </c>
      <c r="D387">
        <v>5232.5</v>
      </c>
      <c r="E387" s="2">
        <v>44642</v>
      </c>
      <c r="F387" s="2"/>
    </row>
    <row r="388" spans="1:6" x14ac:dyDescent="0.25">
      <c r="A388" t="s">
        <v>1291</v>
      </c>
      <c r="B388" s="4" t="s">
        <v>1292</v>
      </c>
      <c r="C388">
        <v>0</v>
      </c>
      <c r="D388">
        <v>1025.5</v>
      </c>
      <c r="E388" s="2">
        <v>44642</v>
      </c>
      <c r="F388" s="2"/>
    </row>
    <row r="389" spans="1:6" x14ac:dyDescent="0.25">
      <c r="A389">
        <v>28981</v>
      </c>
      <c r="B389" s="4" t="s">
        <v>1288</v>
      </c>
      <c r="C389">
        <v>0</v>
      </c>
      <c r="D389">
        <v>231</v>
      </c>
      <c r="E389" s="2">
        <v>44642</v>
      </c>
      <c r="F389" s="2"/>
    </row>
    <row r="390" spans="1:6" x14ac:dyDescent="0.25">
      <c r="A390">
        <v>9402</v>
      </c>
      <c r="B390" s="4" t="s">
        <v>1305</v>
      </c>
      <c r="C390">
        <v>0</v>
      </c>
      <c r="D390">
        <v>47.83</v>
      </c>
      <c r="E390" s="2">
        <v>44642</v>
      </c>
      <c r="F390" s="2"/>
    </row>
    <row r="391" spans="1:6" x14ac:dyDescent="0.25">
      <c r="A391">
        <v>3665</v>
      </c>
      <c r="B391" s="4" t="s">
        <v>1302</v>
      </c>
      <c r="C391">
        <v>0</v>
      </c>
      <c r="D391">
        <v>17.5</v>
      </c>
      <c r="E391" s="2">
        <v>44642</v>
      </c>
      <c r="F391" s="2"/>
    </row>
    <row r="392" spans="1:6" x14ac:dyDescent="0.25">
      <c r="A392" t="s">
        <v>1307</v>
      </c>
      <c r="B392" s="4" t="s">
        <v>1308</v>
      </c>
      <c r="C392">
        <v>0</v>
      </c>
      <c r="D392">
        <v>25.67</v>
      </c>
      <c r="E392" s="2">
        <v>44642</v>
      </c>
      <c r="F392" s="2"/>
    </row>
    <row r="393" spans="1:6" x14ac:dyDescent="0.25">
      <c r="A393" t="s">
        <v>1297</v>
      </c>
      <c r="B393" s="4" t="s">
        <v>1298</v>
      </c>
      <c r="C393">
        <v>0</v>
      </c>
      <c r="D393">
        <v>44.33</v>
      </c>
      <c r="E393" s="2">
        <v>44642</v>
      </c>
      <c r="F393" s="2"/>
    </row>
    <row r="394" spans="1:6" x14ac:dyDescent="0.25">
      <c r="A394">
        <v>7163</v>
      </c>
      <c r="B394" s="4" t="s">
        <v>1301</v>
      </c>
      <c r="C394">
        <v>0</v>
      </c>
      <c r="D394">
        <v>63</v>
      </c>
      <c r="E394" s="2">
        <v>44642</v>
      </c>
      <c r="F394" s="2"/>
    </row>
    <row r="395" spans="1:6" x14ac:dyDescent="0.25">
      <c r="A395">
        <v>9241</v>
      </c>
      <c r="B395" s="4" t="s">
        <v>1306</v>
      </c>
      <c r="C395">
        <v>0</v>
      </c>
      <c r="D395">
        <v>80.5</v>
      </c>
      <c r="E395" s="2">
        <v>44642</v>
      </c>
      <c r="F395" s="2"/>
    </row>
    <row r="396" spans="1:6" x14ac:dyDescent="0.25">
      <c r="A396" t="s">
        <v>1299</v>
      </c>
      <c r="B396" s="4" t="s">
        <v>1300</v>
      </c>
      <c r="C396">
        <v>0</v>
      </c>
      <c r="D396">
        <v>101.5</v>
      </c>
      <c r="E396" s="2">
        <v>44642</v>
      </c>
      <c r="F396" s="2"/>
    </row>
    <row r="397" spans="1:6" x14ac:dyDescent="0.25">
      <c r="A397" t="s">
        <v>1381</v>
      </c>
      <c r="B397" s="4" t="s">
        <v>1382</v>
      </c>
      <c r="C397">
        <v>0</v>
      </c>
      <c r="D397">
        <v>1811.83</v>
      </c>
      <c r="E397" s="2">
        <v>44643</v>
      </c>
      <c r="F397" s="2"/>
    </row>
    <row r="398" spans="1:6" x14ac:dyDescent="0.25">
      <c r="A398" t="s">
        <v>1364</v>
      </c>
      <c r="B398" s="4" t="s">
        <v>1365</v>
      </c>
      <c r="C398">
        <v>0</v>
      </c>
      <c r="D398">
        <v>80.5</v>
      </c>
      <c r="E398" s="2">
        <v>44643</v>
      </c>
      <c r="F398" s="2"/>
    </row>
    <row r="399" spans="1:6" x14ac:dyDescent="0.25">
      <c r="A399" t="s">
        <v>1371</v>
      </c>
      <c r="B399" s="4" t="s">
        <v>1372</v>
      </c>
      <c r="C399">
        <v>0</v>
      </c>
      <c r="D399">
        <v>135.33000000000001</v>
      </c>
      <c r="E399" s="2">
        <v>44643</v>
      </c>
      <c r="F399" s="2"/>
    </row>
    <row r="400" spans="1:6" x14ac:dyDescent="0.25">
      <c r="A400">
        <v>32</v>
      </c>
      <c r="B400" s="4" t="s">
        <v>1378</v>
      </c>
      <c r="C400">
        <v>0</v>
      </c>
      <c r="D400">
        <v>124.83</v>
      </c>
      <c r="E400" s="2">
        <v>44643</v>
      </c>
      <c r="F400" s="2"/>
    </row>
    <row r="401" spans="1:6" x14ac:dyDescent="0.25">
      <c r="A401" t="s">
        <v>1383</v>
      </c>
      <c r="B401" s="4" t="s">
        <v>1384</v>
      </c>
      <c r="C401">
        <v>0</v>
      </c>
      <c r="D401">
        <v>277.67</v>
      </c>
      <c r="E401" s="2">
        <v>44643</v>
      </c>
      <c r="F401" s="2"/>
    </row>
    <row r="402" spans="1:6" x14ac:dyDescent="0.25">
      <c r="A402" t="s">
        <v>1379</v>
      </c>
      <c r="B402" s="4" t="s">
        <v>1380</v>
      </c>
      <c r="C402">
        <v>0</v>
      </c>
      <c r="D402">
        <v>112</v>
      </c>
      <c r="E402" s="2">
        <v>44643</v>
      </c>
      <c r="F402" s="2"/>
    </row>
    <row r="403" spans="1:6" x14ac:dyDescent="0.25">
      <c r="A403" t="s">
        <v>1387</v>
      </c>
      <c r="B403" s="4" t="s">
        <v>1388</v>
      </c>
      <c r="C403">
        <v>0</v>
      </c>
      <c r="D403">
        <v>1467.67</v>
      </c>
      <c r="E403" s="2">
        <v>44643</v>
      </c>
      <c r="F403" s="2"/>
    </row>
    <row r="404" spans="1:6" x14ac:dyDescent="0.25">
      <c r="A404" t="s">
        <v>1385</v>
      </c>
      <c r="B404" s="4" t="s">
        <v>1386</v>
      </c>
      <c r="C404">
        <v>0</v>
      </c>
      <c r="D404">
        <v>2693.83</v>
      </c>
      <c r="E404" s="2">
        <v>44643</v>
      </c>
      <c r="F404" s="2"/>
    </row>
    <row r="405" spans="1:6" x14ac:dyDescent="0.25">
      <c r="A405">
        <v>0</v>
      </c>
      <c r="B405" s="4" t="s">
        <v>1370</v>
      </c>
      <c r="C405">
        <v>0</v>
      </c>
      <c r="D405">
        <v>312.67</v>
      </c>
      <c r="E405" s="2">
        <v>44643</v>
      </c>
      <c r="F405" s="2"/>
    </row>
    <row r="406" spans="1:6" x14ac:dyDescent="0.25">
      <c r="A406" t="s">
        <v>1391</v>
      </c>
      <c r="B406" s="4" t="s">
        <v>1392</v>
      </c>
      <c r="C406">
        <v>0</v>
      </c>
      <c r="D406">
        <v>92.17</v>
      </c>
      <c r="E406" s="2">
        <v>44643</v>
      </c>
      <c r="F406" s="2"/>
    </row>
    <row r="407" spans="1:6" x14ac:dyDescent="0.25">
      <c r="A407" t="s">
        <v>1368</v>
      </c>
      <c r="B407" s="4" t="s">
        <v>1369</v>
      </c>
      <c r="C407">
        <v>0</v>
      </c>
      <c r="D407">
        <v>40.83</v>
      </c>
      <c r="E407" s="2">
        <v>44643</v>
      </c>
      <c r="F407" s="2"/>
    </row>
    <row r="408" spans="1:6" x14ac:dyDescent="0.25">
      <c r="A408" t="s">
        <v>1376</v>
      </c>
      <c r="B408" s="4" t="s">
        <v>1377</v>
      </c>
      <c r="C408">
        <v>0</v>
      </c>
      <c r="D408">
        <v>147</v>
      </c>
      <c r="E408" s="2">
        <v>44643</v>
      </c>
      <c r="F408" s="2"/>
    </row>
    <row r="409" spans="1:6" x14ac:dyDescent="0.25">
      <c r="A409" t="s">
        <v>1366</v>
      </c>
      <c r="B409" s="4" t="s">
        <v>1367</v>
      </c>
      <c r="C409">
        <v>0</v>
      </c>
      <c r="D409">
        <v>29.17</v>
      </c>
      <c r="E409" s="2">
        <v>44643</v>
      </c>
      <c r="F409" s="2"/>
    </row>
    <row r="410" spans="1:6" x14ac:dyDescent="0.25">
      <c r="A410" t="s">
        <v>1389</v>
      </c>
      <c r="B410" s="4" t="s">
        <v>1390</v>
      </c>
      <c r="C410">
        <v>0</v>
      </c>
      <c r="D410">
        <v>9698.5</v>
      </c>
      <c r="E410" s="2">
        <v>44643</v>
      </c>
      <c r="F410" s="2"/>
    </row>
    <row r="411" spans="1:6" x14ac:dyDescent="0.25">
      <c r="A411" t="s">
        <v>1413</v>
      </c>
      <c r="B411" s="4" t="s">
        <v>1414</v>
      </c>
      <c r="C411">
        <v>0</v>
      </c>
      <c r="D411">
        <v>123.67</v>
      </c>
      <c r="E411" s="2">
        <v>44644</v>
      </c>
      <c r="F411" s="2"/>
    </row>
    <row r="412" spans="1:6" x14ac:dyDescent="0.25">
      <c r="A412" t="s">
        <v>1415</v>
      </c>
      <c r="B412" s="4" t="s">
        <v>1416</v>
      </c>
      <c r="C412">
        <v>0</v>
      </c>
      <c r="D412">
        <v>275.33</v>
      </c>
      <c r="E412" s="2">
        <v>44644</v>
      </c>
      <c r="F412" s="2"/>
    </row>
    <row r="413" spans="1:6" x14ac:dyDescent="0.25">
      <c r="A413" t="s">
        <v>1433</v>
      </c>
      <c r="B413" s="4" t="s">
        <v>1434</v>
      </c>
      <c r="C413">
        <v>0</v>
      </c>
      <c r="D413">
        <v>357</v>
      </c>
      <c r="E413" s="2">
        <v>44644</v>
      </c>
      <c r="F413" s="2"/>
    </row>
    <row r="414" spans="1:6" x14ac:dyDescent="0.25">
      <c r="A414" t="s">
        <v>1423</v>
      </c>
      <c r="B414" s="4" t="s">
        <v>1424</v>
      </c>
      <c r="C414">
        <v>0</v>
      </c>
      <c r="D414">
        <v>190.17</v>
      </c>
      <c r="E414" s="2">
        <v>44644</v>
      </c>
      <c r="F414" s="2"/>
    </row>
    <row r="415" spans="1:6" x14ac:dyDescent="0.25">
      <c r="A415" t="s">
        <v>1429</v>
      </c>
      <c r="B415" s="4" t="s">
        <v>1430</v>
      </c>
      <c r="C415">
        <v>0</v>
      </c>
      <c r="D415">
        <v>158.66999999999999</v>
      </c>
      <c r="E415" s="2">
        <v>44644</v>
      </c>
      <c r="F415" s="2"/>
    </row>
    <row r="416" spans="1:6" x14ac:dyDescent="0.25">
      <c r="A416" t="s">
        <v>1407</v>
      </c>
      <c r="B416" s="4" t="s">
        <v>1408</v>
      </c>
      <c r="C416">
        <v>0</v>
      </c>
      <c r="D416">
        <v>18.670000000000002</v>
      </c>
      <c r="E416" s="2">
        <v>44644</v>
      </c>
      <c r="F416" s="2"/>
    </row>
    <row r="417" spans="1:6" x14ac:dyDescent="0.25">
      <c r="A417" t="s">
        <v>1409</v>
      </c>
      <c r="B417" s="4" t="s">
        <v>1410</v>
      </c>
      <c r="C417">
        <v>0</v>
      </c>
      <c r="D417">
        <v>45.5</v>
      </c>
      <c r="E417" s="2">
        <v>44644</v>
      </c>
      <c r="F417" s="2"/>
    </row>
    <row r="418" spans="1:6" x14ac:dyDescent="0.25">
      <c r="A418" t="s">
        <v>1421</v>
      </c>
      <c r="B418" s="4" t="s">
        <v>1422</v>
      </c>
      <c r="C418">
        <v>0</v>
      </c>
      <c r="D418">
        <v>220.5</v>
      </c>
      <c r="E418" s="2">
        <v>44644</v>
      </c>
      <c r="F418" s="2"/>
    </row>
    <row r="419" spans="1:6" x14ac:dyDescent="0.25">
      <c r="A419" t="s">
        <v>1405</v>
      </c>
      <c r="B419" s="4" t="s">
        <v>1406</v>
      </c>
      <c r="C419">
        <v>0</v>
      </c>
      <c r="D419">
        <v>18.670000000000002</v>
      </c>
      <c r="E419" s="2">
        <v>44644</v>
      </c>
      <c r="F419" s="2"/>
    </row>
    <row r="420" spans="1:6" x14ac:dyDescent="0.25">
      <c r="A420" t="s">
        <v>1419</v>
      </c>
      <c r="B420" s="4" t="s">
        <v>1420</v>
      </c>
      <c r="C420">
        <v>0</v>
      </c>
      <c r="D420">
        <v>4650.33</v>
      </c>
      <c r="E420" s="2">
        <v>44644</v>
      </c>
      <c r="F420" s="2"/>
    </row>
    <row r="421" spans="1:6" x14ac:dyDescent="0.25">
      <c r="A421" t="s">
        <v>1431</v>
      </c>
      <c r="B421" s="4" t="s">
        <v>1432</v>
      </c>
      <c r="C421">
        <v>0</v>
      </c>
      <c r="D421">
        <v>127.17</v>
      </c>
      <c r="E421" s="2">
        <v>44644</v>
      </c>
      <c r="F421" s="2"/>
    </row>
    <row r="422" spans="1:6" x14ac:dyDescent="0.25">
      <c r="A422" t="s">
        <v>1411</v>
      </c>
      <c r="B422" s="4" t="s">
        <v>1412</v>
      </c>
      <c r="C422">
        <v>0</v>
      </c>
      <c r="D422">
        <v>39.67</v>
      </c>
      <c r="E422" s="2">
        <v>44644</v>
      </c>
      <c r="F422" s="2"/>
    </row>
    <row r="423" spans="1:6" x14ac:dyDescent="0.25">
      <c r="A423" t="s">
        <v>1427</v>
      </c>
      <c r="B423" s="4" t="s">
        <v>1428</v>
      </c>
      <c r="C423">
        <v>0</v>
      </c>
      <c r="D423">
        <v>122.5</v>
      </c>
      <c r="E423" s="2">
        <v>44644</v>
      </c>
      <c r="F423" s="2"/>
    </row>
    <row r="424" spans="1:6" x14ac:dyDescent="0.25">
      <c r="A424" t="s">
        <v>1435</v>
      </c>
      <c r="B424" s="4" t="s">
        <v>1436</v>
      </c>
      <c r="C424">
        <v>0</v>
      </c>
      <c r="D424">
        <v>92.17</v>
      </c>
      <c r="E424" s="2">
        <v>44644</v>
      </c>
      <c r="F424" s="2"/>
    </row>
    <row r="425" spans="1:6" x14ac:dyDescent="0.25">
      <c r="A425" t="s">
        <v>1425</v>
      </c>
      <c r="B425" s="4" t="s">
        <v>1426</v>
      </c>
      <c r="C425">
        <v>0</v>
      </c>
      <c r="D425">
        <v>57.17</v>
      </c>
      <c r="E425" s="2">
        <v>44644</v>
      </c>
      <c r="F425" s="2"/>
    </row>
    <row r="426" spans="1:6" x14ac:dyDescent="0.25">
      <c r="A426" t="s">
        <v>1417</v>
      </c>
      <c r="B426" s="4" t="s">
        <v>1418</v>
      </c>
      <c r="C426">
        <v>0</v>
      </c>
      <c r="D426">
        <v>14</v>
      </c>
      <c r="E426" s="2">
        <v>44644</v>
      </c>
      <c r="F426" s="2"/>
    </row>
    <row r="427" spans="1:6" x14ac:dyDescent="0.25">
      <c r="A427">
        <v>24129</v>
      </c>
      <c r="B427" s="4" t="s">
        <v>2008</v>
      </c>
      <c r="C427">
        <v>0</v>
      </c>
      <c r="D427">
        <v>9.33</v>
      </c>
      <c r="E427" s="2">
        <v>44649</v>
      </c>
      <c r="F427" s="2"/>
    </row>
    <row r="428" spans="1:6" x14ac:dyDescent="0.25">
      <c r="A428">
        <v>31387</v>
      </c>
      <c r="B428" s="4" t="s">
        <v>2006</v>
      </c>
      <c r="C428">
        <v>0</v>
      </c>
      <c r="D428">
        <v>49</v>
      </c>
      <c r="E428" s="2">
        <v>44649</v>
      </c>
      <c r="F428" s="2"/>
    </row>
    <row r="429" spans="1:6" x14ac:dyDescent="0.25">
      <c r="A429">
        <v>23600</v>
      </c>
      <c r="B429" s="4" t="s">
        <v>2007</v>
      </c>
      <c r="C429">
        <v>0</v>
      </c>
      <c r="D429">
        <v>116.55</v>
      </c>
      <c r="E429" s="2">
        <v>44649</v>
      </c>
      <c r="F429" s="2"/>
    </row>
    <row r="430" spans="1:6" x14ac:dyDescent="0.25">
      <c r="A430">
        <v>7241</v>
      </c>
      <c r="B430" s="4" t="s">
        <v>1991</v>
      </c>
      <c r="C430">
        <v>0</v>
      </c>
      <c r="D430">
        <v>2321.67</v>
      </c>
      <c r="E430" s="2">
        <v>44649</v>
      </c>
      <c r="F430" s="2"/>
    </row>
    <row r="431" spans="1:6" x14ac:dyDescent="0.25">
      <c r="A431">
        <v>14680</v>
      </c>
      <c r="B431" s="4" t="s">
        <v>2017</v>
      </c>
      <c r="C431">
        <v>0</v>
      </c>
      <c r="D431">
        <v>25.67</v>
      </c>
      <c r="E431" s="2">
        <v>44649</v>
      </c>
      <c r="F431" s="2"/>
    </row>
    <row r="432" spans="1:6" x14ac:dyDescent="0.25">
      <c r="A432">
        <v>97431</v>
      </c>
      <c r="B432" s="4" t="s">
        <v>2015</v>
      </c>
      <c r="C432">
        <v>0</v>
      </c>
      <c r="D432">
        <v>84</v>
      </c>
      <c r="E432" s="2">
        <v>44649</v>
      </c>
      <c r="F432" s="2"/>
    </row>
    <row r="433" spans="1:6" x14ac:dyDescent="0.25">
      <c r="A433">
        <v>5555888</v>
      </c>
      <c r="B433" s="4" t="s">
        <v>2011</v>
      </c>
      <c r="C433">
        <v>0</v>
      </c>
      <c r="D433">
        <v>45.5</v>
      </c>
      <c r="E433" s="2">
        <v>44649</v>
      </c>
      <c r="F433" s="2"/>
    </row>
    <row r="434" spans="1:6" x14ac:dyDescent="0.25">
      <c r="A434">
        <v>31252</v>
      </c>
      <c r="B434" s="4" t="s">
        <v>2019</v>
      </c>
      <c r="C434">
        <v>0</v>
      </c>
      <c r="D434">
        <v>86.33</v>
      </c>
      <c r="E434" s="2">
        <v>44649</v>
      </c>
      <c r="F434" s="2"/>
    </row>
    <row r="435" spans="1:6" x14ac:dyDescent="0.25">
      <c r="A435">
        <v>7198</v>
      </c>
      <c r="B435" s="4" t="s">
        <v>2013</v>
      </c>
      <c r="C435">
        <v>0</v>
      </c>
      <c r="D435">
        <v>14</v>
      </c>
      <c r="E435" s="2">
        <v>44649</v>
      </c>
      <c r="F435" s="2"/>
    </row>
    <row r="436" spans="1:6" x14ac:dyDescent="0.25">
      <c r="A436" t="s">
        <v>2009</v>
      </c>
      <c r="B436" s="4" t="s">
        <v>2010</v>
      </c>
      <c r="C436">
        <v>0</v>
      </c>
      <c r="D436">
        <v>577.5</v>
      </c>
      <c r="E436" s="2">
        <v>44649</v>
      </c>
      <c r="F436" s="2"/>
    </row>
    <row r="437" spans="1:6" x14ac:dyDescent="0.25">
      <c r="A437">
        <v>24168</v>
      </c>
      <c r="B437" s="4" t="s">
        <v>2012</v>
      </c>
      <c r="C437">
        <v>0</v>
      </c>
      <c r="D437">
        <v>7</v>
      </c>
      <c r="E437" s="2">
        <v>44649</v>
      </c>
      <c r="F437" s="2"/>
    </row>
    <row r="438" spans="1:6" x14ac:dyDescent="0.25">
      <c r="A438" t="s">
        <v>1987</v>
      </c>
      <c r="B438" s="4" t="s">
        <v>1988</v>
      </c>
      <c r="C438">
        <v>0</v>
      </c>
      <c r="D438">
        <v>73.5</v>
      </c>
      <c r="E438" s="2">
        <v>44649</v>
      </c>
      <c r="F438" s="2"/>
    </row>
    <row r="439" spans="1:6" x14ac:dyDescent="0.25">
      <c r="A439">
        <v>24914</v>
      </c>
      <c r="B439" s="4" t="s">
        <v>1992</v>
      </c>
      <c r="C439">
        <v>0</v>
      </c>
      <c r="D439">
        <v>42</v>
      </c>
      <c r="E439" s="2">
        <v>44649</v>
      </c>
      <c r="F439" s="2"/>
    </row>
    <row r="440" spans="1:6" x14ac:dyDescent="0.25">
      <c r="A440">
        <v>25722</v>
      </c>
      <c r="B440" s="4" t="s">
        <v>1994</v>
      </c>
      <c r="C440">
        <v>0</v>
      </c>
      <c r="D440">
        <v>53.67</v>
      </c>
      <c r="E440" s="2">
        <v>44649</v>
      </c>
      <c r="F440" s="2"/>
    </row>
    <row r="441" spans="1:6" x14ac:dyDescent="0.25">
      <c r="A441">
        <v>2321020</v>
      </c>
      <c r="B441" s="4" t="s">
        <v>2005</v>
      </c>
      <c r="C441">
        <v>0</v>
      </c>
      <c r="D441">
        <v>100.33</v>
      </c>
      <c r="E441" s="2">
        <v>44649</v>
      </c>
      <c r="F441" s="2"/>
    </row>
    <row r="442" spans="1:6" x14ac:dyDescent="0.25">
      <c r="A442">
        <v>36201201</v>
      </c>
      <c r="B442" s="4" t="s">
        <v>1995</v>
      </c>
      <c r="C442">
        <v>0</v>
      </c>
      <c r="D442">
        <v>100.33</v>
      </c>
      <c r="E442" s="2">
        <v>44649</v>
      </c>
      <c r="F442" s="2"/>
    </row>
    <row r="443" spans="1:6" x14ac:dyDescent="0.25">
      <c r="A443">
        <v>891212</v>
      </c>
      <c r="B443" s="4" t="s">
        <v>1998</v>
      </c>
      <c r="C443">
        <v>0</v>
      </c>
      <c r="D443">
        <v>28</v>
      </c>
      <c r="E443" s="2">
        <v>44649</v>
      </c>
      <c r="F443" s="2"/>
    </row>
    <row r="444" spans="1:6" x14ac:dyDescent="0.25">
      <c r="A444">
        <v>12530</v>
      </c>
      <c r="B444" s="4" t="s">
        <v>1990</v>
      </c>
      <c r="C444">
        <v>0</v>
      </c>
      <c r="D444">
        <v>91</v>
      </c>
      <c r="E444" s="2">
        <v>44649</v>
      </c>
      <c r="F444" s="2"/>
    </row>
    <row r="445" spans="1:6" x14ac:dyDescent="0.25">
      <c r="A445">
        <v>321000</v>
      </c>
      <c r="B445" s="4" t="s">
        <v>2014</v>
      </c>
      <c r="C445">
        <v>0</v>
      </c>
      <c r="D445">
        <v>60.67</v>
      </c>
      <c r="E445" s="2">
        <v>44649</v>
      </c>
      <c r="F445" s="2"/>
    </row>
    <row r="446" spans="1:6" x14ac:dyDescent="0.25">
      <c r="A446">
        <v>0</v>
      </c>
      <c r="B446" s="4" t="s">
        <v>2016</v>
      </c>
      <c r="C446">
        <v>0</v>
      </c>
      <c r="D446">
        <v>28</v>
      </c>
      <c r="E446" s="2">
        <v>44649</v>
      </c>
      <c r="F446" s="2"/>
    </row>
    <row r="447" spans="1:6" x14ac:dyDescent="0.25">
      <c r="A447">
        <v>8564</v>
      </c>
      <c r="B447" s="4" t="s">
        <v>2018</v>
      </c>
      <c r="C447">
        <v>0</v>
      </c>
      <c r="D447">
        <v>44.33</v>
      </c>
      <c r="E447" s="2">
        <v>44649</v>
      </c>
      <c r="F447" s="2"/>
    </row>
    <row r="448" spans="1:6" x14ac:dyDescent="0.25">
      <c r="A448">
        <v>1376</v>
      </c>
      <c r="B448" s="4" t="s">
        <v>1997</v>
      </c>
      <c r="C448">
        <v>0</v>
      </c>
      <c r="D448">
        <v>57.17</v>
      </c>
      <c r="E448" s="2">
        <v>44649</v>
      </c>
      <c r="F448" s="2"/>
    </row>
    <row r="449" spans="1:6" x14ac:dyDescent="0.25">
      <c r="A449">
        <v>231400</v>
      </c>
      <c r="B449" s="4" t="s">
        <v>1989</v>
      </c>
      <c r="C449">
        <v>0</v>
      </c>
      <c r="D449">
        <v>91</v>
      </c>
      <c r="E449" s="2">
        <v>44649</v>
      </c>
      <c r="F449" s="2"/>
    </row>
    <row r="450" spans="1:6" x14ac:dyDescent="0.25">
      <c r="A450">
        <v>11320</v>
      </c>
      <c r="B450" s="4" t="s">
        <v>1986</v>
      </c>
      <c r="C450">
        <v>0</v>
      </c>
      <c r="D450">
        <v>53.67</v>
      </c>
      <c r="E450" s="2">
        <v>44649</v>
      </c>
      <c r="F450" s="2"/>
    </row>
    <row r="451" spans="1:6" x14ac:dyDescent="0.25">
      <c r="A451">
        <v>9605</v>
      </c>
      <c r="B451" s="4" t="s">
        <v>1993</v>
      </c>
      <c r="C451">
        <v>0</v>
      </c>
      <c r="D451">
        <v>1941.33</v>
      </c>
      <c r="E451" s="2">
        <v>44649</v>
      </c>
      <c r="F451" s="2"/>
    </row>
    <row r="452" spans="1:6" x14ac:dyDescent="0.25">
      <c r="A452" t="s">
        <v>2001</v>
      </c>
      <c r="B452" s="4" t="s">
        <v>2002</v>
      </c>
      <c r="C452">
        <v>0</v>
      </c>
      <c r="D452">
        <v>1162</v>
      </c>
      <c r="E452" s="2">
        <v>44649</v>
      </c>
      <c r="F452" s="2"/>
    </row>
    <row r="453" spans="1:6" x14ac:dyDescent="0.25">
      <c r="A453">
        <v>74521</v>
      </c>
      <c r="B453" s="4" t="s">
        <v>1996</v>
      </c>
      <c r="C453">
        <v>0</v>
      </c>
      <c r="D453">
        <v>53.67</v>
      </c>
      <c r="E453" s="2">
        <v>44649</v>
      </c>
      <c r="F453" s="2"/>
    </row>
    <row r="454" spans="1:6" x14ac:dyDescent="0.25">
      <c r="A454" t="s">
        <v>2003</v>
      </c>
      <c r="B454" s="4" t="s">
        <v>2004</v>
      </c>
      <c r="C454">
        <v>0</v>
      </c>
      <c r="D454">
        <v>45.5</v>
      </c>
      <c r="E454" s="2">
        <v>44649</v>
      </c>
      <c r="F454" s="2"/>
    </row>
    <row r="455" spans="1:6" x14ac:dyDescent="0.25">
      <c r="A455" t="s">
        <v>1999</v>
      </c>
      <c r="B455" s="4" t="s">
        <v>2000</v>
      </c>
      <c r="C455">
        <v>0</v>
      </c>
      <c r="D455">
        <v>724.5</v>
      </c>
      <c r="E455" s="2">
        <v>44649</v>
      </c>
      <c r="F455" s="2"/>
    </row>
    <row r="456" spans="1:6" x14ac:dyDescent="0.25">
      <c r="A456">
        <v>783092</v>
      </c>
      <c r="B456" s="4" t="s">
        <v>2024</v>
      </c>
      <c r="C456">
        <v>0</v>
      </c>
      <c r="D456">
        <v>10.5</v>
      </c>
      <c r="E456" s="2">
        <v>44650</v>
      </c>
      <c r="F456" s="2"/>
    </row>
    <row r="457" spans="1:6" x14ac:dyDescent="0.25">
      <c r="A457">
        <v>7160</v>
      </c>
      <c r="B457" s="4" t="s">
        <v>2025</v>
      </c>
      <c r="C457">
        <v>0</v>
      </c>
      <c r="D457">
        <v>81.55</v>
      </c>
      <c r="E457" s="2">
        <v>44650</v>
      </c>
      <c r="F457" s="2"/>
    </row>
    <row r="458" spans="1:6" x14ac:dyDescent="0.25">
      <c r="A458" t="s">
        <v>2035</v>
      </c>
      <c r="B458" s="4" t="s">
        <v>2036</v>
      </c>
      <c r="C458">
        <v>0</v>
      </c>
      <c r="D458">
        <v>44.33</v>
      </c>
      <c r="E458" s="2">
        <v>44650</v>
      </c>
      <c r="F458" s="2"/>
    </row>
    <row r="459" spans="1:6" x14ac:dyDescent="0.25">
      <c r="A459">
        <v>34096</v>
      </c>
      <c r="B459" s="4" t="s">
        <v>2026</v>
      </c>
      <c r="C459">
        <v>0</v>
      </c>
      <c r="D459">
        <v>75.83</v>
      </c>
      <c r="E459" s="2">
        <v>44650</v>
      </c>
      <c r="F459" s="2"/>
    </row>
    <row r="460" spans="1:6" x14ac:dyDescent="0.25">
      <c r="A460">
        <v>16810</v>
      </c>
      <c r="B460" s="4" t="s">
        <v>2031</v>
      </c>
      <c r="C460">
        <v>0</v>
      </c>
      <c r="D460">
        <v>43.17</v>
      </c>
      <c r="E460" s="2">
        <v>44650</v>
      </c>
      <c r="F460" s="2"/>
    </row>
    <row r="461" spans="1:6" x14ac:dyDescent="0.25">
      <c r="A461">
        <v>715673</v>
      </c>
      <c r="B461" s="4" t="s">
        <v>2038</v>
      </c>
      <c r="C461">
        <v>0</v>
      </c>
      <c r="D461">
        <v>49</v>
      </c>
      <c r="E461" s="2">
        <v>44650</v>
      </c>
      <c r="F461" s="2"/>
    </row>
    <row r="462" spans="1:6" x14ac:dyDescent="0.25">
      <c r="A462">
        <v>9631</v>
      </c>
      <c r="B462" s="4" t="s">
        <v>2028</v>
      </c>
      <c r="C462">
        <v>0</v>
      </c>
      <c r="D462">
        <v>37.33</v>
      </c>
      <c r="E462" s="2">
        <v>44650</v>
      </c>
      <c r="F462" s="2"/>
    </row>
    <row r="463" spans="1:6" x14ac:dyDescent="0.25">
      <c r="A463">
        <v>871001</v>
      </c>
      <c r="B463" s="4" t="s">
        <v>2032</v>
      </c>
      <c r="C463">
        <v>0</v>
      </c>
      <c r="D463">
        <v>18.670000000000002</v>
      </c>
      <c r="E463" s="2">
        <v>44650</v>
      </c>
      <c r="F463" s="2"/>
    </row>
    <row r="464" spans="1:6" x14ac:dyDescent="0.25">
      <c r="A464">
        <v>16</v>
      </c>
      <c r="B464" s="4" t="s">
        <v>2029</v>
      </c>
      <c r="C464">
        <v>0</v>
      </c>
      <c r="D464">
        <v>23.22</v>
      </c>
      <c r="E464" s="2">
        <v>44650</v>
      </c>
      <c r="F464" s="2"/>
    </row>
    <row r="465" spans="1:6" x14ac:dyDescent="0.25">
      <c r="A465">
        <v>214231</v>
      </c>
      <c r="B465" s="4" t="s">
        <v>2037</v>
      </c>
      <c r="C465">
        <v>0</v>
      </c>
      <c r="D465">
        <v>95.67</v>
      </c>
      <c r="E465" s="2">
        <v>44650</v>
      </c>
      <c r="F465" s="2"/>
    </row>
    <row r="466" spans="1:6" x14ac:dyDescent="0.25">
      <c r="A466">
        <v>604040</v>
      </c>
      <c r="B466" s="4" t="s">
        <v>2027</v>
      </c>
      <c r="C466">
        <v>0</v>
      </c>
      <c r="D466">
        <v>26.83</v>
      </c>
      <c r="E466" s="2">
        <v>44650</v>
      </c>
      <c r="F466" s="2"/>
    </row>
    <row r="467" spans="1:6" x14ac:dyDescent="0.25">
      <c r="A467">
        <v>1059</v>
      </c>
      <c r="B467" s="4" t="s">
        <v>2030</v>
      </c>
      <c r="C467">
        <v>0</v>
      </c>
      <c r="D467">
        <v>21</v>
      </c>
      <c r="E467" s="2">
        <v>44650</v>
      </c>
      <c r="F467" s="2"/>
    </row>
    <row r="468" spans="1:6" x14ac:dyDescent="0.25">
      <c r="A468">
        <v>645000</v>
      </c>
      <c r="B468" s="4" t="s">
        <v>2021</v>
      </c>
      <c r="C468">
        <v>0</v>
      </c>
      <c r="D468">
        <v>91</v>
      </c>
      <c r="E468" s="2">
        <v>44650</v>
      </c>
      <c r="F468" s="2"/>
    </row>
    <row r="469" spans="1:6" x14ac:dyDescent="0.25">
      <c r="A469">
        <v>30320</v>
      </c>
      <c r="B469" s="4" t="s">
        <v>2023</v>
      </c>
      <c r="C469">
        <v>0</v>
      </c>
      <c r="D469">
        <v>42</v>
      </c>
      <c r="E469" s="2">
        <v>44650</v>
      </c>
      <c r="F469" s="2"/>
    </row>
    <row r="470" spans="1:6" x14ac:dyDescent="0.25">
      <c r="A470">
        <v>484442</v>
      </c>
      <c r="B470" s="4" t="s">
        <v>2022</v>
      </c>
      <c r="C470">
        <v>0</v>
      </c>
      <c r="D470">
        <v>42</v>
      </c>
      <c r="E470" s="2">
        <v>44650</v>
      </c>
      <c r="F470" s="2"/>
    </row>
    <row r="471" spans="1:6" x14ac:dyDescent="0.25">
      <c r="A471" t="s">
        <v>2033</v>
      </c>
      <c r="B471" s="4" t="s">
        <v>2034</v>
      </c>
      <c r="C471">
        <v>0</v>
      </c>
      <c r="D471">
        <v>80.5</v>
      </c>
      <c r="E471" s="2">
        <v>44650</v>
      </c>
      <c r="F471" s="2"/>
    </row>
    <row r="472" spans="1:6" x14ac:dyDescent="0.25">
      <c r="A472">
        <v>3069</v>
      </c>
      <c r="B472" s="4" t="s">
        <v>2077</v>
      </c>
      <c r="C472">
        <v>0</v>
      </c>
      <c r="D472">
        <v>26.83</v>
      </c>
      <c r="E472" s="2">
        <v>44651</v>
      </c>
      <c r="F472" s="2"/>
    </row>
    <row r="473" spans="1:6" x14ac:dyDescent="0.25">
      <c r="A473">
        <v>3265</v>
      </c>
      <c r="B473" s="4" t="s">
        <v>2082</v>
      </c>
      <c r="C473">
        <v>0</v>
      </c>
      <c r="D473">
        <v>42</v>
      </c>
      <c r="E473" s="2">
        <v>44651</v>
      </c>
      <c r="F473" s="2"/>
    </row>
    <row r="474" spans="1:6" x14ac:dyDescent="0.25">
      <c r="A474">
        <v>1810</v>
      </c>
      <c r="B474" s="4" t="s">
        <v>2080</v>
      </c>
      <c r="C474">
        <v>0</v>
      </c>
      <c r="D474">
        <v>57.17</v>
      </c>
      <c r="E474" s="2">
        <v>44651</v>
      </c>
      <c r="F474" s="2"/>
    </row>
    <row r="475" spans="1:6" x14ac:dyDescent="0.25">
      <c r="A475">
        <v>286290</v>
      </c>
      <c r="B475" s="4" t="s">
        <v>2076</v>
      </c>
      <c r="C475">
        <v>0</v>
      </c>
      <c r="D475">
        <v>26.83</v>
      </c>
      <c r="E475" s="2">
        <v>44651</v>
      </c>
      <c r="F475" s="2"/>
    </row>
    <row r="476" spans="1:6" x14ac:dyDescent="0.25">
      <c r="A476">
        <v>7027</v>
      </c>
      <c r="B476" s="4" t="s">
        <v>2074</v>
      </c>
      <c r="C476">
        <v>0</v>
      </c>
      <c r="D476">
        <v>6090</v>
      </c>
      <c r="E476" s="2">
        <v>44651</v>
      </c>
      <c r="F476" s="2"/>
    </row>
    <row r="477" spans="1:6" x14ac:dyDescent="0.25">
      <c r="A477">
        <v>9487</v>
      </c>
      <c r="B477" s="4" t="s">
        <v>2075</v>
      </c>
      <c r="C477">
        <v>0</v>
      </c>
      <c r="D477">
        <v>32.67</v>
      </c>
      <c r="E477" s="2">
        <v>44651</v>
      </c>
      <c r="F477" s="2"/>
    </row>
    <row r="478" spans="1:6" x14ac:dyDescent="0.25">
      <c r="A478">
        <v>98170</v>
      </c>
      <c r="B478" s="4" t="s">
        <v>2081</v>
      </c>
      <c r="C478">
        <v>0</v>
      </c>
      <c r="D478">
        <v>21</v>
      </c>
      <c r="E478" s="2">
        <v>44651</v>
      </c>
      <c r="F478" s="2"/>
    </row>
    <row r="479" spans="1:6" x14ac:dyDescent="0.25">
      <c r="A479">
        <v>178</v>
      </c>
      <c r="B479" s="4" t="s">
        <v>2083</v>
      </c>
      <c r="C479">
        <v>0</v>
      </c>
      <c r="D479">
        <v>72.33</v>
      </c>
      <c r="E479" s="2">
        <v>44651</v>
      </c>
      <c r="F479" s="2"/>
    </row>
    <row r="480" spans="1:6" x14ac:dyDescent="0.25">
      <c r="A480">
        <v>5154896</v>
      </c>
      <c r="B480" s="4" t="s">
        <v>2078</v>
      </c>
      <c r="C480">
        <v>0</v>
      </c>
      <c r="D480">
        <v>49</v>
      </c>
      <c r="E480" s="2">
        <v>44651</v>
      </c>
      <c r="F480" s="2"/>
    </row>
    <row r="481" spans="1:6" x14ac:dyDescent="0.25">
      <c r="A481">
        <v>1411</v>
      </c>
      <c r="B481" s="4" t="s">
        <v>2079</v>
      </c>
      <c r="C481">
        <v>0</v>
      </c>
      <c r="D481">
        <v>42</v>
      </c>
      <c r="E481" s="2">
        <v>44651</v>
      </c>
      <c r="F481" s="2"/>
    </row>
    <row r="482" spans="1:6" x14ac:dyDescent="0.25">
      <c r="A482" t="s">
        <v>334</v>
      </c>
      <c r="B482" s="4" t="s">
        <v>335</v>
      </c>
      <c r="C482">
        <v>0</v>
      </c>
      <c r="D482">
        <v>3164</v>
      </c>
      <c r="E482" s="2">
        <v>44659</v>
      </c>
      <c r="F482" s="2"/>
    </row>
    <row r="483" spans="1:6" x14ac:dyDescent="0.25">
      <c r="A483">
        <v>9697</v>
      </c>
      <c r="B483" s="4" t="s">
        <v>341</v>
      </c>
      <c r="C483">
        <v>0</v>
      </c>
      <c r="D483">
        <v>37.33</v>
      </c>
      <c r="E483" s="2">
        <v>44659</v>
      </c>
      <c r="F483" s="2"/>
    </row>
    <row r="484" spans="1:6" x14ac:dyDescent="0.25">
      <c r="A484" t="s">
        <v>337</v>
      </c>
      <c r="B484" s="4" t="s">
        <v>338</v>
      </c>
      <c r="C484">
        <v>0</v>
      </c>
      <c r="D484">
        <v>135.33000000000001</v>
      </c>
      <c r="E484" s="2">
        <v>44659</v>
      </c>
      <c r="F484" s="2"/>
    </row>
    <row r="485" spans="1:6" x14ac:dyDescent="0.25">
      <c r="A485">
        <v>392619</v>
      </c>
      <c r="B485" s="4" t="s">
        <v>336</v>
      </c>
      <c r="C485">
        <v>0</v>
      </c>
      <c r="D485">
        <v>18.670000000000002</v>
      </c>
      <c r="E485" s="2">
        <v>44659</v>
      </c>
      <c r="F485" s="2"/>
    </row>
    <row r="486" spans="1:6" x14ac:dyDescent="0.25">
      <c r="A486" t="s">
        <v>339</v>
      </c>
      <c r="B486" s="4" t="s">
        <v>340</v>
      </c>
      <c r="C486">
        <v>0</v>
      </c>
      <c r="D486">
        <v>149.33000000000001</v>
      </c>
      <c r="E486" s="2">
        <v>44659</v>
      </c>
      <c r="F486" s="2"/>
    </row>
    <row r="487" spans="1:6" x14ac:dyDescent="0.25">
      <c r="A487" t="s">
        <v>504</v>
      </c>
      <c r="B487" s="4" t="s">
        <v>505</v>
      </c>
      <c r="C487">
        <v>0</v>
      </c>
      <c r="D487">
        <v>7425.83</v>
      </c>
      <c r="E487" s="2">
        <v>44663</v>
      </c>
      <c r="F487" s="2"/>
    </row>
    <row r="488" spans="1:6" x14ac:dyDescent="0.25">
      <c r="A488" t="s">
        <v>500</v>
      </c>
      <c r="B488" s="4" t="s">
        <v>501</v>
      </c>
      <c r="C488">
        <v>0</v>
      </c>
      <c r="D488">
        <v>312.67</v>
      </c>
      <c r="E488" s="2">
        <v>44663</v>
      </c>
      <c r="F488" s="2"/>
    </row>
    <row r="489" spans="1:6" x14ac:dyDescent="0.25">
      <c r="A489">
        <v>9665</v>
      </c>
      <c r="B489" s="4" t="s">
        <v>3247</v>
      </c>
      <c r="C489">
        <v>0</v>
      </c>
      <c r="D489">
        <v>2133.83</v>
      </c>
      <c r="E489" s="2">
        <v>44663</v>
      </c>
      <c r="F489" s="2"/>
    </row>
    <row r="490" spans="1:6" x14ac:dyDescent="0.25">
      <c r="A490">
        <v>2131231</v>
      </c>
      <c r="B490" s="4" t="s">
        <v>3246</v>
      </c>
      <c r="C490">
        <v>0</v>
      </c>
      <c r="D490">
        <v>2133.83</v>
      </c>
      <c r="E490" s="2">
        <v>44663</v>
      </c>
      <c r="F490" s="2"/>
    </row>
    <row r="491" spans="1:6" x14ac:dyDescent="0.25">
      <c r="A491" t="s">
        <v>496</v>
      </c>
      <c r="B491" s="4" t="s">
        <v>497</v>
      </c>
      <c r="C491">
        <v>0</v>
      </c>
      <c r="D491">
        <v>6955.67</v>
      </c>
      <c r="E491" s="2">
        <v>44663</v>
      </c>
      <c r="F491" s="2"/>
    </row>
    <row r="492" spans="1:6" x14ac:dyDescent="0.25">
      <c r="A492">
        <v>925789</v>
      </c>
      <c r="B492" s="4" t="s">
        <v>499</v>
      </c>
      <c r="C492">
        <v>0</v>
      </c>
      <c r="D492">
        <v>30.33</v>
      </c>
      <c r="E492" s="2">
        <v>44663</v>
      </c>
      <c r="F492" s="2"/>
    </row>
    <row r="493" spans="1:6" x14ac:dyDescent="0.25">
      <c r="A493">
        <v>9629</v>
      </c>
      <c r="B493" s="4" t="s">
        <v>495</v>
      </c>
      <c r="C493">
        <v>0</v>
      </c>
      <c r="D493">
        <v>373.33</v>
      </c>
      <c r="E493" s="2">
        <v>44663</v>
      </c>
      <c r="F493" s="2"/>
    </row>
    <row r="494" spans="1:6" x14ac:dyDescent="0.25">
      <c r="A494">
        <v>460842</v>
      </c>
      <c r="B494" s="4" t="s">
        <v>498</v>
      </c>
      <c r="C494">
        <v>0</v>
      </c>
      <c r="D494">
        <v>170.33</v>
      </c>
      <c r="E494" s="2">
        <v>44663</v>
      </c>
      <c r="F494" s="2"/>
    </row>
    <row r="495" spans="1:6" x14ac:dyDescent="0.25">
      <c r="A495" t="s">
        <v>502</v>
      </c>
      <c r="B495" s="4" t="s">
        <v>503</v>
      </c>
      <c r="C495">
        <v>0</v>
      </c>
      <c r="D495">
        <v>6955.67</v>
      </c>
      <c r="E495" s="2">
        <v>44663</v>
      </c>
      <c r="F495" s="2"/>
    </row>
    <row r="496" spans="1:6" x14ac:dyDescent="0.25">
      <c r="A496" t="s">
        <v>612</v>
      </c>
      <c r="B496" s="4" t="s">
        <v>613</v>
      </c>
      <c r="C496">
        <v>0</v>
      </c>
      <c r="D496">
        <v>98</v>
      </c>
      <c r="E496" s="2">
        <v>44664</v>
      </c>
      <c r="F496" s="2"/>
    </row>
    <row r="497" spans="1:6" x14ac:dyDescent="0.25">
      <c r="A497" t="s">
        <v>608</v>
      </c>
      <c r="B497" s="4" t="s">
        <v>609</v>
      </c>
      <c r="C497">
        <v>0</v>
      </c>
      <c r="D497">
        <v>135.33000000000001</v>
      </c>
      <c r="E497" s="2">
        <v>44664</v>
      </c>
      <c r="F497" s="2"/>
    </row>
    <row r="498" spans="1:6" x14ac:dyDescent="0.25">
      <c r="A498" t="s">
        <v>614</v>
      </c>
      <c r="B498" s="4" t="s">
        <v>615</v>
      </c>
      <c r="C498">
        <v>0</v>
      </c>
      <c r="D498">
        <v>56</v>
      </c>
      <c r="E498" s="2">
        <v>44664</v>
      </c>
      <c r="F498" s="2"/>
    </row>
    <row r="499" spans="1:6" x14ac:dyDescent="0.25">
      <c r="A499" t="s">
        <v>606</v>
      </c>
      <c r="B499" s="4" t="s">
        <v>607</v>
      </c>
      <c r="C499">
        <v>0</v>
      </c>
      <c r="D499">
        <v>149.33000000000001</v>
      </c>
      <c r="E499" s="2">
        <v>44664</v>
      </c>
      <c r="F499" s="2"/>
    </row>
    <row r="500" spans="1:6" x14ac:dyDescent="0.25">
      <c r="A500" t="s">
        <v>603</v>
      </c>
      <c r="B500" s="4" t="s">
        <v>604</v>
      </c>
      <c r="C500">
        <v>0</v>
      </c>
      <c r="D500">
        <v>100.33</v>
      </c>
      <c r="E500" s="2">
        <v>44664</v>
      </c>
      <c r="F500" s="2"/>
    </row>
    <row r="501" spans="1:6" x14ac:dyDescent="0.25">
      <c r="A501" t="s">
        <v>616</v>
      </c>
      <c r="B501" s="4" t="s">
        <v>617</v>
      </c>
      <c r="C501">
        <v>0</v>
      </c>
      <c r="D501">
        <v>6806.33</v>
      </c>
      <c r="E501" s="2">
        <v>44664</v>
      </c>
      <c r="F501" s="2"/>
    </row>
    <row r="502" spans="1:6" x14ac:dyDescent="0.25">
      <c r="A502" t="s">
        <v>610</v>
      </c>
      <c r="B502" s="4" t="s">
        <v>611</v>
      </c>
      <c r="C502">
        <v>0</v>
      </c>
      <c r="D502">
        <v>103.83</v>
      </c>
      <c r="E502" s="2">
        <v>44664</v>
      </c>
      <c r="F502" s="2"/>
    </row>
    <row r="503" spans="1:6" x14ac:dyDescent="0.25">
      <c r="A503">
        <v>102</v>
      </c>
      <c r="B503" s="4" t="s">
        <v>605</v>
      </c>
      <c r="C503">
        <v>0</v>
      </c>
      <c r="D503">
        <v>114.33</v>
      </c>
      <c r="E503" s="2">
        <v>44664</v>
      </c>
      <c r="F503" s="2"/>
    </row>
    <row r="504" spans="1:6" x14ac:dyDescent="0.25">
      <c r="A504" t="s">
        <v>870</v>
      </c>
      <c r="B504" s="4" t="s">
        <v>871</v>
      </c>
      <c r="C504">
        <v>0</v>
      </c>
      <c r="D504">
        <v>126</v>
      </c>
      <c r="E504" s="2">
        <v>44669</v>
      </c>
      <c r="F504" s="2"/>
    </row>
    <row r="505" spans="1:6" x14ac:dyDescent="0.25">
      <c r="A505" t="s">
        <v>860</v>
      </c>
      <c r="B505" s="4" t="s">
        <v>861</v>
      </c>
      <c r="C505">
        <v>0</v>
      </c>
      <c r="D505">
        <v>14</v>
      </c>
      <c r="E505" s="2">
        <v>44669</v>
      </c>
      <c r="F505" s="2"/>
    </row>
    <row r="506" spans="1:6" x14ac:dyDescent="0.25">
      <c r="A506" t="s">
        <v>818</v>
      </c>
      <c r="B506" s="4" t="s">
        <v>819</v>
      </c>
      <c r="C506">
        <v>0</v>
      </c>
      <c r="D506">
        <v>72.33</v>
      </c>
      <c r="E506" s="2">
        <v>44669</v>
      </c>
      <c r="F506" s="2"/>
    </row>
    <row r="507" spans="1:6" x14ac:dyDescent="0.25">
      <c r="A507" t="s">
        <v>810</v>
      </c>
      <c r="B507" s="4" t="s">
        <v>811</v>
      </c>
      <c r="C507">
        <v>0</v>
      </c>
      <c r="D507">
        <v>730.33</v>
      </c>
      <c r="E507" s="2">
        <v>44669</v>
      </c>
      <c r="F507" s="2"/>
    </row>
    <row r="508" spans="1:6" x14ac:dyDescent="0.25">
      <c r="A508" t="s">
        <v>814</v>
      </c>
      <c r="B508" s="4" t="s">
        <v>815</v>
      </c>
      <c r="C508">
        <v>0</v>
      </c>
      <c r="D508">
        <v>8290.33</v>
      </c>
      <c r="E508" s="2">
        <v>44669</v>
      </c>
      <c r="F508" s="2"/>
    </row>
    <row r="509" spans="1:6" x14ac:dyDescent="0.25">
      <c r="A509" t="s">
        <v>864</v>
      </c>
      <c r="B509" s="4" t="s">
        <v>865</v>
      </c>
      <c r="C509">
        <v>0</v>
      </c>
      <c r="D509">
        <v>114.33</v>
      </c>
      <c r="E509" s="2">
        <v>44669</v>
      </c>
      <c r="F509" s="2"/>
    </row>
    <row r="510" spans="1:6" x14ac:dyDescent="0.25">
      <c r="A510" t="s">
        <v>868</v>
      </c>
      <c r="B510" s="4" t="s">
        <v>869</v>
      </c>
      <c r="C510">
        <v>0</v>
      </c>
      <c r="D510">
        <v>170.33</v>
      </c>
      <c r="E510" s="2">
        <v>44669</v>
      </c>
      <c r="F510" s="2"/>
    </row>
    <row r="511" spans="1:6" x14ac:dyDescent="0.25">
      <c r="A511" t="s">
        <v>836</v>
      </c>
      <c r="B511" s="4" t="s">
        <v>837</v>
      </c>
      <c r="C511">
        <v>0</v>
      </c>
      <c r="D511">
        <v>18.670000000000002</v>
      </c>
      <c r="E511" s="2">
        <v>44669</v>
      </c>
      <c r="F511" s="2"/>
    </row>
    <row r="512" spans="1:6" x14ac:dyDescent="0.25">
      <c r="A512" t="s">
        <v>876</v>
      </c>
      <c r="B512" s="4" t="s">
        <v>877</v>
      </c>
      <c r="C512">
        <v>0</v>
      </c>
      <c r="D512">
        <v>114.33</v>
      </c>
      <c r="E512" s="2">
        <v>44669</v>
      </c>
      <c r="F512" s="2"/>
    </row>
    <row r="513" spans="1:6" x14ac:dyDescent="0.25">
      <c r="A513" t="s">
        <v>820</v>
      </c>
      <c r="B513" s="4" t="s">
        <v>821</v>
      </c>
      <c r="C513">
        <v>0</v>
      </c>
      <c r="D513">
        <v>10.5</v>
      </c>
      <c r="E513" s="2">
        <v>44669</v>
      </c>
      <c r="F513" s="2"/>
    </row>
    <row r="514" spans="1:6" x14ac:dyDescent="0.25">
      <c r="A514" t="s">
        <v>850</v>
      </c>
      <c r="B514" s="4" t="s">
        <v>851</v>
      </c>
      <c r="C514">
        <v>0</v>
      </c>
      <c r="D514">
        <v>53.67</v>
      </c>
      <c r="E514" s="2">
        <v>44669</v>
      </c>
      <c r="F514" s="2"/>
    </row>
    <row r="515" spans="1:6" x14ac:dyDescent="0.25">
      <c r="A515" t="s">
        <v>872</v>
      </c>
      <c r="B515" s="4" t="s">
        <v>873</v>
      </c>
      <c r="C515">
        <v>0</v>
      </c>
      <c r="D515">
        <v>29.17</v>
      </c>
      <c r="E515" s="2">
        <v>44669</v>
      </c>
      <c r="F515" s="2"/>
    </row>
    <row r="516" spans="1:6" x14ac:dyDescent="0.25">
      <c r="A516" t="s">
        <v>822</v>
      </c>
      <c r="B516" s="4" t="s">
        <v>823</v>
      </c>
      <c r="C516">
        <v>0</v>
      </c>
      <c r="D516">
        <v>4.67</v>
      </c>
      <c r="E516" s="2">
        <v>44669</v>
      </c>
      <c r="F516" s="2"/>
    </row>
    <row r="517" spans="1:6" x14ac:dyDescent="0.25">
      <c r="A517" t="s">
        <v>854</v>
      </c>
      <c r="B517" s="4" t="s">
        <v>855</v>
      </c>
      <c r="C517">
        <v>0</v>
      </c>
      <c r="D517">
        <v>72.33</v>
      </c>
      <c r="E517" s="2">
        <v>44669</v>
      </c>
      <c r="F517" s="2"/>
    </row>
    <row r="518" spans="1:6" x14ac:dyDescent="0.25">
      <c r="A518" t="s">
        <v>812</v>
      </c>
      <c r="B518" s="4" t="s">
        <v>813</v>
      </c>
      <c r="C518">
        <v>0</v>
      </c>
      <c r="D518">
        <v>49</v>
      </c>
      <c r="E518" s="2">
        <v>44669</v>
      </c>
      <c r="F518" s="2"/>
    </row>
    <row r="519" spans="1:6" x14ac:dyDescent="0.25">
      <c r="A519" t="s">
        <v>862</v>
      </c>
      <c r="B519" s="4" t="s">
        <v>863</v>
      </c>
      <c r="C519">
        <v>0</v>
      </c>
      <c r="D519">
        <v>88.67</v>
      </c>
      <c r="E519" s="2">
        <v>44669</v>
      </c>
      <c r="F519" s="2"/>
    </row>
    <row r="520" spans="1:6" x14ac:dyDescent="0.25">
      <c r="A520" t="s">
        <v>856</v>
      </c>
      <c r="B520" s="4" t="s">
        <v>857</v>
      </c>
      <c r="C520">
        <v>0</v>
      </c>
      <c r="D520">
        <v>72.33</v>
      </c>
      <c r="E520" s="2">
        <v>44669</v>
      </c>
      <c r="F520" s="2"/>
    </row>
    <row r="521" spans="1:6" x14ac:dyDescent="0.25">
      <c r="A521" t="s">
        <v>838</v>
      </c>
      <c r="B521" s="4" t="s">
        <v>839</v>
      </c>
      <c r="C521">
        <v>0</v>
      </c>
      <c r="D521">
        <v>72.33</v>
      </c>
      <c r="E521" s="2">
        <v>44669</v>
      </c>
      <c r="F521" s="2"/>
    </row>
    <row r="522" spans="1:6" x14ac:dyDescent="0.25">
      <c r="A522" t="s">
        <v>832</v>
      </c>
      <c r="B522" s="4" t="s">
        <v>833</v>
      </c>
      <c r="C522">
        <v>0</v>
      </c>
      <c r="D522">
        <v>28</v>
      </c>
      <c r="E522" s="2">
        <v>44669</v>
      </c>
      <c r="F522" s="2"/>
    </row>
    <row r="523" spans="1:6" x14ac:dyDescent="0.25">
      <c r="A523" t="s">
        <v>842</v>
      </c>
      <c r="B523" s="4" t="s">
        <v>843</v>
      </c>
      <c r="C523">
        <v>0</v>
      </c>
      <c r="D523">
        <v>103.83</v>
      </c>
      <c r="E523" s="2">
        <v>44669</v>
      </c>
      <c r="F523" s="2"/>
    </row>
    <row r="524" spans="1:6" x14ac:dyDescent="0.25">
      <c r="A524" t="s">
        <v>824</v>
      </c>
      <c r="B524" s="4" t="s">
        <v>825</v>
      </c>
      <c r="C524">
        <v>0</v>
      </c>
      <c r="D524">
        <v>30.33</v>
      </c>
      <c r="E524" s="2">
        <v>44669</v>
      </c>
      <c r="F524" s="2"/>
    </row>
    <row r="525" spans="1:6" x14ac:dyDescent="0.25">
      <c r="A525" t="s">
        <v>816</v>
      </c>
      <c r="B525" s="4" t="s">
        <v>817</v>
      </c>
      <c r="C525">
        <v>0</v>
      </c>
      <c r="D525">
        <v>45.5</v>
      </c>
      <c r="E525" s="2">
        <v>44669</v>
      </c>
      <c r="F525" s="2"/>
    </row>
    <row r="526" spans="1:6" x14ac:dyDescent="0.25">
      <c r="A526" t="s">
        <v>852</v>
      </c>
      <c r="B526" s="4" t="s">
        <v>853</v>
      </c>
      <c r="C526">
        <v>0</v>
      </c>
      <c r="D526">
        <v>25.67</v>
      </c>
      <c r="E526" s="2">
        <v>44669</v>
      </c>
      <c r="F526" s="2"/>
    </row>
    <row r="527" spans="1:6" x14ac:dyDescent="0.25">
      <c r="A527" t="s">
        <v>830</v>
      </c>
      <c r="B527" s="4" t="s">
        <v>831</v>
      </c>
      <c r="C527">
        <v>0</v>
      </c>
      <c r="D527">
        <v>536.66999999999996</v>
      </c>
      <c r="E527" s="2">
        <v>44669</v>
      </c>
      <c r="F527" s="2"/>
    </row>
    <row r="528" spans="1:6" x14ac:dyDescent="0.25">
      <c r="A528" t="s">
        <v>826</v>
      </c>
      <c r="B528" s="4" t="s">
        <v>827</v>
      </c>
      <c r="C528">
        <v>0</v>
      </c>
      <c r="D528">
        <v>67.67</v>
      </c>
      <c r="E528" s="2">
        <v>44669</v>
      </c>
      <c r="F528" s="2"/>
    </row>
    <row r="529" spans="1:6" x14ac:dyDescent="0.25">
      <c r="A529" t="s">
        <v>880</v>
      </c>
      <c r="B529" s="4" t="s">
        <v>881</v>
      </c>
      <c r="C529">
        <v>0</v>
      </c>
      <c r="D529">
        <v>65.33</v>
      </c>
      <c r="E529" s="2">
        <v>44669</v>
      </c>
      <c r="F529" s="2"/>
    </row>
    <row r="530" spans="1:6" x14ac:dyDescent="0.25">
      <c r="A530" t="s">
        <v>840</v>
      </c>
      <c r="B530" s="4" t="s">
        <v>841</v>
      </c>
      <c r="C530">
        <v>0</v>
      </c>
      <c r="D530">
        <v>26.83</v>
      </c>
      <c r="E530" s="2">
        <v>44669</v>
      </c>
      <c r="F530" s="2"/>
    </row>
    <row r="531" spans="1:6" x14ac:dyDescent="0.25">
      <c r="A531" t="s">
        <v>878</v>
      </c>
      <c r="B531" s="4" t="s">
        <v>879</v>
      </c>
      <c r="C531">
        <v>0</v>
      </c>
      <c r="D531">
        <v>65.33</v>
      </c>
      <c r="E531" s="2">
        <v>44669</v>
      </c>
      <c r="F531" s="2"/>
    </row>
    <row r="532" spans="1:6" x14ac:dyDescent="0.25">
      <c r="A532" t="s">
        <v>866</v>
      </c>
      <c r="B532" s="4" t="s">
        <v>867</v>
      </c>
      <c r="C532">
        <v>0</v>
      </c>
      <c r="D532">
        <v>205.33</v>
      </c>
      <c r="E532" s="2">
        <v>44669</v>
      </c>
      <c r="F532" s="2"/>
    </row>
    <row r="533" spans="1:6" x14ac:dyDescent="0.25">
      <c r="A533" t="s">
        <v>806</v>
      </c>
      <c r="B533" s="4" t="s">
        <v>807</v>
      </c>
      <c r="C533">
        <v>0</v>
      </c>
      <c r="D533">
        <v>21</v>
      </c>
      <c r="E533" s="2">
        <v>44669</v>
      </c>
      <c r="F533" s="2"/>
    </row>
    <row r="534" spans="1:6" x14ac:dyDescent="0.25">
      <c r="A534" t="s">
        <v>844</v>
      </c>
      <c r="B534" s="4" t="s">
        <v>845</v>
      </c>
      <c r="C534">
        <v>0</v>
      </c>
      <c r="D534">
        <v>14</v>
      </c>
      <c r="E534" s="2">
        <v>44669</v>
      </c>
      <c r="F534" s="2"/>
    </row>
    <row r="535" spans="1:6" x14ac:dyDescent="0.25">
      <c r="A535" t="s">
        <v>874</v>
      </c>
      <c r="B535" s="4" t="s">
        <v>875</v>
      </c>
      <c r="C535">
        <v>0</v>
      </c>
      <c r="D535">
        <v>508.67</v>
      </c>
      <c r="E535" s="2">
        <v>44669</v>
      </c>
      <c r="F535" s="2"/>
    </row>
    <row r="536" spans="1:6" x14ac:dyDescent="0.25">
      <c r="A536" t="s">
        <v>846</v>
      </c>
      <c r="B536" s="4" t="s">
        <v>847</v>
      </c>
      <c r="C536">
        <v>0</v>
      </c>
      <c r="D536">
        <v>3.5</v>
      </c>
      <c r="E536" s="2">
        <v>44669</v>
      </c>
      <c r="F536" s="2"/>
    </row>
    <row r="537" spans="1:6" x14ac:dyDescent="0.25">
      <c r="A537" t="s">
        <v>858</v>
      </c>
      <c r="B537" s="4" t="s">
        <v>859</v>
      </c>
      <c r="C537">
        <v>0</v>
      </c>
      <c r="D537">
        <v>17.5</v>
      </c>
      <c r="E537" s="2">
        <v>44669</v>
      </c>
      <c r="F537" s="2"/>
    </row>
    <row r="538" spans="1:6" x14ac:dyDescent="0.25">
      <c r="A538" t="s">
        <v>848</v>
      </c>
      <c r="B538" s="4" t="s">
        <v>849</v>
      </c>
      <c r="C538">
        <v>0</v>
      </c>
      <c r="D538">
        <v>57.17</v>
      </c>
      <c r="E538" s="2">
        <v>44669</v>
      </c>
      <c r="F538" s="2"/>
    </row>
    <row r="539" spans="1:6" x14ac:dyDescent="0.25">
      <c r="A539" t="s">
        <v>834</v>
      </c>
      <c r="B539" s="4" t="s">
        <v>835</v>
      </c>
      <c r="C539">
        <v>0</v>
      </c>
      <c r="D539">
        <v>30.33</v>
      </c>
      <c r="E539" s="2">
        <v>44669</v>
      </c>
      <c r="F539" s="2"/>
    </row>
    <row r="540" spans="1:6" x14ac:dyDescent="0.25">
      <c r="A540" t="s">
        <v>808</v>
      </c>
      <c r="B540" s="4" t="s">
        <v>809</v>
      </c>
      <c r="C540">
        <v>0</v>
      </c>
      <c r="D540">
        <v>77</v>
      </c>
      <c r="E540" s="2">
        <v>44669</v>
      </c>
      <c r="F540" s="2"/>
    </row>
    <row r="541" spans="1:6" x14ac:dyDescent="0.25">
      <c r="A541" t="s">
        <v>828</v>
      </c>
      <c r="B541" s="4" t="s">
        <v>829</v>
      </c>
      <c r="C541">
        <v>0</v>
      </c>
      <c r="D541">
        <v>21</v>
      </c>
      <c r="E541" s="2">
        <v>44669</v>
      </c>
      <c r="F541" s="2"/>
    </row>
    <row r="542" spans="1:6" x14ac:dyDescent="0.25">
      <c r="A542" t="s">
        <v>960</v>
      </c>
      <c r="B542" s="4" t="s">
        <v>961</v>
      </c>
      <c r="C542">
        <v>0</v>
      </c>
      <c r="D542">
        <v>1071</v>
      </c>
      <c r="E542" s="2">
        <v>44671</v>
      </c>
      <c r="F542" s="2"/>
    </row>
    <row r="543" spans="1:6" x14ac:dyDescent="0.25">
      <c r="A543" t="s">
        <v>950</v>
      </c>
      <c r="B543" s="4" t="s">
        <v>951</v>
      </c>
      <c r="C543">
        <v>0</v>
      </c>
      <c r="D543">
        <v>7</v>
      </c>
      <c r="E543" s="2">
        <v>44671</v>
      </c>
      <c r="F543" s="2"/>
    </row>
    <row r="544" spans="1:6" x14ac:dyDescent="0.25">
      <c r="A544" t="s">
        <v>954</v>
      </c>
      <c r="B544" s="4" t="s">
        <v>955</v>
      </c>
      <c r="C544">
        <v>0</v>
      </c>
      <c r="D544">
        <v>7</v>
      </c>
      <c r="E544" s="2">
        <v>44671</v>
      </c>
      <c r="F544" s="2"/>
    </row>
    <row r="545" spans="1:6" x14ac:dyDescent="0.25">
      <c r="A545" t="s">
        <v>965</v>
      </c>
      <c r="B545" s="4" t="s">
        <v>966</v>
      </c>
      <c r="C545">
        <v>0</v>
      </c>
      <c r="D545">
        <v>50.17</v>
      </c>
      <c r="E545" s="2">
        <v>44671</v>
      </c>
      <c r="F545" s="2"/>
    </row>
    <row r="546" spans="1:6" x14ac:dyDescent="0.25">
      <c r="A546">
        <v>8304</v>
      </c>
      <c r="B546" s="4" t="s">
        <v>963</v>
      </c>
      <c r="C546">
        <v>0</v>
      </c>
      <c r="D546">
        <v>25.67</v>
      </c>
      <c r="E546" s="2">
        <v>44671</v>
      </c>
      <c r="F546" s="2"/>
    </row>
    <row r="547" spans="1:6" x14ac:dyDescent="0.25">
      <c r="A547">
        <v>2061</v>
      </c>
      <c r="B547" s="4" t="s">
        <v>942</v>
      </c>
      <c r="C547">
        <v>0</v>
      </c>
      <c r="D547">
        <v>33.83</v>
      </c>
      <c r="E547" s="2">
        <v>44671</v>
      </c>
      <c r="F547" s="2"/>
    </row>
    <row r="548" spans="1:6" x14ac:dyDescent="0.25">
      <c r="A548">
        <v>1052</v>
      </c>
      <c r="B548" s="4" t="s">
        <v>945</v>
      </c>
      <c r="C548">
        <v>0</v>
      </c>
      <c r="D548">
        <v>266</v>
      </c>
      <c r="E548" s="2">
        <v>44671</v>
      </c>
      <c r="F548" s="2"/>
    </row>
    <row r="549" spans="1:6" x14ac:dyDescent="0.25">
      <c r="A549">
        <v>12312</v>
      </c>
      <c r="B549" s="4" t="s">
        <v>941</v>
      </c>
      <c r="C549">
        <v>0</v>
      </c>
      <c r="D549">
        <v>290.5</v>
      </c>
      <c r="E549" s="2">
        <v>44671</v>
      </c>
      <c r="F549" s="2"/>
    </row>
    <row r="550" spans="1:6" x14ac:dyDescent="0.25">
      <c r="A550">
        <v>92864</v>
      </c>
      <c r="B550" s="4" t="s">
        <v>962</v>
      </c>
      <c r="C550">
        <v>0</v>
      </c>
      <c r="D550">
        <v>66.5</v>
      </c>
      <c r="E550" s="2">
        <v>44671</v>
      </c>
      <c r="F550" s="2"/>
    </row>
    <row r="551" spans="1:6" x14ac:dyDescent="0.25">
      <c r="A551" t="s">
        <v>952</v>
      </c>
      <c r="B551" s="4" t="s">
        <v>953</v>
      </c>
      <c r="C551">
        <v>0</v>
      </c>
      <c r="D551">
        <v>37.33</v>
      </c>
      <c r="E551" s="2">
        <v>44671</v>
      </c>
      <c r="F551" s="2"/>
    </row>
    <row r="552" spans="1:6" x14ac:dyDescent="0.25">
      <c r="A552">
        <v>2062</v>
      </c>
      <c r="B552" s="4" t="s">
        <v>959</v>
      </c>
      <c r="C552">
        <v>0</v>
      </c>
      <c r="D552">
        <v>30.33</v>
      </c>
      <c r="E552" s="2">
        <v>44671</v>
      </c>
      <c r="F552" s="2"/>
    </row>
    <row r="553" spans="1:6" x14ac:dyDescent="0.25">
      <c r="A553" t="s">
        <v>957</v>
      </c>
      <c r="B553" s="4" t="s">
        <v>958</v>
      </c>
      <c r="C553">
        <v>0</v>
      </c>
      <c r="D553">
        <v>60.67</v>
      </c>
      <c r="E553" s="2">
        <v>44671</v>
      </c>
      <c r="F553" s="2"/>
    </row>
    <row r="554" spans="1:6" x14ac:dyDescent="0.25">
      <c r="A554" t="s">
        <v>948</v>
      </c>
      <c r="B554" s="4" t="s">
        <v>949</v>
      </c>
      <c r="C554">
        <v>0</v>
      </c>
      <c r="D554">
        <v>26.83</v>
      </c>
      <c r="E554" s="2">
        <v>44671</v>
      </c>
      <c r="F554" s="2"/>
    </row>
    <row r="555" spans="1:6" x14ac:dyDescent="0.25">
      <c r="A555">
        <v>18</v>
      </c>
      <c r="B555" s="4" t="s">
        <v>956</v>
      </c>
      <c r="C555">
        <v>0</v>
      </c>
      <c r="D555">
        <v>65.33</v>
      </c>
      <c r="E555" s="2">
        <v>44671</v>
      </c>
      <c r="F555" s="2"/>
    </row>
    <row r="556" spans="1:6" x14ac:dyDescent="0.25">
      <c r="A556">
        <v>63248</v>
      </c>
      <c r="B556" s="4" t="s">
        <v>964</v>
      </c>
      <c r="C556">
        <v>0</v>
      </c>
      <c r="D556">
        <v>50.17</v>
      </c>
      <c r="E556" s="2">
        <v>44671</v>
      </c>
      <c r="F556" s="2"/>
    </row>
    <row r="557" spans="1:6" x14ac:dyDescent="0.25">
      <c r="A557" t="s">
        <v>946</v>
      </c>
      <c r="B557" s="4" t="s">
        <v>947</v>
      </c>
      <c r="C557">
        <v>0</v>
      </c>
      <c r="D557">
        <v>33.83</v>
      </c>
      <c r="E557" s="2">
        <v>44671</v>
      </c>
      <c r="F557" s="2"/>
    </row>
    <row r="558" spans="1:6" x14ac:dyDescent="0.25">
      <c r="A558" t="s">
        <v>943</v>
      </c>
      <c r="B558" s="4" t="s">
        <v>944</v>
      </c>
      <c r="C558">
        <v>0</v>
      </c>
      <c r="D558">
        <v>33.83</v>
      </c>
      <c r="E558" s="2">
        <v>44671</v>
      </c>
      <c r="F558" s="2"/>
    </row>
    <row r="559" spans="1:6" x14ac:dyDescent="0.25">
      <c r="A559">
        <v>163155</v>
      </c>
      <c r="B559" s="4" t="s">
        <v>1599</v>
      </c>
      <c r="C559">
        <v>0</v>
      </c>
      <c r="D559">
        <v>6808.67</v>
      </c>
      <c r="E559" s="2">
        <v>44676</v>
      </c>
      <c r="F559" s="2"/>
    </row>
    <row r="560" spans="1:6" x14ac:dyDescent="0.25">
      <c r="A560" t="s">
        <v>1602</v>
      </c>
      <c r="B560" s="4" t="s">
        <v>1603</v>
      </c>
      <c r="C560">
        <v>0</v>
      </c>
      <c r="D560">
        <v>5248.83</v>
      </c>
      <c r="E560" s="2">
        <v>44676</v>
      </c>
      <c r="F560" s="2"/>
    </row>
    <row r="561" spans="1:6" x14ac:dyDescent="0.25">
      <c r="A561" t="s">
        <v>1597</v>
      </c>
      <c r="B561" s="4" t="s">
        <v>1598</v>
      </c>
      <c r="C561">
        <v>0</v>
      </c>
      <c r="D561">
        <v>10.5</v>
      </c>
      <c r="E561" s="2">
        <v>44676</v>
      </c>
      <c r="F561" s="2"/>
    </row>
    <row r="562" spans="1:6" x14ac:dyDescent="0.25">
      <c r="A562" t="s">
        <v>1600</v>
      </c>
      <c r="B562" s="4" t="s">
        <v>1601</v>
      </c>
      <c r="C562">
        <v>0</v>
      </c>
      <c r="D562">
        <v>8792</v>
      </c>
      <c r="E562" s="2">
        <v>44676</v>
      </c>
      <c r="F562" s="2"/>
    </row>
    <row r="563" spans="1:6" x14ac:dyDescent="0.25">
      <c r="A563" t="s">
        <v>1851</v>
      </c>
      <c r="B563" s="4" t="s">
        <v>1852</v>
      </c>
      <c r="C563">
        <v>0</v>
      </c>
      <c r="D563">
        <v>21</v>
      </c>
      <c r="E563" s="2">
        <v>44677</v>
      </c>
      <c r="F563" s="2"/>
    </row>
    <row r="564" spans="1:6" x14ac:dyDescent="0.25">
      <c r="A564" t="s">
        <v>1849</v>
      </c>
      <c r="B564" s="4" t="s">
        <v>1850</v>
      </c>
      <c r="C564">
        <v>0</v>
      </c>
      <c r="D564">
        <v>28</v>
      </c>
      <c r="E564" s="2">
        <v>44677</v>
      </c>
      <c r="F564" s="2"/>
    </row>
    <row r="565" spans="1:6" x14ac:dyDescent="0.25">
      <c r="A565" t="s">
        <v>1853</v>
      </c>
      <c r="B565" s="4" t="s">
        <v>1854</v>
      </c>
      <c r="C565">
        <v>0</v>
      </c>
      <c r="D565">
        <v>37.33</v>
      </c>
      <c r="E565" s="2">
        <v>44677</v>
      </c>
      <c r="F565" s="2"/>
    </row>
    <row r="566" spans="1:6" x14ac:dyDescent="0.25">
      <c r="A566" t="s">
        <v>1927</v>
      </c>
      <c r="B566" s="4" t="s">
        <v>1928</v>
      </c>
      <c r="C566">
        <v>0</v>
      </c>
      <c r="D566">
        <v>56</v>
      </c>
      <c r="E566" s="2">
        <v>44679</v>
      </c>
      <c r="F566" s="2"/>
    </row>
    <row r="567" spans="1:6" x14ac:dyDescent="0.25">
      <c r="A567" t="s">
        <v>1923</v>
      </c>
      <c r="B567" s="4" t="s">
        <v>1924</v>
      </c>
      <c r="C567">
        <v>0</v>
      </c>
      <c r="D567">
        <v>30.33</v>
      </c>
      <c r="E567" s="2">
        <v>44679</v>
      </c>
      <c r="F567" s="2"/>
    </row>
    <row r="568" spans="1:6" x14ac:dyDescent="0.25">
      <c r="A568">
        <v>127</v>
      </c>
      <c r="B568" s="4" t="s">
        <v>1909</v>
      </c>
      <c r="C568">
        <v>0</v>
      </c>
      <c r="D568">
        <v>22.17</v>
      </c>
      <c r="E568" s="2">
        <v>44679</v>
      </c>
      <c r="F568" s="2"/>
    </row>
    <row r="569" spans="1:6" x14ac:dyDescent="0.25">
      <c r="A569" t="s">
        <v>1915</v>
      </c>
      <c r="B569" s="4" t="s">
        <v>1916</v>
      </c>
      <c r="C569">
        <v>0</v>
      </c>
      <c r="D569">
        <v>43.17</v>
      </c>
      <c r="E569" s="2">
        <v>44679</v>
      </c>
      <c r="F569" s="2"/>
    </row>
    <row r="570" spans="1:6" x14ac:dyDescent="0.25">
      <c r="A570">
        <v>285370</v>
      </c>
      <c r="B570" s="4" t="s">
        <v>1917</v>
      </c>
      <c r="C570">
        <v>0</v>
      </c>
      <c r="D570">
        <v>42</v>
      </c>
      <c r="E570" s="2">
        <v>44679</v>
      </c>
      <c r="F570" s="2"/>
    </row>
    <row r="571" spans="1:6" x14ac:dyDescent="0.25">
      <c r="A571">
        <v>25000</v>
      </c>
      <c r="B571" s="4" t="s">
        <v>1918</v>
      </c>
      <c r="C571">
        <v>0</v>
      </c>
      <c r="D571">
        <v>1.17</v>
      </c>
      <c r="E571" s="2">
        <v>44679</v>
      </c>
      <c r="F571" s="2"/>
    </row>
    <row r="572" spans="1:6" x14ac:dyDescent="0.25">
      <c r="A572" t="s">
        <v>1919</v>
      </c>
      <c r="B572" s="4" t="s">
        <v>1920</v>
      </c>
      <c r="C572">
        <v>0</v>
      </c>
      <c r="D572">
        <v>31.5</v>
      </c>
      <c r="E572" s="2">
        <v>44679</v>
      </c>
      <c r="F572" s="2"/>
    </row>
    <row r="573" spans="1:6" x14ac:dyDescent="0.25">
      <c r="A573" t="s">
        <v>1910</v>
      </c>
      <c r="B573" s="4" t="s">
        <v>1911</v>
      </c>
      <c r="C573">
        <v>0</v>
      </c>
      <c r="D573">
        <v>22.17</v>
      </c>
      <c r="E573" s="2">
        <v>44679</v>
      </c>
      <c r="F573" s="2"/>
    </row>
    <row r="574" spans="1:6" x14ac:dyDescent="0.25">
      <c r="A574" t="s">
        <v>1921</v>
      </c>
      <c r="B574" s="4" t="s">
        <v>1922</v>
      </c>
      <c r="C574">
        <v>0</v>
      </c>
      <c r="D574">
        <v>53.67</v>
      </c>
      <c r="E574" s="2">
        <v>44679</v>
      </c>
      <c r="F574" s="2"/>
    </row>
    <row r="575" spans="1:6" x14ac:dyDescent="0.25">
      <c r="A575">
        <v>231</v>
      </c>
      <c r="B575" s="4" t="s">
        <v>1914</v>
      </c>
      <c r="C575">
        <v>0</v>
      </c>
      <c r="D575">
        <v>3203.67</v>
      </c>
      <c r="E575" s="2">
        <v>44679</v>
      </c>
      <c r="F575" s="2"/>
    </row>
    <row r="576" spans="1:6" x14ac:dyDescent="0.25">
      <c r="A576" t="s">
        <v>1912</v>
      </c>
      <c r="B576" s="4" t="s">
        <v>1913</v>
      </c>
      <c r="C576">
        <v>0</v>
      </c>
      <c r="D576">
        <v>3203.67</v>
      </c>
      <c r="E576" s="2">
        <v>44679</v>
      </c>
      <c r="F576" s="2"/>
    </row>
    <row r="577" spans="1:6" x14ac:dyDescent="0.25">
      <c r="A577" t="s">
        <v>1925</v>
      </c>
      <c r="B577" s="4" t="s">
        <v>1926</v>
      </c>
      <c r="C577">
        <v>0</v>
      </c>
      <c r="D577">
        <v>11393.67</v>
      </c>
      <c r="E577" s="2">
        <v>44679</v>
      </c>
      <c r="F577" s="2"/>
    </row>
    <row r="578" spans="1:6" x14ac:dyDescent="0.25">
      <c r="A578" t="s">
        <v>87</v>
      </c>
      <c r="B578" s="4" t="s">
        <v>88</v>
      </c>
      <c r="C578">
        <v>0</v>
      </c>
      <c r="D578">
        <v>1747.67</v>
      </c>
      <c r="E578" s="2">
        <v>44684</v>
      </c>
      <c r="F578" s="2"/>
    </row>
    <row r="579" spans="1:6" x14ac:dyDescent="0.25">
      <c r="A579" t="s">
        <v>82</v>
      </c>
      <c r="B579" s="4" t="s">
        <v>83</v>
      </c>
      <c r="C579">
        <v>0</v>
      </c>
      <c r="D579">
        <v>1337</v>
      </c>
      <c r="E579" s="2">
        <v>44684</v>
      </c>
      <c r="F579" s="2"/>
    </row>
    <row r="580" spans="1:6" x14ac:dyDescent="0.25">
      <c r="A580" t="s">
        <v>85</v>
      </c>
      <c r="B580" s="4" t="s">
        <v>86</v>
      </c>
      <c r="C580">
        <v>0</v>
      </c>
      <c r="D580">
        <v>1208.67</v>
      </c>
      <c r="E580" s="2">
        <v>44684</v>
      </c>
      <c r="F580" s="2"/>
    </row>
    <row r="581" spans="1:6" x14ac:dyDescent="0.25">
      <c r="A581">
        <v>769560</v>
      </c>
      <c r="B581" s="4" t="s">
        <v>84</v>
      </c>
      <c r="C581">
        <v>0</v>
      </c>
      <c r="D581">
        <v>18.670000000000002</v>
      </c>
      <c r="E581" s="2">
        <v>44684</v>
      </c>
      <c r="F581" s="2"/>
    </row>
    <row r="582" spans="1:6" x14ac:dyDescent="0.25">
      <c r="A582" t="s">
        <v>175</v>
      </c>
      <c r="B582" s="4" t="s">
        <v>176</v>
      </c>
      <c r="C582">
        <v>0</v>
      </c>
      <c r="D582">
        <v>30.33</v>
      </c>
      <c r="E582" s="2">
        <v>44685</v>
      </c>
      <c r="F582" s="2"/>
    </row>
    <row r="583" spans="1:6" x14ac:dyDescent="0.25">
      <c r="A583">
        <v>332638</v>
      </c>
      <c r="B583" s="4" t="s">
        <v>182</v>
      </c>
      <c r="C583">
        <v>0</v>
      </c>
      <c r="D583">
        <v>30.33</v>
      </c>
      <c r="E583" s="2">
        <v>44685</v>
      </c>
      <c r="F583" s="2"/>
    </row>
    <row r="584" spans="1:6" x14ac:dyDescent="0.25">
      <c r="A584">
        <v>1793</v>
      </c>
      <c r="B584" s="4" t="s">
        <v>177</v>
      </c>
      <c r="C584">
        <v>0</v>
      </c>
      <c r="D584">
        <v>49</v>
      </c>
      <c r="E584" s="2">
        <v>44685</v>
      </c>
      <c r="F584" s="2"/>
    </row>
    <row r="585" spans="1:6" x14ac:dyDescent="0.25">
      <c r="A585" t="s">
        <v>122</v>
      </c>
      <c r="B585" s="4" t="s">
        <v>123</v>
      </c>
      <c r="C585">
        <v>0</v>
      </c>
      <c r="D585">
        <v>42</v>
      </c>
      <c r="E585" s="2">
        <v>44685</v>
      </c>
      <c r="F585" s="2"/>
    </row>
    <row r="586" spans="1:6" x14ac:dyDescent="0.25">
      <c r="A586" t="s">
        <v>124</v>
      </c>
      <c r="B586" s="4" t="s">
        <v>125</v>
      </c>
      <c r="C586">
        <v>0</v>
      </c>
      <c r="D586">
        <v>49</v>
      </c>
      <c r="E586" s="2">
        <v>44685</v>
      </c>
      <c r="F586" s="2"/>
    </row>
    <row r="587" spans="1:6" x14ac:dyDescent="0.25">
      <c r="A587" t="s">
        <v>187</v>
      </c>
      <c r="B587" s="4" t="s">
        <v>188</v>
      </c>
      <c r="C587">
        <v>0</v>
      </c>
      <c r="D587">
        <v>161</v>
      </c>
      <c r="E587" s="2">
        <v>44685</v>
      </c>
      <c r="F587" s="2"/>
    </row>
    <row r="588" spans="1:6" x14ac:dyDescent="0.25">
      <c r="A588">
        <v>98190</v>
      </c>
      <c r="B588" s="4" t="s">
        <v>156</v>
      </c>
      <c r="C588">
        <v>0</v>
      </c>
      <c r="D588">
        <v>37.33</v>
      </c>
      <c r="E588" s="2">
        <v>44685</v>
      </c>
      <c r="F588" s="2"/>
    </row>
    <row r="589" spans="1:6" x14ac:dyDescent="0.25">
      <c r="A589" t="s">
        <v>200</v>
      </c>
      <c r="B589" s="4" t="s">
        <v>201</v>
      </c>
      <c r="C589">
        <v>0</v>
      </c>
      <c r="D589">
        <v>73.5</v>
      </c>
      <c r="E589" s="2">
        <v>44685</v>
      </c>
      <c r="F589" s="2"/>
    </row>
    <row r="590" spans="1:6" x14ac:dyDescent="0.25">
      <c r="A590" t="s">
        <v>159</v>
      </c>
      <c r="B590" s="4" t="s">
        <v>160</v>
      </c>
      <c r="C590">
        <v>0</v>
      </c>
      <c r="D590">
        <v>117.83</v>
      </c>
      <c r="E590" s="2">
        <v>44685</v>
      </c>
      <c r="F590" s="2"/>
    </row>
    <row r="591" spans="1:6" x14ac:dyDescent="0.25">
      <c r="A591" t="s">
        <v>169</v>
      </c>
      <c r="B591" s="4" t="s">
        <v>170</v>
      </c>
      <c r="C591">
        <v>0</v>
      </c>
      <c r="D591">
        <v>80.5</v>
      </c>
      <c r="E591" s="2">
        <v>44685</v>
      </c>
      <c r="F591" s="2"/>
    </row>
    <row r="592" spans="1:6" x14ac:dyDescent="0.25">
      <c r="A592" t="s">
        <v>157</v>
      </c>
      <c r="B592" s="4" t="s">
        <v>158</v>
      </c>
      <c r="C592">
        <v>0</v>
      </c>
      <c r="D592">
        <v>30.33</v>
      </c>
      <c r="E592" s="2">
        <v>44685</v>
      </c>
      <c r="F592" s="2"/>
    </row>
    <row r="593" spans="1:6" x14ac:dyDescent="0.25">
      <c r="A593" t="s">
        <v>163</v>
      </c>
      <c r="B593" s="4" t="s">
        <v>164</v>
      </c>
      <c r="C593">
        <v>0</v>
      </c>
      <c r="D593">
        <v>161</v>
      </c>
      <c r="E593" s="2">
        <v>44685</v>
      </c>
      <c r="F593" s="2"/>
    </row>
    <row r="594" spans="1:6" x14ac:dyDescent="0.25">
      <c r="A594" t="s">
        <v>161</v>
      </c>
      <c r="B594" s="4" t="s">
        <v>162</v>
      </c>
      <c r="C594">
        <v>0</v>
      </c>
      <c r="D594">
        <v>101.5</v>
      </c>
      <c r="E594" s="2">
        <v>44685</v>
      </c>
      <c r="F594" s="2"/>
    </row>
    <row r="595" spans="1:6" x14ac:dyDescent="0.25">
      <c r="A595" t="s">
        <v>222</v>
      </c>
      <c r="B595" s="4" t="s">
        <v>223</v>
      </c>
      <c r="C595">
        <v>0</v>
      </c>
      <c r="D595">
        <v>7</v>
      </c>
      <c r="E595" s="2">
        <v>44685</v>
      </c>
      <c r="F595" s="2"/>
    </row>
    <row r="596" spans="1:6" x14ac:dyDescent="0.25">
      <c r="A596">
        <v>9259</v>
      </c>
      <c r="B596" s="4" t="s">
        <v>121</v>
      </c>
      <c r="C596">
        <v>0</v>
      </c>
      <c r="D596">
        <v>79.33</v>
      </c>
      <c r="E596" s="2">
        <v>44685</v>
      </c>
      <c r="F596" s="2"/>
    </row>
    <row r="597" spans="1:6" x14ac:dyDescent="0.25">
      <c r="A597">
        <v>7197</v>
      </c>
      <c r="B597" s="4" t="s">
        <v>219</v>
      </c>
      <c r="C597">
        <v>0</v>
      </c>
      <c r="D597">
        <v>91</v>
      </c>
      <c r="E597" s="2">
        <v>44685</v>
      </c>
      <c r="F597" s="2"/>
    </row>
    <row r="598" spans="1:6" x14ac:dyDescent="0.25">
      <c r="A598" t="s">
        <v>198</v>
      </c>
      <c r="B598" s="4" t="s">
        <v>199</v>
      </c>
      <c r="C598">
        <v>0</v>
      </c>
      <c r="D598">
        <v>92.17</v>
      </c>
      <c r="E598" s="2">
        <v>44685</v>
      </c>
      <c r="F598" s="2"/>
    </row>
    <row r="599" spans="1:6" x14ac:dyDescent="0.25">
      <c r="A599" t="s">
        <v>217</v>
      </c>
      <c r="B599" s="4" t="s">
        <v>218</v>
      </c>
      <c r="C599">
        <v>0</v>
      </c>
      <c r="D599">
        <v>92.17</v>
      </c>
      <c r="E599" s="2">
        <v>44685</v>
      </c>
      <c r="F599" s="2"/>
    </row>
    <row r="600" spans="1:6" x14ac:dyDescent="0.25">
      <c r="A600" t="s">
        <v>215</v>
      </c>
      <c r="B600" s="4" t="s">
        <v>216</v>
      </c>
      <c r="C600">
        <v>0</v>
      </c>
      <c r="D600">
        <v>22.17</v>
      </c>
      <c r="E600" s="2">
        <v>44685</v>
      </c>
      <c r="F600" s="2"/>
    </row>
    <row r="601" spans="1:6" x14ac:dyDescent="0.25">
      <c r="A601">
        <v>1545</v>
      </c>
      <c r="B601" s="4" t="s">
        <v>134</v>
      </c>
      <c r="C601">
        <v>0</v>
      </c>
      <c r="D601">
        <v>44.33</v>
      </c>
      <c r="E601" s="2">
        <v>44685</v>
      </c>
      <c r="F601" s="2"/>
    </row>
    <row r="602" spans="1:6" x14ac:dyDescent="0.25">
      <c r="A602" t="s">
        <v>139</v>
      </c>
      <c r="B602" s="4" t="s">
        <v>140</v>
      </c>
      <c r="C602">
        <v>0</v>
      </c>
      <c r="D602">
        <v>56</v>
      </c>
      <c r="E602" s="2">
        <v>44685</v>
      </c>
      <c r="F602" s="2"/>
    </row>
    <row r="603" spans="1:6" x14ac:dyDescent="0.25">
      <c r="A603" t="s">
        <v>137</v>
      </c>
      <c r="B603" s="4" t="s">
        <v>138</v>
      </c>
      <c r="C603">
        <v>0</v>
      </c>
      <c r="D603">
        <v>39.67</v>
      </c>
      <c r="E603" s="2">
        <v>44685</v>
      </c>
      <c r="F603" s="2"/>
    </row>
    <row r="604" spans="1:6" x14ac:dyDescent="0.25">
      <c r="A604" t="s">
        <v>135</v>
      </c>
      <c r="B604" s="4" t="s">
        <v>136</v>
      </c>
      <c r="C604">
        <v>0</v>
      </c>
      <c r="D604">
        <v>32.67</v>
      </c>
      <c r="E604" s="2">
        <v>44685</v>
      </c>
      <c r="F604" s="2"/>
    </row>
    <row r="605" spans="1:6" x14ac:dyDescent="0.25">
      <c r="A605" t="s">
        <v>132</v>
      </c>
      <c r="B605" s="4" t="s">
        <v>133</v>
      </c>
      <c r="C605">
        <v>0</v>
      </c>
      <c r="D605">
        <v>39.67</v>
      </c>
      <c r="E605" s="2">
        <v>44685</v>
      </c>
      <c r="F605" s="2"/>
    </row>
    <row r="606" spans="1:6" x14ac:dyDescent="0.25">
      <c r="A606" t="s">
        <v>202</v>
      </c>
      <c r="B606" s="4" t="s">
        <v>203</v>
      </c>
      <c r="C606">
        <v>0</v>
      </c>
      <c r="D606">
        <v>123.67</v>
      </c>
      <c r="E606" s="2">
        <v>44685</v>
      </c>
      <c r="F606" s="2"/>
    </row>
    <row r="607" spans="1:6" x14ac:dyDescent="0.25">
      <c r="A607" t="s">
        <v>220</v>
      </c>
      <c r="B607" s="4" t="s">
        <v>221</v>
      </c>
      <c r="C607">
        <v>0</v>
      </c>
      <c r="D607">
        <v>126</v>
      </c>
      <c r="E607" s="2">
        <v>44685</v>
      </c>
      <c r="F607" s="2"/>
    </row>
    <row r="608" spans="1:6" x14ac:dyDescent="0.25">
      <c r="A608" t="s">
        <v>206</v>
      </c>
      <c r="B608" s="4" t="s">
        <v>207</v>
      </c>
      <c r="C608">
        <v>0</v>
      </c>
      <c r="D608">
        <v>16.329999999999998</v>
      </c>
      <c r="E608" s="2">
        <v>44685</v>
      </c>
      <c r="F608" s="2"/>
    </row>
    <row r="609" spans="1:6" x14ac:dyDescent="0.25">
      <c r="A609" t="s">
        <v>204</v>
      </c>
      <c r="B609" s="4" t="s">
        <v>205</v>
      </c>
      <c r="C609">
        <v>0</v>
      </c>
      <c r="D609">
        <v>16.329999999999998</v>
      </c>
      <c r="E609" s="2">
        <v>44685</v>
      </c>
      <c r="F609" s="2"/>
    </row>
    <row r="610" spans="1:6" x14ac:dyDescent="0.25">
      <c r="A610">
        <v>1058</v>
      </c>
      <c r="B610" s="4" t="s">
        <v>208</v>
      </c>
      <c r="C610">
        <v>0</v>
      </c>
      <c r="D610">
        <v>18.670000000000002</v>
      </c>
      <c r="E610" s="2">
        <v>44685</v>
      </c>
      <c r="F610" s="2"/>
    </row>
    <row r="611" spans="1:6" x14ac:dyDescent="0.25">
      <c r="A611" t="s">
        <v>213</v>
      </c>
      <c r="B611" s="4" t="s">
        <v>214</v>
      </c>
      <c r="C611">
        <v>0</v>
      </c>
      <c r="D611">
        <v>16.329999999999998</v>
      </c>
      <c r="E611" s="2">
        <v>44685</v>
      </c>
      <c r="F611" s="2"/>
    </row>
    <row r="612" spans="1:6" x14ac:dyDescent="0.25">
      <c r="A612" t="s">
        <v>185</v>
      </c>
      <c r="B612" s="4" t="s">
        <v>186</v>
      </c>
      <c r="C612">
        <v>0</v>
      </c>
      <c r="D612">
        <v>123.67</v>
      </c>
      <c r="E612" s="2">
        <v>44685</v>
      </c>
      <c r="F612" s="2"/>
    </row>
    <row r="613" spans="1:6" x14ac:dyDescent="0.25">
      <c r="A613" t="s">
        <v>183</v>
      </c>
      <c r="B613" s="4" t="s">
        <v>184</v>
      </c>
      <c r="C613">
        <v>0</v>
      </c>
      <c r="D613">
        <v>571.66999999999996</v>
      </c>
      <c r="E613" s="2">
        <v>44685</v>
      </c>
      <c r="F613" s="2"/>
    </row>
    <row r="614" spans="1:6" x14ac:dyDescent="0.25">
      <c r="A614" t="s">
        <v>119</v>
      </c>
      <c r="B614" s="4" t="s">
        <v>120</v>
      </c>
      <c r="C614">
        <v>0</v>
      </c>
      <c r="D614">
        <v>228.67</v>
      </c>
      <c r="E614" s="2">
        <v>44685</v>
      </c>
      <c r="F614" s="2"/>
    </row>
    <row r="615" spans="1:6" x14ac:dyDescent="0.25">
      <c r="A615" t="s">
        <v>126</v>
      </c>
      <c r="B615" s="4" t="s">
        <v>127</v>
      </c>
      <c r="C615">
        <v>0</v>
      </c>
      <c r="D615">
        <v>133</v>
      </c>
      <c r="E615" s="2">
        <v>44685</v>
      </c>
      <c r="F615" s="2"/>
    </row>
    <row r="616" spans="1:6" x14ac:dyDescent="0.25">
      <c r="A616">
        <v>600509</v>
      </c>
      <c r="B616" s="4" t="s">
        <v>129</v>
      </c>
      <c r="C616">
        <v>0</v>
      </c>
      <c r="D616">
        <v>37.33</v>
      </c>
      <c r="E616" s="2">
        <v>44685</v>
      </c>
      <c r="F616" s="2"/>
    </row>
    <row r="617" spans="1:6" x14ac:dyDescent="0.25">
      <c r="A617" t="s">
        <v>224</v>
      </c>
      <c r="B617" s="4" t="s">
        <v>225</v>
      </c>
      <c r="C617">
        <v>0</v>
      </c>
      <c r="D617">
        <v>16.329999999999998</v>
      </c>
      <c r="E617" s="2">
        <v>44685</v>
      </c>
      <c r="F617" s="2"/>
    </row>
    <row r="618" spans="1:6" x14ac:dyDescent="0.25">
      <c r="A618">
        <v>2032</v>
      </c>
      <c r="B618" s="4" t="s">
        <v>128</v>
      </c>
      <c r="C618">
        <v>0</v>
      </c>
      <c r="D618">
        <v>149.33000000000001</v>
      </c>
      <c r="E618" s="2">
        <v>44685</v>
      </c>
      <c r="F618" s="2"/>
    </row>
    <row r="619" spans="1:6" x14ac:dyDescent="0.25">
      <c r="A619" t="s">
        <v>209</v>
      </c>
      <c r="B619" s="4" t="s">
        <v>210</v>
      </c>
      <c r="C619">
        <v>0</v>
      </c>
      <c r="D619">
        <v>17.5</v>
      </c>
      <c r="E619" s="2">
        <v>44685</v>
      </c>
      <c r="F619" s="2"/>
    </row>
    <row r="620" spans="1:6" x14ac:dyDescent="0.25">
      <c r="A620" t="s">
        <v>211</v>
      </c>
      <c r="B620" s="4" t="s">
        <v>212</v>
      </c>
      <c r="C620">
        <v>0</v>
      </c>
      <c r="D620">
        <v>17.5</v>
      </c>
      <c r="E620" s="2">
        <v>44685</v>
      </c>
      <c r="F620" s="2"/>
    </row>
    <row r="621" spans="1:6" x14ac:dyDescent="0.25">
      <c r="A621" t="s">
        <v>130</v>
      </c>
      <c r="B621" s="4" t="s">
        <v>131</v>
      </c>
      <c r="C621">
        <v>0</v>
      </c>
      <c r="D621">
        <v>37.33</v>
      </c>
      <c r="E621" s="2">
        <v>44685</v>
      </c>
      <c r="F621" s="2"/>
    </row>
    <row r="622" spans="1:6" x14ac:dyDescent="0.25">
      <c r="A622" t="s">
        <v>147</v>
      </c>
      <c r="B622" s="4" t="s">
        <v>148</v>
      </c>
      <c r="C622">
        <v>0</v>
      </c>
      <c r="D622">
        <v>80.5</v>
      </c>
      <c r="E622" s="2">
        <v>44685</v>
      </c>
      <c r="F622" s="2"/>
    </row>
    <row r="623" spans="1:6" x14ac:dyDescent="0.25">
      <c r="A623" t="s">
        <v>141</v>
      </c>
      <c r="B623" s="4" t="s">
        <v>142</v>
      </c>
      <c r="C623">
        <v>0</v>
      </c>
      <c r="D623">
        <v>80.5</v>
      </c>
      <c r="E623" s="2">
        <v>44685</v>
      </c>
      <c r="F623" s="2"/>
    </row>
    <row r="624" spans="1:6" x14ac:dyDescent="0.25">
      <c r="A624" t="s">
        <v>143</v>
      </c>
      <c r="B624" s="4" t="s">
        <v>144</v>
      </c>
      <c r="C624">
        <v>0</v>
      </c>
      <c r="D624">
        <v>115.5</v>
      </c>
      <c r="E624" s="2">
        <v>44685</v>
      </c>
      <c r="F624" s="2"/>
    </row>
    <row r="625" spans="1:6" x14ac:dyDescent="0.25">
      <c r="A625" t="s">
        <v>145</v>
      </c>
      <c r="B625" s="4" t="s">
        <v>146</v>
      </c>
      <c r="C625">
        <v>0</v>
      </c>
      <c r="D625">
        <v>80.5</v>
      </c>
      <c r="E625" s="2">
        <v>44685</v>
      </c>
      <c r="F625" s="2"/>
    </row>
    <row r="626" spans="1:6" x14ac:dyDescent="0.25">
      <c r="A626" t="s">
        <v>171</v>
      </c>
      <c r="B626" s="4" t="s">
        <v>172</v>
      </c>
      <c r="C626">
        <v>0</v>
      </c>
      <c r="D626">
        <v>80.5</v>
      </c>
      <c r="E626" s="2">
        <v>44685</v>
      </c>
      <c r="F626" s="2"/>
    </row>
    <row r="627" spans="1:6" x14ac:dyDescent="0.25">
      <c r="A627" t="s">
        <v>165</v>
      </c>
      <c r="B627" s="4" t="s">
        <v>166</v>
      </c>
      <c r="C627">
        <v>0</v>
      </c>
      <c r="D627">
        <v>80.5</v>
      </c>
      <c r="E627" s="2">
        <v>44685</v>
      </c>
      <c r="F627" s="2"/>
    </row>
    <row r="628" spans="1:6" x14ac:dyDescent="0.25">
      <c r="A628" t="s">
        <v>167</v>
      </c>
      <c r="B628" s="4" t="s">
        <v>168</v>
      </c>
      <c r="C628">
        <v>0</v>
      </c>
      <c r="D628">
        <v>80.5</v>
      </c>
      <c r="E628" s="2">
        <v>44685</v>
      </c>
      <c r="F628" s="2"/>
    </row>
    <row r="629" spans="1:6" x14ac:dyDescent="0.25">
      <c r="A629" t="s">
        <v>173</v>
      </c>
      <c r="B629" s="4" t="s">
        <v>174</v>
      </c>
      <c r="C629">
        <v>0</v>
      </c>
      <c r="D629">
        <v>100.33</v>
      </c>
      <c r="E629" s="2">
        <v>44685</v>
      </c>
      <c r="F629" s="2"/>
    </row>
    <row r="630" spans="1:6" x14ac:dyDescent="0.25">
      <c r="A630" t="s">
        <v>178</v>
      </c>
      <c r="B630" s="4" t="s">
        <v>179</v>
      </c>
      <c r="C630">
        <v>0</v>
      </c>
      <c r="D630">
        <v>25.67</v>
      </c>
      <c r="E630" s="2">
        <v>44685</v>
      </c>
      <c r="F630" s="2"/>
    </row>
    <row r="631" spans="1:6" x14ac:dyDescent="0.25">
      <c r="A631" t="s">
        <v>180</v>
      </c>
      <c r="B631" s="4" t="s">
        <v>181</v>
      </c>
      <c r="C631">
        <v>0</v>
      </c>
      <c r="D631">
        <v>171.5</v>
      </c>
      <c r="E631" s="2">
        <v>44685</v>
      </c>
      <c r="F631" s="2"/>
    </row>
    <row r="632" spans="1:6" x14ac:dyDescent="0.25">
      <c r="A632">
        <v>98416</v>
      </c>
      <c r="B632" s="4" t="s">
        <v>151</v>
      </c>
      <c r="C632">
        <v>0</v>
      </c>
      <c r="D632">
        <v>25.67</v>
      </c>
      <c r="E632" s="2">
        <v>44685</v>
      </c>
      <c r="F632" s="2"/>
    </row>
    <row r="633" spans="1:6" x14ac:dyDescent="0.25">
      <c r="A633" t="s">
        <v>154</v>
      </c>
      <c r="B633" s="4" t="s">
        <v>155</v>
      </c>
      <c r="C633">
        <v>0</v>
      </c>
      <c r="D633">
        <v>112</v>
      </c>
      <c r="E633" s="2">
        <v>44685</v>
      </c>
      <c r="F633" s="2"/>
    </row>
    <row r="634" spans="1:6" x14ac:dyDescent="0.25">
      <c r="A634" t="s">
        <v>152</v>
      </c>
      <c r="B634" s="4" t="s">
        <v>153</v>
      </c>
      <c r="C634">
        <v>0</v>
      </c>
      <c r="D634">
        <v>233.22</v>
      </c>
      <c r="E634" s="2">
        <v>44685</v>
      </c>
      <c r="F634" s="2"/>
    </row>
    <row r="635" spans="1:6" x14ac:dyDescent="0.25">
      <c r="A635" t="s">
        <v>149</v>
      </c>
      <c r="B635" s="4" t="s">
        <v>150</v>
      </c>
      <c r="C635">
        <v>0</v>
      </c>
      <c r="D635">
        <v>170.33</v>
      </c>
      <c r="E635" s="2">
        <v>44685</v>
      </c>
      <c r="F635" s="2"/>
    </row>
    <row r="636" spans="1:6" x14ac:dyDescent="0.25">
      <c r="A636" t="s">
        <v>282</v>
      </c>
      <c r="B636" s="4" t="s">
        <v>283</v>
      </c>
      <c r="C636">
        <v>0</v>
      </c>
      <c r="D636">
        <v>63</v>
      </c>
      <c r="E636" s="2">
        <v>44687</v>
      </c>
      <c r="F636" s="2"/>
    </row>
    <row r="637" spans="1:6" x14ac:dyDescent="0.25">
      <c r="A637" t="s">
        <v>413</v>
      </c>
      <c r="B637" s="4" t="s">
        <v>414</v>
      </c>
      <c r="C637">
        <v>0</v>
      </c>
      <c r="D637">
        <v>415.33</v>
      </c>
      <c r="E637" s="2">
        <v>44690</v>
      </c>
      <c r="F637" s="2"/>
    </row>
    <row r="638" spans="1:6" x14ac:dyDescent="0.25">
      <c r="A638" t="s">
        <v>405</v>
      </c>
      <c r="B638" s="4" t="s">
        <v>406</v>
      </c>
      <c r="C638">
        <v>0</v>
      </c>
      <c r="D638">
        <v>75.83</v>
      </c>
      <c r="E638" s="2">
        <v>44690</v>
      </c>
      <c r="F638" s="2"/>
    </row>
    <row r="639" spans="1:6" x14ac:dyDescent="0.25">
      <c r="A639" t="s">
        <v>407</v>
      </c>
      <c r="B639" s="4" t="s">
        <v>408</v>
      </c>
      <c r="C639">
        <v>0</v>
      </c>
      <c r="D639">
        <v>49</v>
      </c>
      <c r="E639" s="2">
        <v>44690</v>
      </c>
      <c r="F639" s="2"/>
    </row>
    <row r="640" spans="1:6" x14ac:dyDescent="0.25">
      <c r="A640" t="s">
        <v>395</v>
      </c>
      <c r="B640" s="4" t="s">
        <v>396</v>
      </c>
      <c r="C640">
        <v>0</v>
      </c>
      <c r="D640">
        <v>2460.5</v>
      </c>
      <c r="E640" s="2">
        <v>44690</v>
      </c>
      <c r="F640" s="2"/>
    </row>
    <row r="641" spans="1:6" x14ac:dyDescent="0.25">
      <c r="A641" t="s">
        <v>399</v>
      </c>
      <c r="B641" s="4" t="s">
        <v>400</v>
      </c>
      <c r="C641">
        <v>0</v>
      </c>
      <c r="D641">
        <v>34.590000000000003</v>
      </c>
      <c r="E641" s="2">
        <v>44690</v>
      </c>
      <c r="F641" s="2"/>
    </row>
    <row r="642" spans="1:6" x14ac:dyDescent="0.25">
      <c r="A642" t="s">
        <v>397</v>
      </c>
      <c r="B642" s="4" t="s">
        <v>398</v>
      </c>
      <c r="C642">
        <v>0</v>
      </c>
      <c r="D642">
        <v>520.33000000000004</v>
      </c>
      <c r="E642" s="2">
        <v>44690</v>
      </c>
      <c r="F642" s="2"/>
    </row>
    <row r="643" spans="1:6" x14ac:dyDescent="0.25">
      <c r="A643" t="s">
        <v>409</v>
      </c>
      <c r="B643" s="4" t="s">
        <v>410</v>
      </c>
      <c r="C643">
        <v>0</v>
      </c>
      <c r="D643">
        <v>127.17</v>
      </c>
      <c r="E643" s="2">
        <v>44690</v>
      </c>
      <c r="F643" s="2"/>
    </row>
    <row r="644" spans="1:6" x14ac:dyDescent="0.25">
      <c r="A644" t="s">
        <v>401</v>
      </c>
      <c r="B644" s="4" t="s">
        <v>402</v>
      </c>
      <c r="C644">
        <v>0</v>
      </c>
      <c r="D644">
        <v>112</v>
      </c>
      <c r="E644" s="2">
        <v>44690</v>
      </c>
      <c r="F644" s="2"/>
    </row>
    <row r="645" spans="1:6" x14ac:dyDescent="0.25">
      <c r="A645" t="s">
        <v>393</v>
      </c>
      <c r="B645" s="4" t="s">
        <v>394</v>
      </c>
      <c r="C645">
        <v>0</v>
      </c>
      <c r="D645">
        <v>102.67</v>
      </c>
      <c r="E645" s="2">
        <v>44690</v>
      </c>
      <c r="F645" s="2"/>
    </row>
    <row r="646" spans="1:6" x14ac:dyDescent="0.25">
      <c r="A646" t="s">
        <v>411</v>
      </c>
      <c r="B646" s="4" t="s">
        <v>412</v>
      </c>
      <c r="C646">
        <v>0</v>
      </c>
      <c r="D646">
        <v>100.33</v>
      </c>
      <c r="E646" s="2">
        <v>44690</v>
      </c>
      <c r="F646" s="2"/>
    </row>
    <row r="647" spans="1:6" x14ac:dyDescent="0.25">
      <c r="A647" t="s">
        <v>403</v>
      </c>
      <c r="B647" s="4" t="s">
        <v>404</v>
      </c>
      <c r="C647">
        <v>0</v>
      </c>
      <c r="D647">
        <v>115.5</v>
      </c>
      <c r="E647" s="2">
        <v>44690</v>
      </c>
      <c r="F647" s="2"/>
    </row>
    <row r="648" spans="1:6" x14ac:dyDescent="0.25">
      <c r="A648" t="s">
        <v>391</v>
      </c>
      <c r="B648" s="4" t="s">
        <v>392</v>
      </c>
      <c r="C648">
        <v>0</v>
      </c>
      <c r="D648">
        <v>127.17</v>
      </c>
      <c r="E648" s="2">
        <v>44690</v>
      </c>
      <c r="F648" s="2"/>
    </row>
    <row r="649" spans="1:6" x14ac:dyDescent="0.25">
      <c r="A649" t="s">
        <v>389</v>
      </c>
      <c r="B649" s="4" t="s">
        <v>390</v>
      </c>
      <c r="C649">
        <v>0</v>
      </c>
      <c r="D649">
        <v>100.33</v>
      </c>
      <c r="E649" s="2">
        <v>44690</v>
      </c>
      <c r="F649" s="2"/>
    </row>
    <row r="650" spans="1:6" x14ac:dyDescent="0.25">
      <c r="A650" t="s">
        <v>387</v>
      </c>
      <c r="B650" s="4" t="s">
        <v>388</v>
      </c>
      <c r="C650">
        <v>0</v>
      </c>
      <c r="D650">
        <v>165.67</v>
      </c>
      <c r="E650" s="2">
        <v>44690</v>
      </c>
      <c r="F650" s="2"/>
    </row>
    <row r="651" spans="1:6" x14ac:dyDescent="0.25">
      <c r="A651" t="s">
        <v>385</v>
      </c>
      <c r="B651" s="4" t="s">
        <v>386</v>
      </c>
      <c r="C651">
        <v>0</v>
      </c>
      <c r="D651">
        <v>112</v>
      </c>
      <c r="E651" s="2">
        <v>44690</v>
      </c>
      <c r="F651" s="2"/>
    </row>
    <row r="652" spans="1:6" x14ac:dyDescent="0.25">
      <c r="A652" t="s">
        <v>489</v>
      </c>
      <c r="B652" s="4" t="s">
        <v>490</v>
      </c>
      <c r="C652">
        <v>0</v>
      </c>
      <c r="D652">
        <v>625.33000000000004</v>
      </c>
      <c r="E652" s="2">
        <v>44692</v>
      </c>
      <c r="F652" s="2"/>
    </row>
    <row r="653" spans="1:6" x14ac:dyDescent="0.25">
      <c r="A653" t="s">
        <v>491</v>
      </c>
      <c r="B653" s="4" t="s">
        <v>492</v>
      </c>
      <c r="C653">
        <v>0</v>
      </c>
      <c r="D653">
        <v>91</v>
      </c>
      <c r="E653" s="2">
        <v>44692</v>
      </c>
      <c r="F653" s="2"/>
    </row>
    <row r="654" spans="1:6" x14ac:dyDescent="0.25">
      <c r="A654" t="s">
        <v>493</v>
      </c>
      <c r="B654" s="4" t="s">
        <v>494</v>
      </c>
      <c r="C654">
        <v>0</v>
      </c>
      <c r="D654">
        <v>33.83</v>
      </c>
      <c r="E654" s="2">
        <v>44692</v>
      </c>
      <c r="F654" s="2"/>
    </row>
    <row r="655" spans="1:6" x14ac:dyDescent="0.25">
      <c r="A655" t="s">
        <v>550</v>
      </c>
      <c r="B655" s="4" t="s">
        <v>551</v>
      </c>
      <c r="C655">
        <v>0</v>
      </c>
      <c r="D655">
        <v>72.33</v>
      </c>
      <c r="E655" s="2">
        <v>44693</v>
      </c>
      <c r="F655" s="2"/>
    </row>
    <row r="656" spans="1:6" x14ac:dyDescent="0.25">
      <c r="A656" t="s">
        <v>546</v>
      </c>
      <c r="B656" s="4" t="s">
        <v>547</v>
      </c>
      <c r="C656">
        <v>0</v>
      </c>
      <c r="D656">
        <v>72.33</v>
      </c>
      <c r="E656" s="2">
        <v>44693</v>
      </c>
      <c r="F656" s="2"/>
    </row>
    <row r="657" spans="1:6" x14ac:dyDescent="0.25">
      <c r="A657" t="s">
        <v>540</v>
      </c>
      <c r="B657" s="4" t="s">
        <v>541</v>
      </c>
      <c r="C657">
        <v>0</v>
      </c>
      <c r="D657">
        <v>72.33</v>
      </c>
      <c r="E657" s="2">
        <v>44693</v>
      </c>
      <c r="F657" s="2"/>
    </row>
    <row r="658" spans="1:6" x14ac:dyDescent="0.25">
      <c r="A658" t="s">
        <v>542</v>
      </c>
      <c r="B658" s="4" t="s">
        <v>543</v>
      </c>
      <c r="C658">
        <v>0</v>
      </c>
      <c r="D658">
        <v>72.33</v>
      </c>
      <c r="E658" s="2">
        <v>44693</v>
      </c>
      <c r="F658" s="2"/>
    </row>
    <row r="659" spans="1:6" x14ac:dyDescent="0.25">
      <c r="A659">
        <v>7084</v>
      </c>
      <c r="B659" s="4" t="s">
        <v>536</v>
      </c>
      <c r="C659">
        <v>0</v>
      </c>
      <c r="D659">
        <v>45.5</v>
      </c>
      <c r="E659" s="2">
        <v>44693</v>
      </c>
      <c r="F659" s="2"/>
    </row>
    <row r="660" spans="1:6" x14ac:dyDescent="0.25">
      <c r="A660">
        <v>7200</v>
      </c>
      <c r="B660" s="4" t="s">
        <v>514</v>
      </c>
      <c r="C660">
        <v>0</v>
      </c>
      <c r="D660">
        <v>37.33</v>
      </c>
      <c r="E660" s="2">
        <v>44693</v>
      </c>
      <c r="F660" s="2"/>
    </row>
    <row r="661" spans="1:6" x14ac:dyDescent="0.25">
      <c r="A661" t="s">
        <v>538</v>
      </c>
      <c r="B661" s="4" t="s">
        <v>539</v>
      </c>
      <c r="C661">
        <v>0</v>
      </c>
      <c r="D661">
        <v>72.33</v>
      </c>
      <c r="E661" s="2">
        <v>44693</v>
      </c>
      <c r="F661" s="2"/>
    </row>
    <row r="662" spans="1:6" x14ac:dyDescent="0.25">
      <c r="A662" t="s">
        <v>552</v>
      </c>
      <c r="B662" s="4" t="s">
        <v>553</v>
      </c>
      <c r="C662">
        <v>0</v>
      </c>
      <c r="D662">
        <v>49</v>
      </c>
      <c r="E662" s="2">
        <v>44693</v>
      </c>
      <c r="F662" s="2"/>
    </row>
    <row r="663" spans="1:6" x14ac:dyDescent="0.25">
      <c r="A663" t="s">
        <v>565</v>
      </c>
      <c r="B663" s="4" t="s">
        <v>566</v>
      </c>
      <c r="C663">
        <v>0</v>
      </c>
      <c r="D663">
        <v>72.33</v>
      </c>
      <c r="E663" s="2">
        <v>44693</v>
      </c>
      <c r="F663" s="2"/>
    </row>
    <row r="664" spans="1:6" x14ac:dyDescent="0.25">
      <c r="A664" t="s">
        <v>510</v>
      </c>
      <c r="B664" s="4" t="s">
        <v>511</v>
      </c>
      <c r="C664">
        <v>0</v>
      </c>
      <c r="D664">
        <v>158.66999999999999</v>
      </c>
      <c r="E664" s="2">
        <v>44693</v>
      </c>
      <c r="F664" s="2"/>
    </row>
    <row r="665" spans="1:6" x14ac:dyDescent="0.25">
      <c r="A665">
        <v>10593040</v>
      </c>
      <c r="B665" s="4" t="s">
        <v>537</v>
      </c>
      <c r="C665">
        <v>0</v>
      </c>
      <c r="D665">
        <v>186.67</v>
      </c>
      <c r="E665" s="2">
        <v>44693</v>
      </c>
      <c r="F665" s="2"/>
    </row>
    <row r="666" spans="1:6" x14ac:dyDescent="0.25">
      <c r="A666" t="s">
        <v>557</v>
      </c>
      <c r="B666" s="4" t="s">
        <v>558</v>
      </c>
      <c r="C666">
        <v>0</v>
      </c>
      <c r="D666">
        <v>29.52</v>
      </c>
      <c r="E666" s="2">
        <v>44693</v>
      </c>
      <c r="F666" s="2"/>
    </row>
    <row r="667" spans="1:6" x14ac:dyDescent="0.25">
      <c r="A667" t="s">
        <v>563</v>
      </c>
      <c r="B667" s="4" t="s">
        <v>564</v>
      </c>
      <c r="C667">
        <v>0</v>
      </c>
      <c r="D667">
        <v>22.17</v>
      </c>
      <c r="E667" s="2">
        <v>44693</v>
      </c>
      <c r="F667" s="2"/>
    </row>
    <row r="668" spans="1:6" x14ac:dyDescent="0.25">
      <c r="A668" t="s">
        <v>517</v>
      </c>
      <c r="B668" s="4" t="s">
        <v>518</v>
      </c>
      <c r="C668">
        <v>0</v>
      </c>
      <c r="D668">
        <v>33.83</v>
      </c>
      <c r="E668" s="2">
        <v>44693</v>
      </c>
      <c r="F668" s="2"/>
    </row>
    <row r="669" spans="1:6" x14ac:dyDescent="0.25">
      <c r="A669" t="s">
        <v>561</v>
      </c>
      <c r="B669" s="4" t="s">
        <v>562</v>
      </c>
      <c r="C669">
        <v>0</v>
      </c>
      <c r="D669">
        <v>72.33</v>
      </c>
      <c r="E669" s="2">
        <v>44693</v>
      </c>
      <c r="F669" s="2"/>
    </row>
    <row r="670" spans="1:6" x14ac:dyDescent="0.25">
      <c r="A670">
        <v>10592030</v>
      </c>
      <c r="B670" s="4" t="s">
        <v>528</v>
      </c>
      <c r="C670">
        <v>0</v>
      </c>
      <c r="D670">
        <v>109.67</v>
      </c>
      <c r="E670" s="2">
        <v>44693</v>
      </c>
      <c r="F670" s="2"/>
    </row>
    <row r="671" spans="1:6" x14ac:dyDescent="0.25">
      <c r="A671">
        <v>9852</v>
      </c>
      <c r="B671" s="4" t="s">
        <v>560</v>
      </c>
      <c r="C671">
        <v>0</v>
      </c>
      <c r="D671">
        <v>2025.33</v>
      </c>
      <c r="E671" s="2">
        <v>44693</v>
      </c>
      <c r="F671" s="2"/>
    </row>
    <row r="672" spans="1:6" x14ac:dyDescent="0.25">
      <c r="A672">
        <v>5691</v>
      </c>
      <c r="B672" s="4" t="s">
        <v>515</v>
      </c>
      <c r="C672">
        <v>0</v>
      </c>
      <c r="D672">
        <v>21</v>
      </c>
      <c r="E672" s="2">
        <v>44693</v>
      </c>
      <c r="F672" s="2"/>
    </row>
    <row r="673" spans="1:6" x14ac:dyDescent="0.25">
      <c r="A673" t="s">
        <v>526</v>
      </c>
      <c r="B673" s="4" t="s">
        <v>527</v>
      </c>
      <c r="C673">
        <v>0</v>
      </c>
      <c r="D673">
        <v>65.33</v>
      </c>
      <c r="E673" s="2">
        <v>44693</v>
      </c>
      <c r="F673" s="2"/>
    </row>
    <row r="674" spans="1:6" x14ac:dyDescent="0.25">
      <c r="A674" t="s">
        <v>534</v>
      </c>
      <c r="B674" s="4" t="s">
        <v>535</v>
      </c>
      <c r="C674">
        <v>0</v>
      </c>
      <c r="D674">
        <v>25.67</v>
      </c>
      <c r="E674" s="2">
        <v>44693</v>
      </c>
      <c r="F674" s="2"/>
    </row>
    <row r="675" spans="1:6" x14ac:dyDescent="0.25">
      <c r="A675" t="s">
        <v>555</v>
      </c>
      <c r="B675" s="4" t="s">
        <v>556</v>
      </c>
      <c r="C675">
        <v>0</v>
      </c>
      <c r="D675">
        <v>28</v>
      </c>
      <c r="E675" s="2">
        <v>44693</v>
      </c>
      <c r="F675" s="2"/>
    </row>
    <row r="676" spans="1:6" x14ac:dyDescent="0.25">
      <c r="A676" t="s">
        <v>532</v>
      </c>
      <c r="B676" s="4" t="s">
        <v>533</v>
      </c>
      <c r="C676">
        <v>0</v>
      </c>
      <c r="D676">
        <v>61.83</v>
      </c>
      <c r="E676" s="2">
        <v>44693</v>
      </c>
      <c r="F676" s="2"/>
    </row>
    <row r="677" spans="1:6" x14ac:dyDescent="0.25">
      <c r="A677">
        <v>9861</v>
      </c>
      <c r="B677" s="4" t="s">
        <v>516</v>
      </c>
      <c r="C677">
        <v>0</v>
      </c>
      <c r="D677">
        <v>35</v>
      </c>
      <c r="E677" s="2">
        <v>44693</v>
      </c>
      <c r="F677" s="2"/>
    </row>
    <row r="678" spans="1:6" x14ac:dyDescent="0.25">
      <c r="A678" t="s">
        <v>548</v>
      </c>
      <c r="B678" s="4" t="s">
        <v>549</v>
      </c>
      <c r="C678">
        <v>0</v>
      </c>
      <c r="D678">
        <v>25.67</v>
      </c>
      <c r="E678" s="2">
        <v>44693</v>
      </c>
      <c r="F678" s="2"/>
    </row>
    <row r="679" spans="1:6" x14ac:dyDescent="0.25">
      <c r="A679">
        <v>80801</v>
      </c>
      <c r="B679" s="4" t="s">
        <v>523</v>
      </c>
      <c r="C679">
        <v>0</v>
      </c>
      <c r="D679">
        <v>31.5</v>
      </c>
      <c r="E679" s="2">
        <v>44693</v>
      </c>
      <c r="F679" s="2"/>
    </row>
    <row r="680" spans="1:6" x14ac:dyDescent="0.25">
      <c r="A680" t="s">
        <v>544</v>
      </c>
      <c r="B680" s="4" t="s">
        <v>545</v>
      </c>
      <c r="C680">
        <v>0</v>
      </c>
      <c r="D680">
        <v>33.83</v>
      </c>
      <c r="E680" s="2">
        <v>44693</v>
      </c>
      <c r="F680" s="2"/>
    </row>
    <row r="681" spans="1:6" x14ac:dyDescent="0.25">
      <c r="A681">
        <v>383459</v>
      </c>
      <c r="B681" s="4" t="s">
        <v>559</v>
      </c>
      <c r="C681">
        <v>0</v>
      </c>
      <c r="D681">
        <v>11.55</v>
      </c>
      <c r="E681" s="2">
        <v>44693</v>
      </c>
      <c r="F681" s="2"/>
    </row>
    <row r="682" spans="1:6" x14ac:dyDescent="0.25">
      <c r="A682" t="s">
        <v>506</v>
      </c>
      <c r="B682" s="4" t="s">
        <v>507</v>
      </c>
      <c r="C682">
        <v>0</v>
      </c>
      <c r="D682">
        <v>30.33</v>
      </c>
      <c r="E682" s="2">
        <v>44693</v>
      </c>
      <c r="F682" s="2"/>
    </row>
    <row r="683" spans="1:6" x14ac:dyDescent="0.25">
      <c r="A683" t="s">
        <v>512</v>
      </c>
      <c r="B683" s="4" t="s">
        <v>513</v>
      </c>
      <c r="C683">
        <v>0</v>
      </c>
      <c r="D683">
        <v>100.33</v>
      </c>
      <c r="E683" s="2">
        <v>44693</v>
      </c>
      <c r="F683" s="2"/>
    </row>
    <row r="684" spans="1:6" x14ac:dyDescent="0.25">
      <c r="A684">
        <v>904217</v>
      </c>
      <c r="B684" s="4" t="s">
        <v>529</v>
      </c>
      <c r="C684">
        <v>0</v>
      </c>
      <c r="D684">
        <v>57.17</v>
      </c>
      <c r="E684" s="2">
        <v>44693</v>
      </c>
      <c r="F684" s="2"/>
    </row>
    <row r="685" spans="1:6" x14ac:dyDescent="0.25">
      <c r="A685" t="s">
        <v>524</v>
      </c>
      <c r="B685" s="4" t="s">
        <v>525</v>
      </c>
      <c r="C685">
        <v>0</v>
      </c>
      <c r="D685">
        <v>39.67</v>
      </c>
      <c r="E685" s="2">
        <v>44693</v>
      </c>
      <c r="F685" s="2"/>
    </row>
    <row r="686" spans="1:6" x14ac:dyDescent="0.25">
      <c r="A686">
        <v>9879585</v>
      </c>
      <c r="B686" s="4" t="s">
        <v>554</v>
      </c>
      <c r="C686">
        <v>0</v>
      </c>
      <c r="D686">
        <v>161</v>
      </c>
      <c r="E686" s="2">
        <v>44693</v>
      </c>
      <c r="F686" s="2"/>
    </row>
    <row r="687" spans="1:6" x14ac:dyDescent="0.25">
      <c r="A687" t="s">
        <v>530</v>
      </c>
      <c r="B687" s="4" t="s">
        <v>531</v>
      </c>
      <c r="C687">
        <v>0</v>
      </c>
      <c r="D687">
        <v>54.83</v>
      </c>
      <c r="E687" s="2">
        <v>44693</v>
      </c>
      <c r="F687" s="2"/>
    </row>
    <row r="688" spans="1:6" x14ac:dyDescent="0.25">
      <c r="A688" t="s">
        <v>521</v>
      </c>
      <c r="B688" s="4" t="s">
        <v>522</v>
      </c>
      <c r="C688">
        <v>0</v>
      </c>
      <c r="D688">
        <v>54.83</v>
      </c>
      <c r="E688" s="2">
        <v>44693</v>
      </c>
      <c r="F688" s="2"/>
    </row>
    <row r="689" spans="1:6" x14ac:dyDescent="0.25">
      <c r="A689" t="s">
        <v>519</v>
      </c>
      <c r="B689" s="4" t="s">
        <v>520</v>
      </c>
      <c r="C689">
        <v>0</v>
      </c>
      <c r="D689">
        <v>72.33</v>
      </c>
      <c r="E689" s="2">
        <v>44693</v>
      </c>
      <c r="F689" s="2"/>
    </row>
    <row r="690" spans="1:6" x14ac:dyDescent="0.25">
      <c r="A690" t="s">
        <v>508</v>
      </c>
      <c r="B690" s="4" t="s">
        <v>509</v>
      </c>
      <c r="C690">
        <v>0</v>
      </c>
      <c r="D690">
        <v>72.33</v>
      </c>
      <c r="E690" s="2">
        <v>44693</v>
      </c>
      <c r="F690" s="2"/>
    </row>
    <row r="691" spans="1:6" x14ac:dyDescent="0.25">
      <c r="A691">
        <v>0</v>
      </c>
      <c r="B691" s="4" t="s">
        <v>618</v>
      </c>
      <c r="C691">
        <v>0</v>
      </c>
      <c r="D691">
        <v>54.83</v>
      </c>
      <c r="E691" s="2">
        <v>44694</v>
      </c>
      <c r="F691" s="2"/>
    </row>
    <row r="692" spans="1:6" x14ac:dyDescent="0.25">
      <c r="A692">
        <v>8495</v>
      </c>
      <c r="B692" s="4" t="s">
        <v>619</v>
      </c>
      <c r="C692">
        <v>0</v>
      </c>
      <c r="D692">
        <v>1400</v>
      </c>
      <c r="E692" s="2">
        <v>44694</v>
      </c>
      <c r="F692" s="2"/>
    </row>
    <row r="693" spans="1:6" x14ac:dyDescent="0.25">
      <c r="A693" t="s">
        <v>676</v>
      </c>
      <c r="B693" s="4" t="s">
        <v>677</v>
      </c>
      <c r="C693">
        <v>0</v>
      </c>
      <c r="D693">
        <v>2165.33</v>
      </c>
      <c r="E693" s="2">
        <v>44697</v>
      </c>
      <c r="F693" s="2"/>
    </row>
    <row r="694" spans="1:6" x14ac:dyDescent="0.25">
      <c r="A694" t="s">
        <v>678</v>
      </c>
      <c r="B694" s="4" t="s">
        <v>679</v>
      </c>
      <c r="C694">
        <v>0</v>
      </c>
      <c r="D694">
        <v>6806.33</v>
      </c>
      <c r="E694" s="2">
        <v>44697</v>
      </c>
      <c r="F694" s="2"/>
    </row>
    <row r="695" spans="1:6" x14ac:dyDescent="0.25">
      <c r="A695" t="s">
        <v>692</v>
      </c>
      <c r="B695" s="4" t="s">
        <v>693</v>
      </c>
      <c r="C695">
        <v>0</v>
      </c>
      <c r="D695">
        <v>33.83</v>
      </c>
      <c r="E695" s="2">
        <v>44698</v>
      </c>
      <c r="F695" s="2"/>
    </row>
    <row r="696" spans="1:6" x14ac:dyDescent="0.25">
      <c r="A696">
        <v>659889</v>
      </c>
      <c r="B696" s="4" t="s">
        <v>685</v>
      </c>
      <c r="C696">
        <v>0</v>
      </c>
      <c r="D696">
        <v>18.670000000000002</v>
      </c>
      <c r="E696" s="2">
        <v>44698</v>
      </c>
      <c r="F696" s="2"/>
    </row>
    <row r="697" spans="1:6" x14ac:dyDescent="0.25">
      <c r="A697" t="s">
        <v>707</v>
      </c>
      <c r="B697" s="4" t="s">
        <v>708</v>
      </c>
      <c r="C697">
        <v>0</v>
      </c>
      <c r="D697">
        <v>16.329999999999998</v>
      </c>
      <c r="E697" s="2">
        <v>44698</v>
      </c>
      <c r="F697" s="2"/>
    </row>
    <row r="698" spans="1:6" x14ac:dyDescent="0.25">
      <c r="A698" t="s">
        <v>720</v>
      </c>
      <c r="B698" s="4" t="s">
        <v>721</v>
      </c>
      <c r="C698">
        <v>0</v>
      </c>
      <c r="D698">
        <v>145.83000000000001</v>
      </c>
      <c r="E698" s="2">
        <v>44698</v>
      </c>
      <c r="F698" s="2"/>
    </row>
    <row r="699" spans="1:6" x14ac:dyDescent="0.25">
      <c r="A699" t="s">
        <v>740</v>
      </c>
      <c r="B699" s="4" t="s">
        <v>741</v>
      </c>
      <c r="C699">
        <v>0</v>
      </c>
      <c r="D699">
        <v>18.670000000000002</v>
      </c>
      <c r="E699" s="2">
        <v>44698</v>
      </c>
      <c r="F699" s="2"/>
    </row>
    <row r="700" spans="1:6" x14ac:dyDescent="0.25">
      <c r="A700" t="s">
        <v>722</v>
      </c>
      <c r="B700" s="4" t="s">
        <v>723</v>
      </c>
      <c r="C700">
        <v>0</v>
      </c>
      <c r="D700">
        <v>21</v>
      </c>
      <c r="E700" s="2">
        <v>44698</v>
      </c>
      <c r="F700" s="2"/>
    </row>
    <row r="701" spans="1:6" x14ac:dyDescent="0.25">
      <c r="A701" t="s">
        <v>715</v>
      </c>
      <c r="B701" s="4" t="s">
        <v>716</v>
      </c>
      <c r="C701">
        <v>0</v>
      </c>
      <c r="D701">
        <v>18.670000000000002</v>
      </c>
      <c r="E701" s="2">
        <v>44698</v>
      </c>
      <c r="F701" s="2"/>
    </row>
    <row r="702" spans="1:6" x14ac:dyDescent="0.25">
      <c r="A702" t="s">
        <v>703</v>
      </c>
      <c r="B702" s="4" t="s">
        <v>704</v>
      </c>
      <c r="C702">
        <v>0</v>
      </c>
      <c r="D702">
        <v>33.83</v>
      </c>
      <c r="E702" s="2">
        <v>44698</v>
      </c>
      <c r="F702" s="2"/>
    </row>
    <row r="703" spans="1:6" x14ac:dyDescent="0.25">
      <c r="A703">
        <v>30</v>
      </c>
      <c r="B703" s="4" t="s">
        <v>686</v>
      </c>
      <c r="C703">
        <v>0</v>
      </c>
      <c r="D703">
        <v>25.67</v>
      </c>
      <c r="E703" s="2">
        <v>44698</v>
      </c>
      <c r="F703" s="2"/>
    </row>
    <row r="704" spans="1:6" x14ac:dyDescent="0.25">
      <c r="A704" t="s">
        <v>698</v>
      </c>
      <c r="B704" s="4" t="s">
        <v>699</v>
      </c>
      <c r="C704">
        <v>0</v>
      </c>
      <c r="D704">
        <v>291.67</v>
      </c>
      <c r="E704" s="2">
        <v>44698</v>
      </c>
      <c r="F704" s="2"/>
    </row>
    <row r="705" spans="1:6" x14ac:dyDescent="0.25">
      <c r="A705" t="s">
        <v>736</v>
      </c>
      <c r="B705" s="4" t="s">
        <v>737</v>
      </c>
      <c r="C705">
        <v>0</v>
      </c>
      <c r="D705">
        <v>9.33</v>
      </c>
      <c r="E705" s="2">
        <v>44698</v>
      </c>
      <c r="F705" s="2"/>
    </row>
    <row r="706" spans="1:6" x14ac:dyDescent="0.25">
      <c r="A706" t="s">
        <v>709</v>
      </c>
      <c r="B706" s="4" t="s">
        <v>710</v>
      </c>
      <c r="C706">
        <v>0</v>
      </c>
      <c r="D706">
        <v>91</v>
      </c>
      <c r="E706" s="2">
        <v>44698</v>
      </c>
      <c r="F706" s="2"/>
    </row>
    <row r="707" spans="1:6" x14ac:dyDescent="0.25">
      <c r="A707" t="s">
        <v>687</v>
      </c>
      <c r="B707" s="4" t="s">
        <v>688</v>
      </c>
      <c r="C707">
        <v>0</v>
      </c>
      <c r="D707">
        <v>37.33</v>
      </c>
      <c r="E707" s="2">
        <v>44698</v>
      </c>
      <c r="F707" s="2"/>
    </row>
    <row r="708" spans="1:6" x14ac:dyDescent="0.25">
      <c r="A708">
        <v>216280</v>
      </c>
      <c r="B708" s="4" t="s">
        <v>689</v>
      </c>
      <c r="C708">
        <v>0</v>
      </c>
      <c r="D708">
        <v>95.67</v>
      </c>
      <c r="E708" s="2">
        <v>44698</v>
      </c>
      <c r="F708" s="2"/>
    </row>
    <row r="709" spans="1:6" x14ac:dyDescent="0.25">
      <c r="A709" t="s">
        <v>724</v>
      </c>
      <c r="B709" s="4" t="s">
        <v>725</v>
      </c>
      <c r="C709">
        <v>0</v>
      </c>
      <c r="D709">
        <v>114.33</v>
      </c>
      <c r="E709" s="2">
        <v>44698</v>
      </c>
      <c r="F709" s="2"/>
    </row>
    <row r="710" spans="1:6" x14ac:dyDescent="0.25">
      <c r="A710">
        <v>774011</v>
      </c>
      <c r="B710" s="4" t="s">
        <v>684</v>
      </c>
      <c r="C710">
        <v>0</v>
      </c>
      <c r="D710">
        <v>65.33</v>
      </c>
      <c r="E710" s="2">
        <v>44698</v>
      </c>
      <c r="F710" s="2"/>
    </row>
    <row r="711" spans="1:6" x14ac:dyDescent="0.25">
      <c r="A711" t="s">
        <v>738</v>
      </c>
      <c r="B711" s="4" t="s">
        <v>739</v>
      </c>
      <c r="C711">
        <v>0</v>
      </c>
      <c r="D711">
        <v>100.33</v>
      </c>
      <c r="E711" s="2">
        <v>44698</v>
      </c>
      <c r="F711" s="2"/>
    </row>
    <row r="712" spans="1:6" x14ac:dyDescent="0.25">
      <c r="A712" t="s">
        <v>726</v>
      </c>
      <c r="B712" s="4" t="s">
        <v>727</v>
      </c>
      <c r="C712">
        <v>0</v>
      </c>
      <c r="D712">
        <v>49</v>
      </c>
      <c r="E712" s="2">
        <v>44698</v>
      </c>
      <c r="F712" s="2"/>
    </row>
    <row r="713" spans="1:6" x14ac:dyDescent="0.25">
      <c r="A713">
        <v>95051</v>
      </c>
      <c r="B713" s="4" t="s">
        <v>717</v>
      </c>
      <c r="C713">
        <v>0</v>
      </c>
      <c r="D713">
        <v>28</v>
      </c>
      <c r="E713" s="2">
        <v>44698</v>
      </c>
      <c r="F713" s="2"/>
    </row>
    <row r="714" spans="1:6" x14ac:dyDescent="0.25">
      <c r="A714" t="s">
        <v>734</v>
      </c>
      <c r="B714" s="4" t="s">
        <v>735</v>
      </c>
      <c r="C714">
        <v>0</v>
      </c>
      <c r="D714">
        <v>123.67</v>
      </c>
      <c r="E714" s="2">
        <v>44698</v>
      </c>
      <c r="F714" s="2"/>
    </row>
    <row r="715" spans="1:6" x14ac:dyDescent="0.25">
      <c r="A715" t="s">
        <v>694</v>
      </c>
      <c r="B715" s="4" t="s">
        <v>695</v>
      </c>
      <c r="C715">
        <v>0</v>
      </c>
      <c r="D715">
        <v>42</v>
      </c>
      <c r="E715" s="2">
        <v>44698</v>
      </c>
      <c r="F715" s="2"/>
    </row>
    <row r="716" spans="1:6" x14ac:dyDescent="0.25">
      <c r="A716" t="s">
        <v>730</v>
      </c>
      <c r="B716" s="4" t="s">
        <v>731</v>
      </c>
      <c r="C716">
        <v>0</v>
      </c>
      <c r="D716">
        <v>25.67</v>
      </c>
      <c r="E716" s="2">
        <v>44698</v>
      </c>
      <c r="F716" s="2"/>
    </row>
    <row r="717" spans="1:6" x14ac:dyDescent="0.25">
      <c r="A717" t="s">
        <v>705</v>
      </c>
      <c r="B717" s="4" t="s">
        <v>706</v>
      </c>
      <c r="C717">
        <v>0</v>
      </c>
      <c r="D717">
        <v>359.33</v>
      </c>
      <c r="E717" s="2">
        <v>44698</v>
      </c>
      <c r="F717" s="2"/>
    </row>
    <row r="718" spans="1:6" x14ac:dyDescent="0.25">
      <c r="A718" t="s">
        <v>696</v>
      </c>
      <c r="B718" s="4" t="s">
        <v>697</v>
      </c>
      <c r="C718">
        <v>0</v>
      </c>
      <c r="D718">
        <v>240.33</v>
      </c>
      <c r="E718" s="2">
        <v>44698</v>
      </c>
      <c r="F718" s="2"/>
    </row>
    <row r="719" spans="1:6" x14ac:dyDescent="0.25">
      <c r="A719" t="s">
        <v>718</v>
      </c>
      <c r="B719" s="4" t="s">
        <v>719</v>
      </c>
      <c r="C719">
        <v>0</v>
      </c>
      <c r="D719">
        <v>28</v>
      </c>
      <c r="E719" s="2">
        <v>44698</v>
      </c>
      <c r="F719" s="2"/>
    </row>
    <row r="720" spans="1:6" x14ac:dyDescent="0.25">
      <c r="A720" t="s">
        <v>690</v>
      </c>
      <c r="B720" s="4" t="s">
        <v>691</v>
      </c>
      <c r="C720">
        <v>0</v>
      </c>
      <c r="D720">
        <v>39.67</v>
      </c>
      <c r="E720" s="2">
        <v>44698</v>
      </c>
      <c r="F720" s="2"/>
    </row>
    <row r="721" spans="1:6" x14ac:dyDescent="0.25">
      <c r="A721">
        <v>760781</v>
      </c>
      <c r="B721" s="4" t="s">
        <v>714</v>
      </c>
      <c r="C721">
        <v>0</v>
      </c>
      <c r="D721">
        <v>60.67</v>
      </c>
      <c r="E721" s="2">
        <v>44698</v>
      </c>
      <c r="F721" s="2"/>
    </row>
    <row r="722" spans="1:6" x14ac:dyDescent="0.25">
      <c r="A722" t="s">
        <v>711</v>
      </c>
      <c r="B722" s="4" t="s">
        <v>712</v>
      </c>
      <c r="C722">
        <v>0</v>
      </c>
      <c r="D722">
        <v>49</v>
      </c>
      <c r="E722" s="2">
        <v>44698</v>
      </c>
      <c r="F722" s="2"/>
    </row>
    <row r="723" spans="1:6" x14ac:dyDescent="0.25">
      <c r="A723" t="s">
        <v>728</v>
      </c>
      <c r="B723" s="4" t="s">
        <v>729</v>
      </c>
      <c r="C723">
        <v>0</v>
      </c>
      <c r="D723">
        <v>42</v>
      </c>
      <c r="E723" s="2">
        <v>44698</v>
      </c>
      <c r="F723" s="2"/>
    </row>
    <row r="724" spans="1:6" x14ac:dyDescent="0.25">
      <c r="A724">
        <v>7100</v>
      </c>
      <c r="B724" s="4" t="s">
        <v>713</v>
      </c>
      <c r="C724">
        <v>0</v>
      </c>
      <c r="D724">
        <v>31.85</v>
      </c>
      <c r="E724" s="2">
        <v>44698</v>
      </c>
      <c r="F724" s="2"/>
    </row>
    <row r="725" spans="1:6" x14ac:dyDescent="0.25">
      <c r="A725" t="s">
        <v>732</v>
      </c>
      <c r="B725" s="4" t="s">
        <v>733</v>
      </c>
      <c r="C725">
        <v>0</v>
      </c>
      <c r="D725">
        <v>161</v>
      </c>
      <c r="E725" s="2">
        <v>44698</v>
      </c>
      <c r="F725" s="2"/>
    </row>
    <row r="726" spans="1:6" x14ac:dyDescent="0.25">
      <c r="A726">
        <v>67250</v>
      </c>
      <c r="B726" s="4" t="s">
        <v>702</v>
      </c>
      <c r="C726">
        <v>0</v>
      </c>
      <c r="D726">
        <v>19.829999999999998</v>
      </c>
      <c r="E726" s="2">
        <v>44698</v>
      </c>
      <c r="F726" s="2"/>
    </row>
    <row r="727" spans="1:6" x14ac:dyDescent="0.25">
      <c r="A727" t="s">
        <v>700</v>
      </c>
      <c r="B727" s="4" t="s">
        <v>701</v>
      </c>
      <c r="C727">
        <v>0</v>
      </c>
      <c r="D727">
        <v>49</v>
      </c>
      <c r="E727" s="2">
        <v>44698</v>
      </c>
      <c r="F727" s="2"/>
    </row>
    <row r="728" spans="1:6" x14ac:dyDescent="0.25">
      <c r="A728">
        <v>4019</v>
      </c>
      <c r="B728" s="4" t="s">
        <v>884</v>
      </c>
      <c r="C728">
        <v>0</v>
      </c>
      <c r="D728">
        <v>68.83</v>
      </c>
      <c r="E728" s="2">
        <v>44699</v>
      </c>
      <c r="F728" s="2"/>
    </row>
    <row r="729" spans="1:6" x14ac:dyDescent="0.25">
      <c r="A729">
        <v>97563</v>
      </c>
      <c r="B729" s="4" t="s">
        <v>883</v>
      </c>
      <c r="C729">
        <v>0</v>
      </c>
      <c r="D729">
        <v>18.670000000000002</v>
      </c>
      <c r="E729" s="2">
        <v>44699</v>
      </c>
      <c r="F729" s="2"/>
    </row>
    <row r="730" spans="1:6" x14ac:dyDescent="0.25">
      <c r="A730" t="s">
        <v>886</v>
      </c>
      <c r="B730" s="4" t="s">
        <v>887</v>
      </c>
      <c r="C730">
        <v>0</v>
      </c>
      <c r="D730">
        <v>30.33</v>
      </c>
      <c r="E730" s="2">
        <v>44699</v>
      </c>
      <c r="F730" s="2"/>
    </row>
    <row r="731" spans="1:6" x14ac:dyDescent="0.25">
      <c r="A731">
        <v>0</v>
      </c>
      <c r="B731" s="4" t="s">
        <v>882</v>
      </c>
      <c r="C731">
        <v>0</v>
      </c>
      <c r="D731">
        <v>38.5</v>
      </c>
      <c r="E731" s="2">
        <v>44699</v>
      </c>
      <c r="F731" s="2"/>
    </row>
    <row r="732" spans="1:6" x14ac:dyDescent="0.25">
      <c r="A732">
        <v>4030</v>
      </c>
      <c r="B732" s="4" t="s">
        <v>885</v>
      </c>
      <c r="C732">
        <v>0</v>
      </c>
      <c r="D732">
        <v>96.83</v>
      </c>
      <c r="E732" s="2">
        <v>44699</v>
      </c>
      <c r="F732" s="2"/>
    </row>
    <row r="733" spans="1:6" x14ac:dyDescent="0.25">
      <c r="A733" t="s">
        <v>1373</v>
      </c>
      <c r="B733" s="4" t="s">
        <v>1374</v>
      </c>
      <c r="C733">
        <v>0</v>
      </c>
      <c r="D733">
        <v>1558.67</v>
      </c>
      <c r="E733" s="2">
        <v>44704</v>
      </c>
      <c r="F733" s="2"/>
    </row>
    <row r="734" spans="1:6" x14ac:dyDescent="0.25">
      <c r="A734">
        <v>9743</v>
      </c>
      <c r="B734" s="4" t="s">
        <v>1462</v>
      </c>
      <c r="C734">
        <v>0</v>
      </c>
      <c r="D734">
        <v>70</v>
      </c>
      <c r="E734" s="2">
        <v>44705</v>
      </c>
      <c r="F734" s="2"/>
    </row>
    <row r="735" spans="1:6" x14ac:dyDescent="0.25">
      <c r="A735" t="s">
        <v>1493</v>
      </c>
      <c r="B735" s="4" t="s">
        <v>1494</v>
      </c>
      <c r="C735">
        <v>0</v>
      </c>
      <c r="D735">
        <v>70</v>
      </c>
      <c r="E735" s="2">
        <v>44705</v>
      </c>
      <c r="F735" s="2"/>
    </row>
    <row r="736" spans="1:6" x14ac:dyDescent="0.25">
      <c r="A736">
        <v>9744</v>
      </c>
      <c r="B736" s="4" t="s">
        <v>1516</v>
      </c>
      <c r="C736">
        <v>0</v>
      </c>
      <c r="D736">
        <v>47.83</v>
      </c>
      <c r="E736" s="2">
        <v>44705</v>
      </c>
      <c r="F736" s="2"/>
    </row>
    <row r="737" spans="1:6" x14ac:dyDescent="0.25">
      <c r="A737">
        <v>9735</v>
      </c>
      <c r="B737" s="4" t="s">
        <v>1463</v>
      </c>
      <c r="C737">
        <v>0</v>
      </c>
      <c r="D737">
        <v>70</v>
      </c>
      <c r="E737" s="2">
        <v>44705</v>
      </c>
      <c r="F737" s="2"/>
    </row>
    <row r="738" spans="1:6" x14ac:dyDescent="0.25">
      <c r="A738">
        <v>9736</v>
      </c>
      <c r="B738" s="4" t="s">
        <v>1460</v>
      </c>
      <c r="C738">
        <v>0</v>
      </c>
      <c r="D738">
        <v>70</v>
      </c>
      <c r="E738" s="2">
        <v>44705</v>
      </c>
      <c r="F738" s="2"/>
    </row>
    <row r="739" spans="1:6" x14ac:dyDescent="0.25">
      <c r="A739">
        <v>9737</v>
      </c>
      <c r="B739" s="4" t="s">
        <v>1461</v>
      </c>
      <c r="C739">
        <v>0</v>
      </c>
      <c r="D739">
        <v>38.5</v>
      </c>
      <c r="E739" s="2">
        <v>44705</v>
      </c>
      <c r="F739" s="2"/>
    </row>
    <row r="740" spans="1:6" x14ac:dyDescent="0.25">
      <c r="A740">
        <v>9759</v>
      </c>
      <c r="B740" s="4" t="s">
        <v>1517</v>
      </c>
      <c r="C740">
        <v>0</v>
      </c>
      <c r="D740">
        <v>80.5</v>
      </c>
      <c r="E740" s="2">
        <v>44705</v>
      </c>
      <c r="F740" s="2"/>
    </row>
    <row r="741" spans="1:6" x14ac:dyDescent="0.25">
      <c r="A741">
        <v>9746</v>
      </c>
      <c r="B741" s="4" t="s">
        <v>1513</v>
      </c>
      <c r="C741">
        <v>0</v>
      </c>
      <c r="D741">
        <v>80.5</v>
      </c>
      <c r="E741" s="2">
        <v>44705</v>
      </c>
      <c r="F741" s="2"/>
    </row>
    <row r="742" spans="1:6" x14ac:dyDescent="0.25">
      <c r="A742">
        <v>9740</v>
      </c>
      <c r="B742" s="4" t="s">
        <v>1514</v>
      </c>
      <c r="C742">
        <v>0</v>
      </c>
      <c r="D742">
        <v>70</v>
      </c>
      <c r="E742" s="2">
        <v>44705</v>
      </c>
      <c r="F742" s="2"/>
    </row>
    <row r="743" spans="1:6" x14ac:dyDescent="0.25">
      <c r="A743">
        <v>9752</v>
      </c>
      <c r="B743" s="4" t="s">
        <v>1519</v>
      </c>
      <c r="C743">
        <v>0</v>
      </c>
      <c r="D743">
        <v>70</v>
      </c>
      <c r="E743" s="2">
        <v>44705</v>
      </c>
      <c r="F743" s="2"/>
    </row>
    <row r="744" spans="1:6" x14ac:dyDescent="0.25">
      <c r="A744">
        <v>45198</v>
      </c>
      <c r="B744" s="4" t="s">
        <v>1518</v>
      </c>
      <c r="C744">
        <v>0</v>
      </c>
      <c r="D744">
        <v>70</v>
      </c>
      <c r="E744" s="2">
        <v>44705</v>
      </c>
      <c r="F744" s="2"/>
    </row>
    <row r="745" spans="1:6" x14ac:dyDescent="0.25">
      <c r="A745">
        <v>50984</v>
      </c>
      <c r="B745" s="4" t="s">
        <v>1515</v>
      </c>
      <c r="C745">
        <v>0</v>
      </c>
      <c r="D745">
        <v>70</v>
      </c>
      <c r="E745" s="2">
        <v>44705</v>
      </c>
      <c r="F745" s="2"/>
    </row>
    <row r="746" spans="1:6" x14ac:dyDescent="0.25">
      <c r="A746">
        <v>9745</v>
      </c>
      <c r="B746" s="4" t="s">
        <v>1512</v>
      </c>
      <c r="C746">
        <v>0</v>
      </c>
      <c r="D746">
        <v>40.83</v>
      </c>
      <c r="E746" s="2">
        <v>44705</v>
      </c>
      <c r="F746" s="2"/>
    </row>
    <row r="747" spans="1:6" x14ac:dyDescent="0.25">
      <c r="A747" t="s">
        <v>1467</v>
      </c>
      <c r="B747" s="4" t="s">
        <v>1468</v>
      </c>
      <c r="C747">
        <v>0</v>
      </c>
      <c r="D747">
        <v>82.83</v>
      </c>
      <c r="E747" s="2">
        <v>44705</v>
      </c>
      <c r="F747" s="2"/>
    </row>
    <row r="748" spans="1:6" x14ac:dyDescent="0.25">
      <c r="A748" t="s">
        <v>1487</v>
      </c>
      <c r="B748" s="4" t="s">
        <v>1488</v>
      </c>
      <c r="C748">
        <v>0</v>
      </c>
      <c r="D748">
        <v>57.17</v>
      </c>
      <c r="E748" s="2">
        <v>44705</v>
      </c>
      <c r="F748" s="2"/>
    </row>
    <row r="749" spans="1:6" x14ac:dyDescent="0.25">
      <c r="A749" t="s">
        <v>1489</v>
      </c>
      <c r="B749" s="4" t="s">
        <v>1490</v>
      </c>
      <c r="C749">
        <v>0</v>
      </c>
      <c r="D749">
        <v>102.67</v>
      </c>
      <c r="E749" s="2">
        <v>44705</v>
      </c>
      <c r="F749" s="2"/>
    </row>
    <row r="750" spans="1:6" x14ac:dyDescent="0.25">
      <c r="A750" t="s">
        <v>1491</v>
      </c>
      <c r="B750" s="4" t="s">
        <v>1492</v>
      </c>
      <c r="C750">
        <v>0</v>
      </c>
      <c r="D750">
        <v>61.83</v>
      </c>
      <c r="E750" s="2">
        <v>44705</v>
      </c>
      <c r="F750" s="2"/>
    </row>
    <row r="751" spans="1:6" x14ac:dyDescent="0.25">
      <c r="A751" t="s">
        <v>1470</v>
      </c>
      <c r="B751" s="4" t="s">
        <v>1471</v>
      </c>
      <c r="C751">
        <v>0</v>
      </c>
      <c r="D751">
        <v>106.17</v>
      </c>
      <c r="E751" s="2">
        <v>44705</v>
      </c>
      <c r="F751" s="2"/>
    </row>
    <row r="752" spans="1:6" x14ac:dyDescent="0.25">
      <c r="A752" t="s">
        <v>1472</v>
      </c>
      <c r="B752" s="4" t="s">
        <v>1473</v>
      </c>
      <c r="C752">
        <v>0</v>
      </c>
      <c r="D752">
        <v>54.83</v>
      </c>
      <c r="E752" s="2">
        <v>44705</v>
      </c>
      <c r="F752" s="2"/>
    </row>
    <row r="753" spans="1:6" x14ac:dyDescent="0.25">
      <c r="A753" t="s">
        <v>1479</v>
      </c>
      <c r="B753" s="4" t="s">
        <v>1480</v>
      </c>
      <c r="C753">
        <v>0</v>
      </c>
      <c r="D753">
        <v>110.83</v>
      </c>
      <c r="E753" s="2">
        <v>44705</v>
      </c>
      <c r="F753" s="2"/>
    </row>
    <row r="754" spans="1:6" x14ac:dyDescent="0.25">
      <c r="A754" t="s">
        <v>1485</v>
      </c>
      <c r="B754" s="4" t="s">
        <v>1486</v>
      </c>
      <c r="C754">
        <v>0</v>
      </c>
      <c r="D754">
        <v>161</v>
      </c>
      <c r="E754" s="2">
        <v>44705</v>
      </c>
      <c r="F754" s="2"/>
    </row>
    <row r="755" spans="1:6" x14ac:dyDescent="0.25">
      <c r="A755">
        <v>20</v>
      </c>
      <c r="B755" s="4" t="s">
        <v>1457</v>
      </c>
      <c r="C755">
        <v>0</v>
      </c>
      <c r="D755">
        <v>85.17</v>
      </c>
      <c r="E755" s="2">
        <v>44705</v>
      </c>
      <c r="F755" s="2"/>
    </row>
    <row r="756" spans="1:6" x14ac:dyDescent="0.25">
      <c r="A756">
        <v>98156</v>
      </c>
      <c r="B756" s="4" t="s">
        <v>1454</v>
      </c>
      <c r="C756">
        <v>0</v>
      </c>
      <c r="D756">
        <v>88.67</v>
      </c>
      <c r="E756" s="2">
        <v>44705</v>
      </c>
      <c r="F756" s="2"/>
    </row>
    <row r="757" spans="1:6" x14ac:dyDescent="0.25">
      <c r="A757" t="s">
        <v>1465</v>
      </c>
      <c r="B757" s="4" t="s">
        <v>1466</v>
      </c>
      <c r="C757">
        <v>0</v>
      </c>
      <c r="D757">
        <v>82.83</v>
      </c>
      <c r="E757" s="2">
        <v>44705</v>
      </c>
      <c r="F757" s="2"/>
    </row>
    <row r="758" spans="1:6" x14ac:dyDescent="0.25">
      <c r="A758" t="s">
        <v>1481</v>
      </c>
      <c r="B758" s="4" t="s">
        <v>1482</v>
      </c>
      <c r="C758">
        <v>0</v>
      </c>
      <c r="D758">
        <v>61.83</v>
      </c>
      <c r="E758" s="2">
        <v>44705</v>
      </c>
      <c r="F758" s="2"/>
    </row>
    <row r="759" spans="1:6" x14ac:dyDescent="0.25">
      <c r="A759">
        <v>214346</v>
      </c>
      <c r="B759" s="4" t="s">
        <v>1484</v>
      </c>
      <c r="C759">
        <v>0</v>
      </c>
      <c r="D759">
        <v>114.33</v>
      </c>
      <c r="E759" s="2">
        <v>44705</v>
      </c>
      <c r="F759" s="2"/>
    </row>
    <row r="760" spans="1:6" x14ac:dyDescent="0.25">
      <c r="A760" t="s">
        <v>1455</v>
      </c>
      <c r="B760" s="4" t="s">
        <v>1456</v>
      </c>
      <c r="C760">
        <v>0</v>
      </c>
      <c r="D760">
        <v>64.17</v>
      </c>
      <c r="E760" s="2">
        <v>44705</v>
      </c>
      <c r="F760" s="2"/>
    </row>
    <row r="761" spans="1:6" x14ac:dyDescent="0.25">
      <c r="A761">
        <v>9756</v>
      </c>
      <c r="B761" s="4" t="s">
        <v>1525</v>
      </c>
      <c r="C761">
        <v>0</v>
      </c>
      <c r="D761">
        <v>70</v>
      </c>
      <c r="E761" s="2">
        <v>44705</v>
      </c>
      <c r="F761" s="2"/>
    </row>
    <row r="762" spans="1:6" x14ac:dyDescent="0.25">
      <c r="A762" t="s">
        <v>2102</v>
      </c>
      <c r="B762" s="4" t="s">
        <v>1495</v>
      </c>
      <c r="C762">
        <v>0</v>
      </c>
      <c r="D762">
        <v>64.17</v>
      </c>
      <c r="E762" s="2">
        <v>44705</v>
      </c>
      <c r="F762" s="2"/>
    </row>
    <row r="763" spans="1:6" x14ac:dyDescent="0.25">
      <c r="A763" t="s">
        <v>2102</v>
      </c>
      <c r="B763" s="4" t="s">
        <v>1495</v>
      </c>
      <c r="C763">
        <v>0</v>
      </c>
      <c r="D763">
        <v>64.17</v>
      </c>
      <c r="E763" s="2">
        <v>44705</v>
      </c>
      <c r="F763" s="2"/>
    </row>
    <row r="764" spans="1:6" x14ac:dyDescent="0.25">
      <c r="A764">
        <v>9776</v>
      </c>
      <c r="B764" s="4" t="s">
        <v>1520</v>
      </c>
      <c r="C764">
        <v>0</v>
      </c>
      <c r="D764">
        <v>68.83</v>
      </c>
      <c r="E764" s="2">
        <v>44705</v>
      </c>
      <c r="F764" s="2"/>
    </row>
    <row r="765" spans="1:6" x14ac:dyDescent="0.25">
      <c r="A765">
        <v>9779</v>
      </c>
      <c r="B765" s="4" t="s">
        <v>1510</v>
      </c>
      <c r="C765">
        <v>0</v>
      </c>
      <c r="D765">
        <v>149.33000000000001</v>
      </c>
      <c r="E765" s="2">
        <v>44705</v>
      </c>
      <c r="F765" s="2"/>
    </row>
    <row r="766" spans="1:6" x14ac:dyDescent="0.25">
      <c r="A766" t="s">
        <v>1508</v>
      </c>
      <c r="B766" s="4" t="s">
        <v>1509</v>
      </c>
      <c r="C766">
        <v>0</v>
      </c>
      <c r="D766">
        <v>60.67</v>
      </c>
      <c r="E766" s="2">
        <v>44705</v>
      </c>
      <c r="F766" s="2"/>
    </row>
    <row r="767" spans="1:6" x14ac:dyDescent="0.25">
      <c r="A767" t="s">
        <v>1501</v>
      </c>
      <c r="B767" s="4" t="s">
        <v>1502</v>
      </c>
      <c r="C767">
        <v>0</v>
      </c>
      <c r="D767">
        <v>96.83</v>
      </c>
      <c r="E767" s="2">
        <v>44705</v>
      </c>
      <c r="F767" s="2"/>
    </row>
    <row r="768" spans="1:6" x14ac:dyDescent="0.25">
      <c r="A768" t="s">
        <v>1526</v>
      </c>
      <c r="B768" s="4" t="s">
        <v>1527</v>
      </c>
      <c r="C768">
        <v>0</v>
      </c>
      <c r="D768">
        <v>80.5</v>
      </c>
      <c r="E768" s="2">
        <v>44705</v>
      </c>
      <c r="F768" s="2"/>
    </row>
    <row r="769" spans="1:6" x14ac:dyDescent="0.25">
      <c r="A769">
        <v>702383</v>
      </c>
      <c r="B769" s="4" t="s">
        <v>1438</v>
      </c>
      <c r="C769">
        <v>0</v>
      </c>
      <c r="D769">
        <v>107.33</v>
      </c>
      <c r="E769" s="2">
        <v>44705</v>
      </c>
      <c r="F769" s="2"/>
    </row>
    <row r="770" spans="1:6" x14ac:dyDescent="0.25">
      <c r="A770" t="s">
        <v>1439</v>
      </c>
      <c r="B770" s="4" t="s">
        <v>1440</v>
      </c>
      <c r="C770">
        <v>0</v>
      </c>
      <c r="D770">
        <v>107.33</v>
      </c>
      <c r="E770" s="2">
        <v>44705</v>
      </c>
      <c r="F770" s="2"/>
    </row>
    <row r="771" spans="1:6" x14ac:dyDescent="0.25">
      <c r="A771" t="s">
        <v>1441</v>
      </c>
      <c r="B771" s="4" t="s">
        <v>1442</v>
      </c>
      <c r="C771">
        <v>0</v>
      </c>
      <c r="D771">
        <v>2725.33</v>
      </c>
      <c r="E771" s="2">
        <v>44705</v>
      </c>
      <c r="F771" s="2"/>
    </row>
    <row r="772" spans="1:6" x14ac:dyDescent="0.25">
      <c r="A772" t="s">
        <v>1444</v>
      </c>
      <c r="B772" s="4" t="s">
        <v>1445</v>
      </c>
      <c r="C772">
        <v>0</v>
      </c>
      <c r="D772">
        <v>70</v>
      </c>
      <c r="E772" s="2">
        <v>44705</v>
      </c>
      <c r="F772" s="2"/>
    </row>
    <row r="773" spans="1:6" x14ac:dyDescent="0.25">
      <c r="A773">
        <v>9791</v>
      </c>
      <c r="B773" s="4" t="s">
        <v>1458</v>
      </c>
      <c r="C773">
        <v>0</v>
      </c>
      <c r="D773">
        <v>80.5</v>
      </c>
      <c r="E773" s="2">
        <v>44705</v>
      </c>
      <c r="F773" s="2"/>
    </row>
    <row r="774" spans="1:6" x14ac:dyDescent="0.25">
      <c r="A774">
        <v>9792</v>
      </c>
      <c r="B774" s="4" t="s">
        <v>1483</v>
      </c>
      <c r="C774">
        <v>0</v>
      </c>
      <c r="D774">
        <v>221.67</v>
      </c>
      <c r="E774" s="2">
        <v>44705</v>
      </c>
      <c r="F774" s="2"/>
    </row>
    <row r="775" spans="1:6" x14ac:dyDescent="0.25">
      <c r="A775">
        <v>9778</v>
      </c>
      <c r="B775" s="4" t="s">
        <v>1511</v>
      </c>
      <c r="C775">
        <v>0</v>
      </c>
      <c r="D775">
        <v>77</v>
      </c>
      <c r="E775" s="2">
        <v>44705</v>
      </c>
      <c r="F775" s="2"/>
    </row>
    <row r="776" spans="1:6" x14ac:dyDescent="0.25">
      <c r="A776">
        <v>9763</v>
      </c>
      <c r="B776" s="4" t="s">
        <v>1522</v>
      </c>
      <c r="C776">
        <v>0</v>
      </c>
      <c r="D776">
        <v>70</v>
      </c>
      <c r="E776" s="2">
        <v>44705</v>
      </c>
      <c r="F776" s="2"/>
    </row>
    <row r="777" spans="1:6" x14ac:dyDescent="0.25">
      <c r="A777">
        <v>9762</v>
      </c>
      <c r="B777" s="4" t="s">
        <v>1498</v>
      </c>
      <c r="C777">
        <v>0</v>
      </c>
      <c r="D777">
        <v>70</v>
      </c>
      <c r="E777" s="2">
        <v>44705</v>
      </c>
      <c r="F777" s="2"/>
    </row>
    <row r="778" spans="1:6" x14ac:dyDescent="0.25">
      <c r="A778">
        <v>9761</v>
      </c>
      <c r="B778" s="4" t="s">
        <v>1499</v>
      </c>
      <c r="C778">
        <v>0</v>
      </c>
      <c r="D778">
        <v>80.5</v>
      </c>
      <c r="E778" s="2">
        <v>44705</v>
      </c>
      <c r="F778" s="2"/>
    </row>
    <row r="779" spans="1:6" x14ac:dyDescent="0.25">
      <c r="A779">
        <v>9758</v>
      </c>
      <c r="B779" s="4" t="s">
        <v>1528</v>
      </c>
      <c r="C779">
        <v>0</v>
      </c>
      <c r="D779">
        <v>70</v>
      </c>
      <c r="E779" s="2">
        <v>44705</v>
      </c>
      <c r="F779" s="2"/>
    </row>
    <row r="780" spans="1:6" x14ac:dyDescent="0.25">
      <c r="A780" t="s">
        <v>1523</v>
      </c>
      <c r="B780" s="4" t="s">
        <v>1524</v>
      </c>
      <c r="C780">
        <v>0</v>
      </c>
      <c r="D780">
        <v>70</v>
      </c>
      <c r="E780" s="2">
        <v>44705</v>
      </c>
      <c r="F780" s="2"/>
    </row>
    <row r="781" spans="1:6" x14ac:dyDescent="0.25">
      <c r="A781">
        <v>9764</v>
      </c>
      <c r="B781" s="4" t="s">
        <v>1521</v>
      </c>
      <c r="C781">
        <v>0</v>
      </c>
      <c r="D781">
        <v>70</v>
      </c>
      <c r="E781" s="2">
        <v>44705</v>
      </c>
      <c r="F781" s="2"/>
    </row>
    <row r="782" spans="1:6" x14ac:dyDescent="0.25">
      <c r="A782">
        <v>9766</v>
      </c>
      <c r="B782" s="4" t="s">
        <v>1500</v>
      </c>
      <c r="C782">
        <v>0</v>
      </c>
      <c r="D782">
        <v>70</v>
      </c>
      <c r="E782" s="2">
        <v>44705</v>
      </c>
      <c r="F782" s="2"/>
    </row>
    <row r="783" spans="1:6" x14ac:dyDescent="0.25">
      <c r="A783">
        <v>9774</v>
      </c>
      <c r="B783" s="4" t="s">
        <v>1505</v>
      </c>
      <c r="C783">
        <v>0</v>
      </c>
      <c r="D783">
        <v>80.5</v>
      </c>
      <c r="E783" s="2">
        <v>44705</v>
      </c>
      <c r="F783" s="2"/>
    </row>
    <row r="784" spans="1:6" x14ac:dyDescent="0.25">
      <c r="A784">
        <v>9775</v>
      </c>
      <c r="B784" s="4" t="s">
        <v>1506</v>
      </c>
      <c r="C784">
        <v>0</v>
      </c>
      <c r="D784">
        <v>82.83</v>
      </c>
      <c r="E784" s="2">
        <v>44705</v>
      </c>
      <c r="F784" s="2"/>
    </row>
    <row r="785" spans="1:6" x14ac:dyDescent="0.25">
      <c r="A785" t="s">
        <v>1503</v>
      </c>
      <c r="B785" s="4" t="s">
        <v>1504</v>
      </c>
      <c r="C785">
        <v>0</v>
      </c>
      <c r="D785">
        <v>42</v>
      </c>
      <c r="E785" s="2">
        <v>44705</v>
      </c>
      <c r="F785" s="2"/>
    </row>
    <row r="786" spans="1:6" x14ac:dyDescent="0.25">
      <c r="A786">
        <v>9768</v>
      </c>
      <c r="B786" s="4" t="s">
        <v>1497</v>
      </c>
      <c r="C786">
        <v>0</v>
      </c>
      <c r="D786">
        <v>77</v>
      </c>
      <c r="E786" s="2">
        <v>44705</v>
      </c>
      <c r="F786" s="2"/>
    </row>
    <row r="787" spans="1:6" x14ac:dyDescent="0.25">
      <c r="A787">
        <v>9770</v>
      </c>
      <c r="B787" s="4" t="s">
        <v>1496</v>
      </c>
      <c r="C787">
        <v>0</v>
      </c>
      <c r="D787">
        <v>70</v>
      </c>
      <c r="E787" s="2">
        <v>44705</v>
      </c>
      <c r="F787" s="2"/>
    </row>
    <row r="788" spans="1:6" x14ac:dyDescent="0.25">
      <c r="A788">
        <v>9772</v>
      </c>
      <c r="B788" s="4" t="s">
        <v>1507</v>
      </c>
      <c r="C788">
        <v>0</v>
      </c>
      <c r="D788">
        <v>70</v>
      </c>
      <c r="E788" s="2">
        <v>44705</v>
      </c>
      <c r="F788" s="2"/>
    </row>
    <row r="789" spans="1:6" x14ac:dyDescent="0.25">
      <c r="A789">
        <v>9699</v>
      </c>
      <c r="B789" s="4" t="s">
        <v>1437</v>
      </c>
      <c r="C789">
        <v>0</v>
      </c>
      <c r="D789">
        <v>172.67</v>
      </c>
      <c r="E789" s="2">
        <v>44705</v>
      </c>
      <c r="F789" s="2"/>
    </row>
    <row r="790" spans="1:6" x14ac:dyDescent="0.25">
      <c r="A790">
        <v>9700</v>
      </c>
      <c r="B790" s="4" t="s">
        <v>1447</v>
      </c>
      <c r="C790">
        <v>0</v>
      </c>
      <c r="D790">
        <v>60.67</v>
      </c>
      <c r="E790" s="2">
        <v>44705</v>
      </c>
      <c r="F790" s="2"/>
    </row>
    <row r="791" spans="1:6" x14ac:dyDescent="0.25">
      <c r="A791">
        <v>9702</v>
      </c>
      <c r="B791" s="4" t="s">
        <v>1551</v>
      </c>
      <c r="C791">
        <v>0</v>
      </c>
      <c r="D791">
        <v>65.33</v>
      </c>
      <c r="E791" s="2">
        <v>44705</v>
      </c>
      <c r="F791" s="2"/>
    </row>
    <row r="792" spans="1:6" x14ac:dyDescent="0.25">
      <c r="A792">
        <v>11125</v>
      </c>
      <c r="B792" s="4" t="s">
        <v>1448</v>
      </c>
      <c r="C792">
        <v>0</v>
      </c>
      <c r="D792">
        <v>79.33</v>
      </c>
      <c r="E792" s="2">
        <v>44705</v>
      </c>
      <c r="F792" s="2"/>
    </row>
    <row r="793" spans="1:6" x14ac:dyDescent="0.25">
      <c r="A793">
        <v>9687</v>
      </c>
      <c r="B793" s="4" t="s">
        <v>1529</v>
      </c>
      <c r="C793">
        <v>0</v>
      </c>
      <c r="D793">
        <v>158.66999999999999</v>
      </c>
      <c r="E793" s="2">
        <v>44705</v>
      </c>
      <c r="F793" s="2"/>
    </row>
    <row r="794" spans="1:6" x14ac:dyDescent="0.25">
      <c r="A794" t="s">
        <v>1564</v>
      </c>
      <c r="B794" s="4" t="s">
        <v>1565</v>
      </c>
      <c r="C794">
        <v>0</v>
      </c>
      <c r="D794">
        <v>51.33</v>
      </c>
      <c r="E794" s="2">
        <v>44705</v>
      </c>
      <c r="F794" s="2"/>
    </row>
    <row r="795" spans="1:6" x14ac:dyDescent="0.25">
      <c r="A795">
        <v>9696</v>
      </c>
      <c r="B795" s="4" t="s">
        <v>1545</v>
      </c>
      <c r="C795">
        <v>0</v>
      </c>
      <c r="D795">
        <v>80.5</v>
      </c>
      <c r="E795" s="2">
        <v>44705</v>
      </c>
      <c r="F795" s="2"/>
    </row>
    <row r="796" spans="1:6" x14ac:dyDescent="0.25">
      <c r="A796">
        <v>9705</v>
      </c>
      <c r="B796" s="4" t="s">
        <v>1562</v>
      </c>
      <c r="C796">
        <v>0</v>
      </c>
      <c r="D796">
        <v>208.83</v>
      </c>
      <c r="E796" s="2">
        <v>44705</v>
      </c>
      <c r="F796" s="2"/>
    </row>
    <row r="797" spans="1:6" x14ac:dyDescent="0.25">
      <c r="A797" t="s">
        <v>1555</v>
      </c>
      <c r="B797" s="4" t="s">
        <v>1556</v>
      </c>
      <c r="C797">
        <v>0</v>
      </c>
      <c r="D797">
        <v>112</v>
      </c>
      <c r="E797" s="2">
        <v>44705</v>
      </c>
      <c r="F797" s="2"/>
    </row>
    <row r="798" spans="1:6" x14ac:dyDescent="0.25">
      <c r="A798">
        <v>9706</v>
      </c>
      <c r="B798" s="4" t="s">
        <v>1558</v>
      </c>
      <c r="C798">
        <v>0</v>
      </c>
      <c r="D798">
        <v>60.67</v>
      </c>
      <c r="E798" s="2">
        <v>44705</v>
      </c>
      <c r="F798" s="2"/>
    </row>
    <row r="799" spans="1:6" x14ac:dyDescent="0.25">
      <c r="A799">
        <v>9704</v>
      </c>
      <c r="B799" s="4" t="s">
        <v>1572</v>
      </c>
      <c r="C799">
        <v>0</v>
      </c>
      <c r="D799">
        <v>42</v>
      </c>
      <c r="E799" s="2">
        <v>44705</v>
      </c>
      <c r="F799" s="2"/>
    </row>
    <row r="800" spans="1:6" x14ac:dyDescent="0.25">
      <c r="A800" t="s">
        <v>1552</v>
      </c>
      <c r="B800" s="4" t="s">
        <v>1553</v>
      </c>
      <c r="C800">
        <v>0</v>
      </c>
      <c r="D800">
        <v>30.33</v>
      </c>
      <c r="E800" s="2">
        <v>44705</v>
      </c>
      <c r="F800" s="2"/>
    </row>
    <row r="801" spans="1:6" x14ac:dyDescent="0.25">
      <c r="A801">
        <v>22</v>
      </c>
      <c r="B801" s="4" t="s">
        <v>1450</v>
      </c>
      <c r="C801">
        <v>0</v>
      </c>
      <c r="D801">
        <v>312.67</v>
      </c>
      <c r="E801" s="2">
        <v>44705</v>
      </c>
      <c r="F801" s="2"/>
    </row>
    <row r="802" spans="1:6" x14ac:dyDescent="0.25">
      <c r="A802">
        <v>9703</v>
      </c>
      <c r="B802" s="4" t="s">
        <v>1464</v>
      </c>
      <c r="C802">
        <v>0</v>
      </c>
      <c r="D802">
        <v>88.67</v>
      </c>
      <c r="E802" s="2">
        <v>44705</v>
      </c>
      <c r="F802" s="2"/>
    </row>
    <row r="803" spans="1:6" x14ac:dyDescent="0.25">
      <c r="A803">
        <v>9678</v>
      </c>
      <c r="B803" s="4" t="s">
        <v>1540</v>
      </c>
      <c r="C803">
        <v>0</v>
      </c>
      <c r="D803">
        <v>65.33</v>
      </c>
      <c r="E803" s="2">
        <v>44705</v>
      </c>
      <c r="F803" s="2"/>
    </row>
    <row r="804" spans="1:6" x14ac:dyDescent="0.25">
      <c r="A804">
        <v>9679</v>
      </c>
      <c r="B804" s="4" t="s">
        <v>1538</v>
      </c>
      <c r="C804">
        <v>0</v>
      </c>
      <c r="D804">
        <v>65.33</v>
      </c>
      <c r="E804" s="2">
        <v>44705</v>
      </c>
      <c r="F804" s="2"/>
    </row>
    <row r="805" spans="1:6" x14ac:dyDescent="0.25">
      <c r="A805">
        <v>9680</v>
      </c>
      <c r="B805" s="4" t="s">
        <v>1536</v>
      </c>
      <c r="C805">
        <v>0</v>
      </c>
      <c r="D805">
        <v>101.5</v>
      </c>
      <c r="E805" s="2">
        <v>44705</v>
      </c>
      <c r="F805" s="2"/>
    </row>
    <row r="806" spans="1:6" x14ac:dyDescent="0.25">
      <c r="A806" t="s">
        <v>1530</v>
      </c>
      <c r="B806" s="4" t="s">
        <v>1531</v>
      </c>
      <c r="C806">
        <v>0</v>
      </c>
      <c r="D806">
        <v>40.83</v>
      </c>
      <c r="E806" s="2">
        <v>44705</v>
      </c>
      <c r="F806" s="2"/>
    </row>
    <row r="807" spans="1:6" x14ac:dyDescent="0.25">
      <c r="A807">
        <v>9674</v>
      </c>
      <c r="B807" s="4" t="s">
        <v>1446</v>
      </c>
      <c r="C807">
        <v>0</v>
      </c>
      <c r="D807">
        <v>77</v>
      </c>
      <c r="E807" s="2">
        <v>44705</v>
      </c>
      <c r="F807" s="2"/>
    </row>
    <row r="808" spans="1:6" x14ac:dyDescent="0.25">
      <c r="A808">
        <v>9673</v>
      </c>
      <c r="B808" s="4" t="s">
        <v>1449</v>
      </c>
      <c r="C808">
        <v>0</v>
      </c>
      <c r="D808">
        <v>73.5</v>
      </c>
      <c r="E808" s="2">
        <v>44705</v>
      </c>
      <c r="F808" s="2"/>
    </row>
    <row r="809" spans="1:6" x14ac:dyDescent="0.25">
      <c r="A809">
        <v>9675</v>
      </c>
      <c r="B809" s="4" t="s">
        <v>1443</v>
      </c>
      <c r="C809">
        <v>0</v>
      </c>
      <c r="D809">
        <v>158.66999999999999</v>
      </c>
      <c r="E809" s="2">
        <v>44705</v>
      </c>
      <c r="F809" s="2"/>
    </row>
    <row r="810" spans="1:6" x14ac:dyDescent="0.25">
      <c r="A810">
        <v>9683</v>
      </c>
      <c r="B810" s="4" t="s">
        <v>1453</v>
      </c>
      <c r="C810">
        <v>0</v>
      </c>
      <c r="D810">
        <v>56</v>
      </c>
      <c r="E810" s="2">
        <v>44705</v>
      </c>
      <c r="F810" s="2"/>
    </row>
    <row r="811" spans="1:6" x14ac:dyDescent="0.25">
      <c r="A811" t="s">
        <v>1451</v>
      </c>
      <c r="B811" s="4" t="s">
        <v>1452</v>
      </c>
      <c r="C811">
        <v>0</v>
      </c>
      <c r="D811">
        <v>73.5</v>
      </c>
      <c r="E811" s="2">
        <v>44705</v>
      </c>
      <c r="F811" s="2"/>
    </row>
    <row r="812" spans="1:6" x14ac:dyDescent="0.25">
      <c r="A812">
        <v>9685</v>
      </c>
      <c r="B812" s="4" t="s">
        <v>1475</v>
      </c>
      <c r="C812">
        <v>0</v>
      </c>
      <c r="D812">
        <v>57.17</v>
      </c>
      <c r="E812" s="2">
        <v>44705</v>
      </c>
      <c r="F812" s="2"/>
    </row>
    <row r="813" spans="1:6" x14ac:dyDescent="0.25">
      <c r="A813">
        <v>9682</v>
      </c>
      <c r="B813" s="4" t="s">
        <v>1459</v>
      </c>
      <c r="C813">
        <v>0</v>
      </c>
      <c r="D813">
        <v>37.33</v>
      </c>
      <c r="E813" s="2">
        <v>44705</v>
      </c>
      <c r="F813" s="2"/>
    </row>
    <row r="814" spans="1:6" x14ac:dyDescent="0.25">
      <c r="A814">
        <v>14</v>
      </c>
      <c r="B814" s="4" t="s">
        <v>1568</v>
      </c>
      <c r="C814">
        <v>0</v>
      </c>
      <c r="D814">
        <v>695.33</v>
      </c>
      <c r="E814" s="2">
        <v>44705</v>
      </c>
      <c r="F814" s="2"/>
    </row>
    <row r="815" spans="1:6" x14ac:dyDescent="0.25">
      <c r="A815">
        <v>9681</v>
      </c>
      <c r="B815" s="4" t="s">
        <v>1559</v>
      </c>
      <c r="C815">
        <v>0</v>
      </c>
      <c r="D815">
        <v>92.17</v>
      </c>
      <c r="E815" s="2">
        <v>44705</v>
      </c>
      <c r="F815" s="2"/>
    </row>
    <row r="816" spans="1:6" x14ac:dyDescent="0.25">
      <c r="A816">
        <v>9863</v>
      </c>
      <c r="B816" s="4" t="s">
        <v>1557</v>
      </c>
      <c r="C816">
        <v>0</v>
      </c>
      <c r="D816">
        <v>438.67</v>
      </c>
      <c r="E816" s="2">
        <v>44705</v>
      </c>
      <c r="F816" s="2"/>
    </row>
    <row r="817" spans="1:6" x14ac:dyDescent="0.25">
      <c r="A817">
        <v>9707</v>
      </c>
      <c r="B817" s="4" t="s">
        <v>1566</v>
      </c>
      <c r="C817">
        <v>0</v>
      </c>
      <c r="D817">
        <v>68.83</v>
      </c>
      <c r="E817" s="2">
        <v>44705</v>
      </c>
      <c r="F817" s="2"/>
    </row>
    <row r="818" spans="1:6" x14ac:dyDescent="0.25">
      <c r="A818" t="s">
        <v>1541</v>
      </c>
      <c r="B818" s="4" t="s">
        <v>1542</v>
      </c>
      <c r="C818">
        <v>0</v>
      </c>
      <c r="D818">
        <v>364</v>
      </c>
      <c r="E818" s="2">
        <v>44705</v>
      </c>
      <c r="F818" s="2"/>
    </row>
    <row r="819" spans="1:6" x14ac:dyDescent="0.25">
      <c r="A819">
        <v>4021</v>
      </c>
      <c r="B819" s="4" t="s">
        <v>1539</v>
      </c>
      <c r="C819">
        <v>0</v>
      </c>
      <c r="D819">
        <v>71.17</v>
      </c>
      <c r="E819" s="2">
        <v>44705</v>
      </c>
      <c r="F819" s="2"/>
    </row>
    <row r="820" spans="1:6" x14ac:dyDescent="0.25">
      <c r="A820">
        <v>51351571</v>
      </c>
      <c r="B820" s="4" t="s">
        <v>1573</v>
      </c>
      <c r="C820">
        <v>0</v>
      </c>
      <c r="D820">
        <v>67.67</v>
      </c>
      <c r="E820" s="2">
        <v>44705</v>
      </c>
      <c r="F820" s="2"/>
    </row>
    <row r="821" spans="1:6" x14ac:dyDescent="0.25">
      <c r="A821">
        <v>9730</v>
      </c>
      <c r="B821" s="4" t="s">
        <v>1544</v>
      </c>
      <c r="C821">
        <v>0</v>
      </c>
      <c r="D821">
        <v>112</v>
      </c>
      <c r="E821" s="2">
        <v>44705</v>
      </c>
      <c r="F821" s="2"/>
    </row>
    <row r="822" spans="1:6" x14ac:dyDescent="0.25">
      <c r="A822">
        <v>9718</v>
      </c>
      <c r="B822" s="4" t="s">
        <v>1537</v>
      </c>
      <c r="C822">
        <v>0</v>
      </c>
      <c r="D822">
        <v>92.17</v>
      </c>
      <c r="E822" s="2">
        <v>44705</v>
      </c>
      <c r="F822" s="2"/>
    </row>
    <row r="823" spans="1:6" x14ac:dyDescent="0.25">
      <c r="A823">
        <v>9719</v>
      </c>
      <c r="B823" s="4" t="s">
        <v>1547</v>
      </c>
      <c r="C823">
        <v>0</v>
      </c>
      <c r="D823">
        <v>49</v>
      </c>
      <c r="E823" s="2">
        <v>44705</v>
      </c>
      <c r="F823" s="2"/>
    </row>
    <row r="824" spans="1:6" x14ac:dyDescent="0.25">
      <c r="A824">
        <v>9722</v>
      </c>
      <c r="B824" s="4" t="s">
        <v>1543</v>
      </c>
      <c r="C824">
        <v>0</v>
      </c>
      <c r="D824">
        <v>71.17</v>
      </c>
      <c r="E824" s="2">
        <v>44705</v>
      </c>
      <c r="F824" s="2"/>
    </row>
    <row r="825" spans="1:6" x14ac:dyDescent="0.25">
      <c r="A825" t="s">
        <v>1477</v>
      </c>
      <c r="B825" s="4" t="s">
        <v>1478</v>
      </c>
      <c r="C825">
        <v>0</v>
      </c>
      <c r="D825">
        <v>68.83</v>
      </c>
      <c r="E825" s="2">
        <v>44705</v>
      </c>
      <c r="F825" s="2"/>
    </row>
    <row r="826" spans="1:6" x14ac:dyDescent="0.25">
      <c r="A826">
        <v>9733</v>
      </c>
      <c r="B826" s="4" t="s">
        <v>1474</v>
      </c>
      <c r="C826">
        <v>0</v>
      </c>
      <c r="D826">
        <v>80.5</v>
      </c>
      <c r="E826" s="2">
        <v>44705</v>
      </c>
      <c r="F826" s="2"/>
    </row>
    <row r="827" spans="1:6" x14ac:dyDescent="0.25">
      <c r="A827">
        <v>9732</v>
      </c>
      <c r="B827" s="4" t="s">
        <v>1469</v>
      </c>
      <c r="C827">
        <v>0</v>
      </c>
      <c r="D827">
        <v>57.17</v>
      </c>
      <c r="E827" s="2">
        <v>44705</v>
      </c>
      <c r="F827" s="2"/>
    </row>
    <row r="828" spans="1:6" x14ac:dyDescent="0.25">
      <c r="A828">
        <v>9734</v>
      </c>
      <c r="B828" s="4" t="s">
        <v>1476</v>
      </c>
      <c r="C828">
        <v>0</v>
      </c>
      <c r="D828">
        <v>222.83</v>
      </c>
      <c r="E828" s="2">
        <v>44705</v>
      </c>
      <c r="F828" s="2"/>
    </row>
    <row r="829" spans="1:6" x14ac:dyDescent="0.25">
      <c r="A829">
        <v>9729</v>
      </c>
      <c r="B829" s="4" t="s">
        <v>1554</v>
      </c>
      <c r="C829">
        <v>0</v>
      </c>
      <c r="D829">
        <v>201.83</v>
      </c>
      <c r="E829" s="2">
        <v>44705</v>
      </c>
      <c r="F829" s="2"/>
    </row>
    <row r="830" spans="1:6" x14ac:dyDescent="0.25">
      <c r="A830">
        <v>9731</v>
      </c>
      <c r="B830" s="4" t="s">
        <v>1563</v>
      </c>
      <c r="C830">
        <v>0</v>
      </c>
      <c r="D830">
        <v>112</v>
      </c>
      <c r="E830" s="2">
        <v>44705</v>
      </c>
      <c r="F830" s="2"/>
    </row>
    <row r="831" spans="1:6" x14ac:dyDescent="0.25">
      <c r="A831">
        <v>369447</v>
      </c>
      <c r="B831" s="4" t="s">
        <v>1560</v>
      </c>
      <c r="C831">
        <v>0</v>
      </c>
      <c r="D831">
        <v>8.17</v>
      </c>
      <c r="E831" s="2">
        <v>44705</v>
      </c>
      <c r="F831" s="2"/>
    </row>
    <row r="832" spans="1:6" x14ac:dyDescent="0.25">
      <c r="A832">
        <v>18</v>
      </c>
      <c r="B832" s="4" t="s">
        <v>1569</v>
      </c>
      <c r="C832">
        <v>0</v>
      </c>
      <c r="D832">
        <v>33.83</v>
      </c>
      <c r="E832" s="2">
        <v>44705</v>
      </c>
      <c r="F832" s="2"/>
    </row>
    <row r="833" spans="1:6" x14ac:dyDescent="0.25">
      <c r="A833">
        <v>15</v>
      </c>
      <c r="B833" s="4" t="s">
        <v>1561</v>
      </c>
      <c r="C833">
        <v>0</v>
      </c>
      <c r="D833">
        <v>39.67</v>
      </c>
      <c r="E833" s="2">
        <v>44705</v>
      </c>
      <c r="F833" s="2"/>
    </row>
    <row r="834" spans="1:6" x14ac:dyDescent="0.25">
      <c r="A834">
        <v>4022</v>
      </c>
      <c r="B834" s="4" t="s">
        <v>1532</v>
      </c>
      <c r="C834">
        <v>0</v>
      </c>
      <c r="D834">
        <v>201.83</v>
      </c>
      <c r="E834" s="2">
        <v>44705</v>
      </c>
      <c r="F834" s="2"/>
    </row>
    <row r="835" spans="1:6" x14ac:dyDescent="0.25">
      <c r="A835">
        <v>17</v>
      </c>
      <c r="B835" s="4" t="s">
        <v>1570</v>
      </c>
      <c r="C835">
        <v>0</v>
      </c>
      <c r="D835">
        <v>33.83</v>
      </c>
      <c r="E835" s="2">
        <v>44705</v>
      </c>
      <c r="F835" s="2"/>
    </row>
    <row r="836" spans="1:6" x14ac:dyDescent="0.25">
      <c r="A836">
        <v>9709</v>
      </c>
      <c r="B836" s="4" t="s">
        <v>1571</v>
      </c>
      <c r="C836">
        <v>0</v>
      </c>
      <c r="D836">
        <v>60.67</v>
      </c>
      <c r="E836" s="2">
        <v>44705</v>
      </c>
      <c r="F836" s="2"/>
    </row>
    <row r="837" spans="1:6" x14ac:dyDescent="0.25">
      <c r="A837">
        <v>9708</v>
      </c>
      <c r="B837" s="4" t="s">
        <v>1574</v>
      </c>
      <c r="C837">
        <v>0</v>
      </c>
      <c r="D837">
        <v>141.16999999999999</v>
      </c>
      <c r="E837" s="2">
        <v>44705</v>
      </c>
      <c r="F837" s="2"/>
    </row>
    <row r="838" spans="1:6" x14ac:dyDescent="0.25">
      <c r="A838">
        <v>9710</v>
      </c>
      <c r="B838" s="4" t="s">
        <v>1567</v>
      </c>
      <c r="C838">
        <v>0</v>
      </c>
      <c r="D838">
        <v>60.67</v>
      </c>
      <c r="E838" s="2">
        <v>44705</v>
      </c>
      <c r="F838" s="2"/>
    </row>
    <row r="839" spans="1:6" x14ac:dyDescent="0.25">
      <c r="A839">
        <v>9701</v>
      </c>
      <c r="B839" s="4" t="s">
        <v>1548</v>
      </c>
      <c r="C839">
        <v>0</v>
      </c>
      <c r="D839">
        <v>88.67</v>
      </c>
      <c r="E839" s="2">
        <v>44705</v>
      </c>
      <c r="F839" s="2"/>
    </row>
    <row r="840" spans="1:6" x14ac:dyDescent="0.25">
      <c r="A840">
        <v>9711</v>
      </c>
      <c r="B840" s="4" t="s">
        <v>1550</v>
      </c>
      <c r="C840">
        <v>0</v>
      </c>
      <c r="D840">
        <v>88.67</v>
      </c>
      <c r="E840" s="2">
        <v>44705</v>
      </c>
      <c r="F840" s="2"/>
    </row>
    <row r="841" spans="1:6" x14ac:dyDescent="0.25">
      <c r="A841">
        <v>9715</v>
      </c>
      <c r="B841" s="4" t="s">
        <v>1546</v>
      </c>
      <c r="C841">
        <v>0</v>
      </c>
      <c r="D841">
        <v>52.5</v>
      </c>
      <c r="E841" s="2">
        <v>44705</v>
      </c>
      <c r="F841" s="2"/>
    </row>
    <row r="842" spans="1:6" x14ac:dyDescent="0.25">
      <c r="A842">
        <v>9684</v>
      </c>
      <c r="B842" s="4" t="s">
        <v>1549</v>
      </c>
      <c r="C842">
        <v>0</v>
      </c>
      <c r="D842">
        <v>162.16999999999999</v>
      </c>
      <c r="E842" s="2">
        <v>44705</v>
      </c>
      <c r="F842" s="2"/>
    </row>
    <row r="843" spans="1:6" x14ac:dyDescent="0.25">
      <c r="A843">
        <v>9677</v>
      </c>
      <c r="B843" s="4" t="s">
        <v>1533</v>
      </c>
      <c r="C843">
        <v>0</v>
      </c>
      <c r="D843">
        <v>50.17</v>
      </c>
      <c r="E843" s="2">
        <v>44705</v>
      </c>
      <c r="F843" s="2"/>
    </row>
    <row r="844" spans="1:6" x14ac:dyDescent="0.25">
      <c r="A844">
        <v>9676</v>
      </c>
      <c r="B844" s="4" t="s">
        <v>1535</v>
      </c>
      <c r="C844">
        <v>0</v>
      </c>
      <c r="D844">
        <v>50.17</v>
      </c>
      <c r="E844" s="2">
        <v>44705</v>
      </c>
      <c r="F844" s="2"/>
    </row>
    <row r="845" spans="1:6" x14ac:dyDescent="0.25">
      <c r="A845">
        <v>1898</v>
      </c>
      <c r="B845" s="4" t="s">
        <v>1534</v>
      </c>
      <c r="C845">
        <v>0</v>
      </c>
      <c r="D845">
        <v>107.33</v>
      </c>
      <c r="E845" s="2">
        <v>44705</v>
      </c>
      <c r="F845" s="2"/>
    </row>
    <row r="846" spans="1:6" x14ac:dyDescent="0.25">
      <c r="A846" t="s">
        <v>1615</v>
      </c>
      <c r="B846" s="4" t="s">
        <v>1616</v>
      </c>
      <c r="C846">
        <v>0</v>
      </c>
      <c r="D846">
        <v>137.66999999999999</v>
      </c>
      <c r="E846" s="2">
        <v>44706</v>
      </c>
      <c r="F846" s="2"/>
    </row>
    <row r="847" spans="1:6" x14ac:dyDescent="0.25">
      <c r="A847">
        <v>421321</v>
      </c>
      <c r="B847" s="4" t="s">
        <v>1610</v>
      </c>
      <c r="C847">
        <v>0</v>
      </c>
      <c r="D847">
        <v>201.83</v>
      </c>
      <c r="E847" s="2">
        <v>44706</v>
      </c>
      <c r="F847" s="2"/>
    </row>
    <row r="848" spans="1:6" x14ac:dyDescent="0.25">
      <c r="A848" t="s">
        <v>1633</v>
      </c>
      <c r="B848" s="4" t="s">
        <v>1634</v>
      </c>
      <c r="C848">
        <v>0</v>
      </c>
      <c r="D848">
        <v>270.67</v>
      </c>
      <c r="E848" s="2">
        <v>44706</v>
      </c>
      <c r="F848" s="2"/>
    </row>
    <row r="849" spans="1:6" x14ac:dyDescent="0.25">
      <c r="A849" t="s">
        <v>1645</v>
      </c>
      <c r="B849" s="4" t="s">
        <v>1646</v>
      </c>
      <c r="C849">
        <v>0</v>
      </c>
      <c r="D849">
        <v>96.83</v>
      </c>
      <c r="E849" s="2">
        <v>44706</v>
      </c>
      <c r="F849" s="2"/>
    </row>
    <row r="850" spans="1:6" x14ac:dyDescent="0.25">
      <c r="A850" t="s">
        <v>1804</v>
      </c>
      <c r="B850" s="4" t="s">
        <v>1805</v>
      </c>
      <c r="C850">
        <v>0</v>
      </c>
      <c r="D850">
        <v>24.5</v>
      </c>
      <c r="E850" s="2">
        <v>44706</v>
      </c>
      <c r="F850" s="2"/>
    </row>
    <row r="851" spans="1:6" x14ac:dyDescent="0.25">
      <c r="A851" t="s">
        <v>1806</v>
      </c>
      <c r="B851" s="4" t="s">
        <v>1807</v>
      </c>
      <c r="C851">
        <v>0</v>
      </c>
      <c r="D851">
        <v>60.67</v>
      </c>
      <c r="E851" s="2">
        <v>44706</v>
      </c>
      <c r="F851" s="2"/>
    </row>
    <row r="852" spans="1:6" x14ac:dyDescent="0.25">
      <c r="A852" t="s">
        <v>1639</v>
      </c>
      <c r="B852" s="4" t="s">
        <v>1640</v>
      </c>
      <c r="C852">
        <v>0</v>
      </c>
      <c r="D852">
        <v>60.67</v>
      </c>
      <c r="E852" s="2">
        <v>44706</v>
      </c>
      <c r="F852" s="2"/>
    </row>
    <row r="853" spans="1:6" x14ac:dyDescent="0.25">
      <c r="A853" t="s">
        <v>1647</v>
      </c>
      <c r="B853" s="4" t="s">
        <v>1648</v>
      </c>
      <c r="C853">
        <v>0</v>
      </c>
      <c r="D853">
        <v>21</v>
      </c>
      <c r="E853" s="2">
        <v>44706</v>
      </c>
      <c r="F853" s="2"/>
    </row>
    <row r="854" spans="1:6" x14ac:dyDescent="0.25">
      <c r="A854" t="s">
        <v>1641</v>
      </c>
      <c r="B854" s="4" t="s">
        <v>1642</v>
      </c>
      <c r="C854">
        <v>0</v>
      </c>
      <c r="D854">
        <v>26.83</v>
      </c>
      <c r="E854" s="2">
        <v>44706</v>
      </c>
      <c r="F854" s="2"/>
    </row>
    <row r="855" spans="1:6" x14ac:dyDescent="0.25">
      <c r="A855" t="s">
        <v>1635</v>
      </c>
      <c r="B855" s="4" t="s">
        <v>1636</v>
      </c>
      <c r="C855">
        <v>0</v>
      </c>
      <c r="D855">
        <v>33.83</v>
      </c>
      <c r="E855" s="2">
        <v>44706</v>
      </c>
      <c r="F855" s="2"/>
    </row>
    <row r="856" spans="1:6" x14ac:dyDescent="0.25">
      <c r="A856" t="s">
        <v>1649</v>
      </c>
      <c r="B856" s="4" t="s">
        <v>1650</v>
      </c>
      <c r="C856">
        <v>0</v>
      </c>
      <c r="D856">
        <v>22.17</v>
      </c>
      <c r="E856" s="2">
        <v>44706</v>
      </c>
      <c r="F856" s="2"/>
    </row>
    <row r="857" spans="1:6" x14ac:dyDescent="0.25">
      <c r="A857" t="s">
        <v>1655</v>
      </c>
      <c r="B857" s="4" t="s">
        <v>1656</v>
      </c>
      <c r="C857">
        <v>0</v>
      </c>
      <c r="D857">
        <v>533.16999999999996</v>
      </c>
      <c r="E857" s="2">
        <v>44706</v>
      </c>
      <c r="F857" s="2"/>
    </row>
    <row r="858" spans="1:6" x14ac:dyDescent="0.25">
      <c r="A858" t="s">
        <v>1663</v>
      </c>
      <c r="B858" s="4" t="s">
        <v>1664</v>
      </c>
      <c r="C858">
        <v>0</v>
      </c>
      <c r="D858">
        <v>49</v>
      </c>
      <c r="E858" s="2">
        <v>44706</v>
      </c>
      <c r="F858" s="2"/>
    </row>
    <row r="859" spans="1:6" x14ac:dyDescent="0.25">
      <c r="A859" t="s">
        <v>1659</v>
      </c>
      <c r="B859" s="4" t="s">
        <v>1660</v>
      </c>
      <c r="C859">
        <v>0</v>
      </c>
      <c r="D859">
        <v>60.67</v>
      </c>
      <c r="E859" s="2">
        <v>44706</v>
      </c>
      <c r="F859" s="2"/>
    </row>
    <row r="860" spans="1:6" x14ac:dyDescent="0.25">
      <c r="A860" t="s">
        <v>1727</v>
      </c>
      <c r="B860" s="4" t="s">
        <v>1728</v>
      </c>
      <c r="C860">
        <v>0</v>
      </c>
      <c r="D860">
        <v>185.5</v>
      </c>
      <c r="E860" s="2">
        <v>44706</v>
      </c>
      <c r="F860" s="2"/>
    </row>
    <row r="861" spans="1:6" x14ac:dyDescent="0.25">
      <c r="A861" t="s">
        <v>1729</v>
      </c>
      <c r="B861" s="4" t="s">
        <v>1730</v>
      </c>
      <c r="C861">
        <v>0</v>
      </c>
      <c r="D861">
        <v>85.17</v>
      </c>
      <c r="E861" s="2">
        <v>44706</v>
      </c>
      <c r="F861" s="2"/>
    </row>
    <row r="862" spans="1:6" x14ac:dyDescent="0.25">
      <c r="A862" t="s">
        <v>1731</v>
      </c>
      <c r="B862" s="4" t="s">
        <v>1732</v>
      </c>
      <c r="C862">
        <v>0</v>
      </c>
      <c r="D862">
        <v>49</v>
      </c>
      <c r="E862" s="2">
        <v>44706</v>
      </c>
      <c r="F862" s="2"/>
    </row>
    <row r="863" spans="1:6" x14ac:dyDescent="0.25">
      <c r="A863" t="s">
        <v>1737</v>
      </c>
      <c r="B863" s="4" t="s">
        <v>1738</v>
      </c>
      <c r="C863">
        <v>0</v>
      </c>
      <c r="D863">
        <v>60.67</v>
      </c>
      <c r="E863" s="2">
        <v>44706</v>
      </c>
      <c r="F863" s="2"/>
    </row>
    <row r="864" spans="1:6" x14ac:dyDescent="0.25">
      <c r="A864" t="s">
        <v>1725</v>
      </c>
      <c r="B864" s="4" t="s">
        <v>1726</v>
      </c>
      <c r="C864">
        <v>0</v>
      </c>
      <c r="D864">
        <v>282.33</v>
      </c>
      <c r="E864" s="2">
        <v>44706</v>
      </c>
      <c r="F864" s="2"/>
    </row>
    <row r="865" spans="1:6" x14ac:dyDescent="0.25">
      <c r="A865" t="s">
        <v>1715</v>
      </c>
      <c r="B865" s="4" t="s">
        <v>1716</v>
      </c>
      <c r="C865">
        <v>0</v>
      </c>
      <c r="D865">
        <v>70</v>
      </c>
      <c r="E865" s="2">
        <v>44706</v>
      </c>
      <c r="F865" s="2"/>
    </row>
    <row r="866" spans="1:6" x14ac:dyDescent="0.25">
      <c r="A866" t="s">
        <v>1735</v>
      </c>
      <c r="B866" s="4" t="s">
        <v>1736</v>
      </c>
      <c r="C866">
        <v>0</v>
      </c>
      <c r="D866">
        <v>221.67</v>
      </c>
      <c r="E866" s="2">
        <v>44706</v>
      </c>
      <c r="F866" s="2"/>
    </row>
    <row r="867" spans="1:6" x14ac:dyDescent="0.25">
      <c r="A867" t="s">
        <v>1743</v>
      </c>
      <c r="B867" s="4" t="s">
        <v>1744</v>
      </c>
      <c r="C867">
        <v>0</v>
      </c>
      <c r="D867">
        <v>110.83</v>
      </c>
      <c r="E867" s="2">
        <v>44706</v>
      </c>
      <c r="F867" s="2"/>
    </row>
    <row r="868" spans="1:6" x14ac:dyDescent="0.25">
      <c r="A868" t="s">
        <v>1741</v>
      </c>
      <c r="B868" s="4" t="s">
        <v>1742</v>
      </c>
      <c r="C868">
        <v>0</v>
      </c>
      <c r="D868">
        <v>352.33</v>
      </c>
      <c r="E868" s="2">
        <v>44706</v>
      </c>
      <c r="F868" s="2"/>
    </row>
    <row r="869" spans="1:6" x14ac:dyDescent="0.25">
      <c r="A869" t="s">
        <v>1790</v>
      </c>
      <c r="B869" s="4" t="s">
        <v>1791</v>
      </c>
      <c r="C869">
        <v>0</v>
      </c>
      <c r="D869">
        <v>50.17</v>
      </c>
      <c r="E869" s="2">
        <v>44706</v>
      </c>
      <c r="F869" s="2"/>
    </row>
    <row r="870" spans="1:6" x14ac:dyDescent="0.25">
      <c r="A870" t="s">
        <v>1757</v>
      </c>
      <c r="B870" s="4" t="s">
        <v>1758</v>
      </c>
      <c r="C870">
        <v>0</v>
      </c>
      <c r="D870">
        <v>56</v>
      </c>
      <c r="E870" s="2">
        <v>44706</v>
      </c>
      <c r="F870" s="2"/>
    </row>
    <row r="871" spans="1:6" x14ac:dyDescent="0.25">
      <c r="A871" t="s">
        <v>1733</v>
      </c>
      <c r="B871" s="4" t="s">
        <v>1734</v>
      </c>
      <c r="C871">
        <v>0</v>
      </c>
      <c r="D871">
        <v>31.5</v>
      </c>
      <c r="E871" s="2">
        <v>44706</v>
      </c>
      <c r="F871" s="2"/>
    </row>
    <row r="872" spans="1:6" x14ac:dyDescent="0.25">
      <c r="A872" t="s">
        <v>1719</v>
      </c>
      <c r="B872" s="4" t="s">
        <v>1720</v>
      </c>
      <c r="C872">
        <v>0</v>
      </c>
      <c r="D872">
        <v>60.67</v>
      </c>
      <c r="E872" s="2">
        <v>44706</v>
      </c>
      <c r="F872" s="2"/>
    </row>
    <row r="873" spans="1:6" x14ac:dyDescent="0.25">
      <c r="A873" t="s">
        <v>1717</v>
      </c>
      <c r="B873" s="4" t="s">
        <v>1718</v>
      </c>
      <c r="C873">
        <v>0</v>
      </c>
      <c r="D873">
        <v>39.67</v>
      </c>
      <c r="E873" s="2">
        <v>44706</v>
      </c>
      <c r="F873" s="2"/>
    </row>
    <row r="874" spans="1:6" x14ac:dyDescent="0.25">
      <c r="A874" t="s">
        <v>1637</v>
      </c>
      <c r="B874" s="4" t="s">
        <v>1638</v>
      </c>
      <c r="C874">
        <v>0</v>
      </c>
      <c r="D874">
        <v>55.3</v>
      </c>
      <c r="E874" s="2">
        <v>44706</v>
      </c>
      <c r="F874" s="2"/>
    </row>
    <row r="875" spans="1:6" x14ac:dyDescent="0.25">
      <c r="A875" t="s">
        <v>1619</v>
      </c>
      <c r="B875" s="4" t="s">
        <v>1620</v>
      </c>
      <c r="C875">
        <v>0</v>
      </c>
      <c r="D875">
        <v>44.33</v>
      </c>
      <c r="E875" s="2">
        <v>44706</v>
      </c>
      <c r="F875" s="2"/>
    </row>
    <row r="876" spans="1:6" x14ac:dyDescent="0.25">
      <c r="A876" t="s">
        <v>1627</v>
      </c>
      <c r="B876" s="4" t="s">
        <v>1628</v>
      </c>
      <c r="C876">
        <v>0</v>
      </c>
      <c r="D876">
        <v>54.83</v>
      </c>
      <c r="E876" s="2">
        <v>44706</v>
      </c>
      <c r="F876" s="2"/>
    </row>
    <row r="877" spans="1:6" x14ac:dyDescent="0.25">
      <c r="A877" t="s">
        <v>1604</v>
      </c>
      <c r="B877" s="4" t="s">
        <v>1605</v>
      </c>
      <c r="C877">
        <v>0</v>
      </c>
      <c r="D877">
        <v>26.83</v>
      </c>
      <c r="E877" s="2">
        <v>44706</v>
      </c>
      <c r="F877" s="2"/>
    </row>
    <row r="878" spans="1:6" x14ac:dyDescent="0.25">
      <c r="A878" t="s">
        <v>1796</v>
      </c>
      <c r="B878" s="4" t="s">
        <v>1797</v>
      </c>
      <c r="C878">
        <v>0</v>
      </c>
      <c r="D878">
        <v>28</v>
      </c>
      <c r="E878" s="2">
        <v>44706</v>
      </c>
      <c r="F878" s="2"/>
    </row>
    <row r="879" spans="1:6" x14ac:dyDescent="0.25">
      <c r="A879" t="s">
        <v>1808</v>
      </c>
      <c r="B879" s="4" t="s">
        <v>1809</v>
      </c>
      <c r="C879">
        <v>0</v>
      </c>
      <c r="D879">
        <v>80.5</v>
      </c>
      <c r="E879" s="2">
        <v>44706</v>
      </c>
      <c r="F879" s="2"/>
    </row>
    <row r="880" spans="1:6" x14ac:dyDescent="0.25">
      <c r="A880" t="s">
        <v>1786</v>
      </c>
      <c r="B880" s="4" t="s">
        <v>1787</v>
      </c>
      <c r="C880">
        <v>0</v>
      </c>
      <c r="D880">
        <v>16.329999999999998</v>
      </c>
      <c r="E880" s="2">
        <v>44706</v>
      </c>
      <c r="F880" s="2"/>
    </row>
    <row r="881" spans="1:6" x14ac:dyDescent="0.25">
      <c r="A881" t="s">
        <v>1766</v>
      </c>
      <c r="B881" s="4" t="s">
        <v>1767</v>
      </c>
      <c r="C881">
        <v>0</v>
      </c>
      <c r="D881">
        <v>26.83</v>
      </c>
      <c r="E881" s="2">
        <v>44706</v>
      </c>
      <c r="F881" s="2"/>
    </row>
    <row r="882" spans="1:6" x14ac:dyDescent="0.25">
      <c r="A882" t="s">
        <v>1653</v>
      </c>
      <c r="B882" s="4" t="s">
        <v>1654</v>
      </c>
      <c r="C882">
        <v>0</v>
      </c>
      <c r="D882">
        <v>88.67</v>
      </c>
      <c r="E882" s="2">
        <v>44706</v>
      </c>
      <c r="F882" s="2"/>
    </row>
    <row r="883" spans="1:6" x14ac:dyDescent="0.25">
      <c r="A883" t="s">
        <v>1657</v>
      </c>
      <c r="B883" s="4" t="s">
        <v>1658</v>
      </c>
      <c r="C883">
        <v>0</v>
      </c>
      <c r="D883">
        <v>14</v>
      </c>
      <c r="E883" s="2">
        <v>44706</v>
      </c>
      <c r="F883" s="2"/>
    </row>
    <row r="884" spans="1:6" x14ac:dyDescent="0.25">
      <c r="A884" t="s">
        <v>1643</v>
      </c>
      <c r="B884" s="4" t="s">
        <v>1644</v>
      </c>
      <c r="C884">
        <v>0</v>
      </c>
      <c r="D884">
        <v>464.33</v>
      </c>
      <c r="E884" s="2">
        <v>44706</v>
      </c>
      <c r="F884" s="2"/>
    </row>
    <row r="885" spans="1:6" x14ac:dyDescent="0.25">
      <c r="A885" t="s">
        <v>1747</v>
      </c>
      <c r="B885" s="4" t="s">
        <v>1748</v>
      </c>
      <c r="C885">
        <v>0</v>
      </c>
      <c r="D885">
        <v>22.17</v>
      </c>
      <c r="E885" s="2">
        <v>44706</v>
      </c>
      <c r="F885" s="2"/>
    </row>
    <row r="886" spans="1:6" x14ac:dyDescent="0.25">
      <c r="A886" t="s">
        <v>1651</v>
      </c>
      <c r="B886" s="4" t="s">
        <v>1652</v>
      </c>
      <c r="C886">
        <v>0</v>
      </c>
      <c r="D886">
        <v>44.33</v>
      </c>
      <c r="E886" s="2">
        <v>44706</v>
      </c>
      <c r="F886" s="2"/>
    </row>
    <row r="887" spans="1:6" x14ac:dyDescent="0.25">
      <c r="A887" t="s">
        <v>1629</v>
      </c>
      <c r="B887" s="4" t="s">
        <v>1630</v>
      </c>
      <c r="C887">
        <v>0</v>
      </c>
      <c r="D887">
        <v>26.83</v>
      </c>
      <c r="E887" s="2">
        <v>44706</v>
      </c>
      <c r="F887" s="2"/>
    </row>
    <row r="888" spans="1:6" x14ac:dyDescent="0.25">
      <c r="A888" t="s">
        <v>1613</v>
      </c>
      <c r="B888" s="4" t="s">
        <v>1614</v>
      </c>
      <c r="C888">
        <v>0</v>
      </c>
      <c r="D888">
        <v>63</v>
      </c>
      <c r="E888" s="2">
        <v>44706</v>
      </c>
      <c r="F888" s="2"/>
    </row>
    <row r="889" spans="1:6" x14ac:dyDescent="0.25">
      <c r="A889" t="s">
        <v>1774</v>
      </c>
      <c r="B889" s="4" t="s">
        <v>1775</v>
      </c>
      <c r="C889">
        <v>0</v>
      </c>
      <c r="D889">
        <v>5265.17</v>
      </c>
      <c r="E889" s="2">
        <v>44706</v>
      </c>
      <c r="F889" s="2"/>
    </row>
    <row r="890" spans="1:6" x14ac:dyDescent="0.25">
      <c r="A890" t="s">
        <v>1778</v>
      </c>
      <c r="B890" s="4" t="s">
        <v>1779</v>
      </c>
      <c r="C890">
        <v>0</v>
      </c>
      <c r="D890">
        <v>438.67</v>
      </c>
      <c r="E890" s="2">
        <v>44706</v>
      </c>
      <c r="F890" s="2"/>
    </row>
    <row r="891" spans="1:6" x14ac:dyDescent="0.25">
      <c r="A891" t="s">
        <v>1814</v>
      </c>
      <c r="B891" s="4" t="s">
        <v>1815</v>
      </c>
      <c r="C891">
        <v>0</v>
      </c>
      <c r="D891">
        <v>42.24</v>
      </c>
      <c r="E891" s="2">
        <v>44706</v>
      </c>
      <c r="F891" s="2"/>
    </row>
    <row r="892" spans="1:6" x14ac:dyDescent="0.25">
      <c r="A892" t="s">
        <v>1784</v>
      </c>
      <c r="B892" s="4" t="s">
        <v>1785</v>
      </c>
      <c r="C892">
        <v>0</v>
      </c>
      <c r="D892">
        <v>2868.83</v>
      </c>
      <c r="E892" s="2">
        <v>44706</v>
      </c>
      <c r="F892" s="2"/>
    </row>
    <row r="893" spans="1:6" x14ac:dyDescent="0.25">
      <c r="A893" t="s">
        <v>1661</v>
      </c>
      <c r="B893" s="4" t="s">
        <v>1662</v>
      </c>
      <c r="C893">
        <v>0</v>
      </c>
      <c r="D893">
        <v>60.67</v>
      </c>
      <c r="E893" s="2">
        <v>44706</v>
      </c>
      <c r="F893" s="2"/>
    </row>
    <row r="894" spans="1:6" x14ac:dyDescent="0.25">
      <c r="A894" t="s">
        <v>1780</v>
      </c>
      <c r="B894" s="4" t="s">
        <v>1781</v>
      </c>
      <c r="C894">
        <v>0</v>
      </c>
      <c r="D894">
        <v>1780.33</v>
      </c>
      <c r="E894" s="2">
        <v>44706</v>
      </c>
      <c r="F894" s="2"/>
    </row>
    <row r="895" spans="1:6" x14ac:dyDescent="0.25">
      <c r="A895" t="s">
        <v>1782</v>
      </c>
      <c r="B895" s="4" t="s">
        <v>1783</v>
      </c>
      <c r="C895">
        <v>0</v>
      </c>
      <c r="D895">
        <v>1045.33</v>
      </c>
      <c r="E895" s="2">
        <v>44706</v>
      </c>
      <c r="F895" s="2"/>
    </row>
    <row r="896" spans="1:6" x14ac:dyDescent="0.25">
      <c r="A896" t="s">
        <v>1689</v>
      </c>
      <c r="B896" s="4" t="s">
        <v>1690</v>
      </c>
      <c r="C896">
        <v>0</v>
      </c>
      <c r="D896">
        <v>40.83</v>
      </c>
      <c r="E896" s="2">
        <v>44706</v>
      </c>
      <c r="F896" s="2"/>
    </row>
    <row r="897" spans="1:6" x14ac:dyDescent="0.25">
      <c r="A897" t="s">
        <v>1687</v>
      </c>
      <c r="B897" s="4" t="s">
        <v>1688</v>
      </c>
      <c r="C897">
        <v>0</v>
      </c>
      <c r="D897">
        <v>28</v>
      </c>
      <c r="E897" s="2">
        <v>44706</v>
      </c>
      <c r="F897" s="2"/>
    </row>
    <row r="898" spans="1:6" x14ac:dyDescent="0.25">
      <c r="A898" t="s">
        <v>1677</v>
      </c>
      <c r="B898" s="4" t="s">
        <v>1678</v>
      </c>
      <c r="C898">
        <v>0</v>
      </c>
      <c r="D898">
        <v>40.83</v>
      </c>
      <c r="E898" s="2">
        <v>44706</v>
      </c>
      <c r="F898" s="2"/>
    </row>
    <row r="899" spans="1:6" x14ac:dyDescent="0.25">
      <c r="A899" t="s">
        <v>1679</v>
      </c>
      <c r="B899" s="4" t="s">
        <v>1680</v>
      </c>
      <c r="C899">
        <v>0</v>
      </c>
      <c r="D899">
        <v>40.83</v>
      </c>
      <c r="E899" s="2">
        <v>44706</v>
      </c>
      <c r="F899" s="2"/>
    </row>
    <row r="900" spans="1:6" x14ac:dyDescent="0.25">
      <c r="A900" t="s">
        <v>1745</v>
      </c>
      <c r="B900" s="4" t="s">
        <v>1746</v>
      </c>
      <c r="C900">
        <v>0</v>
      </c>
      <c r="D900">
        <v>28</v>
      </c>
      <c r="E900" s="2">
        <v>44706</v>
      </c>
      <c r="F900" s="2"/>
    </row>
    <row r="901" spans="1:6" x14ac:dyDescent="0.25">
      <c r="A901" t="s">
        <v>1683</v>
      </c>
      <c r="B901" s="4" t="s">
        <v>1684</v>
      </c>
      <c r="C901">
        <v>0</v>
      </c>
      <c r="D901">
        <v>40.83</v>
      </c>
      <c r="E901" s="2">
        <v>44706</v>
      </c>
      <c r="F901" s="2"/>
    </row>
    <row r="902" spans="1:6" x14ac:dyDescent="0.25">
      <c r="A902" t="s">
        <v>1681</v>
      </c>
      <c r="B902" s="4" t="s">
        <v>1682</v>
      </c>
      <c r="C902">
        <v>0</v>
      </c>
      <c r="D902">
        <v>28</v>
      </c>
      <c r="E902" s="2">
        <v>44706</v>
      </c>
      <c r="F902" s="2"/>
    </row>
    <row r="903" spans="1:6" x14ac:dyDescent="0.25">
      <c r="A903" t="s">
        <v>1723</v>
      </c>
      <c r="B903" s="4" t="s">
        <v>1724</v>
      </c>
      <c r="C903">
        <v>0</v>
      </c>
      <c r="D903">
        <v>382.67</v>
      </c>
      <c r="E903" s="2">
        <v>44706</v>
      </c>
      <c r="F903" s="2"/>
    </row>
    <row r="904" spans="1:6" x14ac:dyDescent="0.25">
      <c r="A904" t="s">
        <v>1794</v>
      </c>
      <c r="B904" s="4" t="s">
        <v>1795</v>
      </c>
      <c r="C904">
        <v>0</v>
      </c>
      <c r="D904">
        <v>483</v>
      </c>
      <c r="E904" s="2">
        <v>44706</v>
      </c>
      <c r="F904" s="2"/>
    </row>
    <row r="905" spans="1:6" x14ac:dyDescent="0.25">
      <c r="A905" t="s">
        <v>1792</v>
      </c>
      <c r="B905" s="4" t="s">
        <v>1793</v>
      </c>
      <c r="C905">
        <v>0</v>
      </c>
      <c r="D905">
        <v>324.33</v>
      </c>
      <c r="E905" s="2">
        <v>44706</v>
      </c>
      <c r="F905" s="2"/>
    </row>
    <row r="906" spans="1:6" x14ac:dyDescent="0.25">
      <c r="A906" t="s">
        <v>1788</v>
      </c>
      <c r="B906" s="4" t="s">
        <v>1789</v>
      </c>
      <c r="C906">
        <v>0</v>
      </c>
      <c r="D906">
        <v>297.5</v>
      </c>
      <c r="E906" s="2">
        <v>44706</v>
      </c>
      <c r="F906" s="2"/>
    </row>
    <row r="907" spans="1:6" x14ac:dyDescent="0.25">
      <c r="A907" t="s">
        <v>1798</v>
      </c>
      <c r="B907" s="4" t="s">
        <v>1799</v>
      </c>
      <c r="C907">
        <v>0</v>
      </c>
      <c r="D907">
        <v>228.67</v>
      </c>
      <c r="E907" s="2">
        <v>44706</v>
      </c>
      <c r="F907" s="2"/>
    </row>
    <row r="908" spans="1:6" x14ac:dyDescent="0.25">
      <c r="A908" t="s">
        <v>1762</v>
      </c>
      <c r="B908" s="4" t="s">
        <v>1763</v>
      </c>
      <c r="C908">
        <v>0</v>
      </c>
      <c r="D908">
        <v>126</v>
      </c>
      <c r="E908" s="2">
        <v>44706</v>
      </c>
      <c r="F908" s="2"/>
    </row>
    <row r="909" spans="1:6" x14ac:dyDescent="0.25">
      <c r="A909" t="s">
        <v>1768</v>
      </c>
      <c r="B909" s="4" t="s">
        <v>1769</v>
      </c>
      <c r="C909">
        <v>0</v>
      </c>
      <c r="D909">
        <v>213.5</v>
      </c>
      <c r="E909" s="2">
        <v>44706</v>
      </c>
      <c r="F909" s="2"/>
    </row>
    <row r="910" spans="1:6" x14ac:dyDescent="0.25">
      <c r="A910" t="s">
        <v>1802</v>
      </c>
      <c r="B910" s="4" t="s">
        <v>1803</v>
      </c>
      <c r="C910">
        <v>0</v>
      </c>
      <c r="D910">
        <v>135.33000000000001</v>
      </c>
      <c r="E910" s="2">
        <v>44706</v>
      </c>
      <c r="F910" s="2"/>
    </row>
    <row r="911" spans="1:6" x14ac:dyDescent="0.25">
      <c r="A911" t="s">
        <v>1776</v>
      </c>
      <c r="B911" s="4" t="s">
        <v>1777</v>
      </c>
      <c r="C911">
        <v>0</v>
      </c>
      <c r="D911">
        <v>11799.67</v>
      </c>
      <c r="E911" s="2">
        <v>44706</v>
      </c>
      <c r="F911" s="2"/>
    </row>
    <row r="912" spans="1:6" x14ac:dyDescent="0.25">
      <c r="A912" t="s">
        <v>1830</v>
      </c>
      <c r="B912" s="4" t="s">
        <v>1831</v>
      </c>
      <c r="C912">
        <v>0</v>
      </c>
      <c r="D912">
        <v>10018.17</v>
      </c>
      <c r="E912" s="2">
        <v>44706</v>
      </c>
      <c r="F912" s="2"/>
    </row>
    <row r="913" spans="1:6" x14ac:dyDescent="0.25">
      <c r="A913" t="s">
        <v>1826</v>
      </c>
      <c r="B913" s="4" t="s">
        <v>1827</v>
      </c>
      <c r="C913">
        <v>0</v>
      </c>
      <c r="D913">
        <v>14340.67</v>
      </c>
      <c r="E913" s="2">
        <v>44706</v>
      </c>
      <c r="F913" s="2"/>
    </row>
    <row r="914" spans="1:6" x14ac:dyDescent="0.25">
      <c r="A914" t="s">
        <v>1832</v>
      </c>
      <c r="B914" s="4" t="s">
        <v>1833</v>
      </c>
      <c r="C914">
        <v>0</v>
      </c>
      <c r="D914">
        <v>9389.33</v>
      </c>
      <c r="E914" s="2">
        <v>44706</v>
      </c>
      <c r="F914" s="2"/>
    </row>
    <row r="915" spans="1:6" x14ac:dyDescent="0.25">
      <c r="A915" t="s">
        <v>1800</v>
      </c>
      <c r="B915" s="4" t="s">
        <v>1801</v>
      </c>
      <c r="C915">
        <v>0</v>
      </c>
      <c r="D915">
        <v>278.83</v>
      </c>
      <c r="E915" s="2">
        <v>44706</v>
      </c>
      <c r="F915" s="2"/>
    </row>
    <row r="916" spans="1:6" x14ac:dyDescent="0.25">
      <c r="A916" t="s">
        <v>1770</v>
      </c>
      <c r="B916" s="4" t="s">
        <v>1771</v>
      </c>
      <c r="C916">
        <v>0</v>
      </c>
      <c r="D916">
        <v>114.33</v>
      </c>
      <c r="E916" s="2">
        <v>44706</v>
      </c>
      <c r="F916" s="2"/>
    </row>
    <row r="917" spans="1:6" x14ac:dyDescent="0.25">
      <c r="A917" t="s">
        <v>1772</v>
      </c>
      <c r="B917" s="4" t="s">
        <v>1773</v>
      </c>
      <c r="C917">
        <v>0</v>
      </c>
      <c r="D917">
        <v>6548.5</v>
      </c>
      <c r="E917" s="2">
        <v>44706</v>
      </c>
      <c r="F917" s="2"/>
    </row>
    <row r="918" spans="1:6" x14ac:dyDescent="0.25">
      <c r="A918" t="s">
        <v>1764</v>
      </c>
      <c r="B918" s="4" t="s">
        <v>1765</v>
      </c>
      <c r="C918">
        <v>0</v>
      </c>
      <c r="D918">
        <v>182</v>
      </c>
      <c r="E918" s="2">
        <v>44706</v>
      </c>
      <c r="F918" s="2"/>
    </row>
    <row r="919" spans="1:6" x14ac:dyDescent="0.25">
      <c r="A919" t="s">
        <v>1631</v>
      </c>
      <c r="B919" s="4" t="s">
        <v>1632</v>
      </c>
      <c r="C919">
        <v>0</v>
      </c>
      <c r="D919">
        <v>322</v>
      </c>
      <c r="E919" s="2">
        <v>44706</v>
      </c>
      <c r="F919" s="2"/>
    </row>
    <row r="920" spans="1:6" x14ac:dyDescent="0.25">
      <c r="A920" t="s">
        <v>1617</v>
      </c>
      <c r="B920" s="4" t="s">
        <v>1618</v>
      </c>
      <c r="C920">
        <v>0</v>
      </c>
      <c r="D920">
        <v>177.33</v>
      </c>
      <c r="E920" s="2">
        <v>44706</v>
      </c>
      <c r="F920" s="2"/>
    </row>
    <row r="921" spans="1:6" x14ac:dyDescent="0.25">
      <c r="A921" t="s">
        <v>1623</v>
      </c>
      <c r="B921" s="4" t="s">
        <v>1624</v>
      </c>
      <c r="C921">
        <v>0</v>
      </c>
      <c r="D921">
        <v>312.67</v>
      </c>
      <c r="E921" s="2">
        <v>44706</v>
      </c>
      <c r="F921" s="2"/>
    </row>
    <row r="922" spans="1:6" x14ac:dyDescent="0.25">
      <c r="A922" t="s">
        <v>1625</v>
      </c>
      <c r="B922" s="4" t="s">
        <v>1626</v>
      </c>
      <c r="C922">
        <v>0</v>
      </c>
      <c r="D922">
        <v>142.33000000000001</v>
      </c>
      <c r="E922" s="2">
        <v>44706</v>
      </c>
      <c r="F922" s="2"/>
    </row>
    <row r="923" spans="1:6" x14ac:dyDescent="0.25">
      <c r="A923" t="s">
        <v>1608</v>
      </c>
      <c r="B923" s="4" t="s">
        <v>1609</v>
      </c>
      <c r="C923">
        <v>0</v>
      </c>
      <c r="D923">
        <v>128.33000000000001</v>
      </c>
      <c r="E923" s="2">
        <v>44706</v>
      </c>
      <c r="F923" s="2"/>
    </row>
    <row r="924" spans="1:6" x14ac:dyDescent="0.25">
      <c r="A924" t="s">
        <v>1611</v>
      </c>
      <c r="B924" s="4" t="s">
        <v>1612</v>
      </c>
      <c r="C924">
        <v>0</v>
      </c>
      <c r="D924">
        <v>61.83</v>
      </c>
      <c r="E924" s="2">
        <v>44706</v>
      </c>
      <c r="F924" s="2"/>
    </row>
    <row r="925" spans="1:6" x14ac:dyDescent="0.25">
      <c r="A925" t="s">
        <v>1606</v>
      </c>
      <c r="B925" s="4" t="s">
        <v>1607</v>
      </c>
      <c r="C925">
        <v>0</v>
      </c>
      <c r="D925">
        <v>235.67</v>
      </c>
      <c r="E925" s="2">
        <v>44706</v>
      </c>
      <c r="F925" s="2"/>
    </row>
    <row r="926" spans="1:6" x14ac:dyDescent="0.25">
      <c r="A926" t="s">
        <v>1818</v>
      </c>
      <c r="B926" s="4" t="s">
        <v>1819</v>
      </c>
      <c r="C926">
        <v>0</v>
      </c>
      <c r="D926">
        <v>150.5</v>
      </c>
      <c r="E926" s="2">
        <v>44706</v>
      </c>
      <c r="F926" s="2"/>
    </row>
    <row r="927" spans="1:6" x14ac:dyDescent="0.25">
      <c r="A927" t="s">
        <v>1812</v>
      </c>
      <c r="B927" s="4" t="s">
        <v>1813</v>
      </c>
      <c r="C927">
        <v>0</v>
      </c>
      <c r="D927">
        <v>150.5</v>
      </c>
      <c r="E927" s="2">
        <v>44706</v>
      </c>
      <c r="F927" s="2"/>
    </row>
    <row r="928" spans="1:6" x14ac:dyDescent="0.25">
      <c r="A928" t="s">
        <v>1822</v>
      </c>
      <c r="B928" s="4" t="s">
        <v>1823</v>
      </c>
      <c r="C928">
        <v>0</v>
      </c>
      <c r="D928">
        <v>138.83000000000001</v>
      </c>
      <c r="E928" s="2">
        <v>44706</v>
      </c>
      <c r="F928" s="2"/>
    </row>
    <row r="929" spans="1:6" x14ac:dyDescent="0.25">
      <c r="A929" t="s">
        <v>1820</v>
      </c>
      <c r="B929" s="4" t="s">
        <v>1821</v>
      </c>
      <c r="C929">
        <v>0</v>
      </c>
      <c r="D929">
        <v>165.67</v>
      </c>
      <c r="E929" s="2">
        <v>44706</v>
      </c>
      <c r="F929" s="2"/>
    </row>
    <row r="930" spans="1:6" x14ac:dyDescent="0.25">
      <c r="A930" t="s">
        <v>1621</v>
      </c>
      <c r="B930" s="4" t="s">
        <v>1622</v>
      </c>
      <c r="C930">
        <v>0</v>
      </c>
      <c r="D930">
        <v>132.74</v>
      </c>
      <c r="E930" s="2">
        <v>44706</v>
      </c>
      <c r="F930" s="2"/>
    </row>
    <row r="931" spans="1:6" x14ac:dyDescent="0.25">
      <c r="A931" t="s">
        <v>1665</v>
      </c>
      <c r="B931" s="4" t="s">
        <v>1666</v>
      </c>
      <c r="C931">
        <v>0</v>
      </c>
      <c r="D931">
        <v>232.17</v>
      </c>
      <c r="E931" s="2">
        <v>44706</v>
      </c>
      <c r="F931" s="2"/>
    </row>
    <row r="932" spans="1:6" x14ac:dyDescent="0.25">
      <c r="A932" t="s">
        <v>1828</v>
      </c>
      <c r="B932" s="4" t="s">
        <v>1829</v>
      </c>
      <c r="C932">
        <v>0</v>
      </c>
      <c r="D932">
        <v>173.83</v>
      </c>
      <c r="E932" s="2">
        <v>44706</v>
      </c>
      <c r="F932" s="2"/>
    </row>
    <row r="933" spans="1:6" x14ac:dyDescent="0.25">
      <c r="A933" t="s">
        <v>1824</v>
      </c>
      <c r="B933" s="4" t="s">
        <v>1825</v>
      </c>
      <c r="C933">
        <v>0</v>
      </c>
      <c r="D933">
        <v>18242</v>
      </c>
      <c r="E933" s="2">
        <v>44706</v>
      </c>
      <c r="F933" s="2"/>
    </row>
    <row r="934" spans="1:6" x14ac:dyDescent="0.25">
      <c r="A934" t="s">
        <v>1671</v>
      </c>
      <c r="B934" s="4" t="s">
        <v>1672</v>
      </c>
      <c r="C934">
        <v>0</v>
      </c>
      <c r="D934">
        <v>1053.5</v>
      </c>
      <c r="E934" s="2">
        <v>44706</v>
      </c>
      <c r="F934" s="2"/>
    </row>
    <row r="935" spans="1:6" x14ac:dyDescent="0.25">
      <c r="A935" t="s">
        <v>1685</v>
      </c>
      <c r="B935" s="4" t="s">
        <v>1686</v>
      </c>
      <c r="C935">
        <v>0</v>
      </c>
      <c r="D935">
        <v>2086</v>
      </c>
      <c r="E935" s="2">
        <v>44706</v>
      </c>
      <c r="F935" s="2"/>
    </row>
    <row r="936" spans="1:6" x14ac:dyDescent="0.25">
      <c r="A936" t="s">
        <v>1749</v>
      </c>
      <c r="B936" s="4" t="s">
        <v>1750</v>
      </c>
      <c r="C936">
        <v>0</v>
      </c>
      <c r="D936">
        <v>161</v>
      </c>
      <c r="E936" s="2">
        <v>44706</v>
      </c>
      <c r="F936" s="2"/>
    </row>
    <row r="937" spans="1:6" x14ac:dyDescent="0.25">
      <c r="A937" t="s">
        <v>1669</v>
      </c>
      <c r="B937" s="4" t="s">
        <v>1670</v>
      </c>
      <c r="C937">
        <v>0</v>
      </c>
      <c r="D937">
        <v>330.17</v>
      </c>
      <c r="E937" s="2">
        <v>44706</v>
      </c>
      <c r="F937" s="2"/>
    </row>
    <row r="938" spans="1:6" x14ac:dyDescent="0.25">
      <c r="A938" t="s">
        <v>1673</v>
      </c>
      <c r="B938" s="4" t="s">
        <v>1674</v>
      </c>
      <c r="C938">
        <v>0</v>
      </c>
      <c r="D938">
        <v>122.5</v>
      </c>
      <c r="E938" s="2">
        <v>44706</v>
      </c>
      <c r="F938" s="2"/>
    </row>
    <row r="939" spans="1:6" x14ac:dyDescent="0.25">
      <c r="A939" t="s">
        <v>1675</v>
      </c>
      <c r="B939" s="4" t="s">
        <v>1676</v>
      </c>
      <c r="C939">
        <v>0</v>
      </c>
      <c r="D939">
        <v>515.66999999999996</v>
      </c>
      <c r="E939" s="2">
        <v>44706</v>
      </c>
      <c r="F939" s="2"/>
    </row>
    <row r="940" spans="1:6" x14ac:dyDescent="0.25">
      <c r="A940" t="s">
        <v>1667</v>
      </c>
      <c r="B940" s="4" t="s">
        <v>1668</v>
      </c>
      <c r="C940">
        <v>0</v>
      </c>
      <c r="D940">
        <v>116.67</v>
      </c>
      <c r="E940" s="2">
        <v>44706</v>
      </c>
      <c r="F940" s="2"/>
    </row>
    <row r="941" spans="1:6" x14ac:dyDescent="0.25">
      <c r="A941" t="s">
        <v>1753</v>
      </c>
      <c r="B941" s="4" t="s">
        <v>1754</v>
      </c>
      <c r="C941">
        <v>0</v>
      </c>
      <c r="D941">
        <v>38.5</v>
      </c>
      <c r="E941" s="2">
        <v>44706</v>
      </c>
      <c r="F941" s="2"/>
    </row>
    <row r="942" spans="1:6" x14ac:dyDescent="0.25">
      <c r="A942" t="s">
        <v>1755</v>
      </c>
      <c r="B942" s="4" t="s">
        <v>1756</v>
      </c>
      <c r="C942">
        <v>0</v>
      </c>
      <c r="D942">
        <v>357</v>
      </c>
      <c r="E942" s="2">
        <v>44706</v>
      </c>
      <c r="F942" s="2"/>
    </row>
    <row r="943" spans="1:6" x14ac:dyDescent="0.25">
      <c r="A943" t="s">
        <v>1721</v>
      </c>
      <c r="B943" s="4" t="s">
        <v>1722</v>
      </c>
      <c r="C943">
        <v>0</v>
      </c>
      <c r="D943">
        <v>114.33</v>
      </c>
      <c r="E943" s="2">
        <v>44706</v>
      </c>
      <c r="F943" s="2"/>
    </row>
    <row r="944" spans="1:6" x14ac:dyDescent="0.25">
      <c r="A944" t="s">
        <v>1751</v>
      </c>
      <c r="B944" s="4" t="s">
        <v>1752</v>
      </c>
      <c r="C944">
        <v>0</v>
      </c>
      <c r="D944">
        <v>252</v>
      </c>
      <c r="E944" s="2">
        <v>44706</v>
      </c>
      <c r="F944" s="2"/>
    </row>
    <row r="945" spans="1:6" x14ac:dyDescent="0.25">
      <c r="A945" t="s">
        <v>1739</v>
      </c>
      <c r="B945" s="4" t="s">
        <v>1740</v>
      </c>
      <c r="C945">
        <v>0</v>
      </c>
      <c r="D945">
        <v>70</v>
      </c>
      <c r="E945" s="2">
        <v>44706</v>
      </c>
      <c r="F945" s="2"/>
    </row>
    <row r="946" spans="1:6" x14ac:dyDescent="0.25">
      <c r="A946">
        <v>756453</v>
      </c>
      <c r="B946" s="4" t="s">
        <v>1759</v>
      </c>
      <c r="C946">
        <v>0</v>
      </c>
      <c r="D946">
        <v>54.83</v>
      </c>
      <c r="E946" s="2">
        <v>44706</v>
      </c>
      <c r="F946" s="2"/>
    </row>
    <row r="947" spans="1:6" x14ac:dyDescent="0.25">
      <c r="A947" t="s">
        <v>1760</v>
      </c>
      <c r="B947" s="4" t="s">
        <v>1761</v>
      </c>
      <c r="C947">
        <v>0</v>
      </c>
      <c r="D947">
        <v>56</v>
      </c>
      <c r="E947" s="2">
        <v>44706</v>
      </c>
      <c r="F947" s="2"/>
    </row>
    <row r="948" spans="1:6" x14ac:dyDescent="0.25">
      <c r="A948" t="s">
        <v>1707</v>
      </c>
      <c r="B948" s="4" t="s">
        <v>1708</v>
      </c>
      <c r="C948">
        <v>0</v>
      </c>
      <c r="D948">
        <v>56</v>
      </c>
      <c r="E948" s="2">
        <v>44706</v>
      </c>
      <c r="F948" s="2"/>
    </row>
    <row r="949" spans="1:6" x14ac:dyDescent="0.25">
      <c r="A949" t="s">
        <v>1699</v>
      </c>
      <c r="B949" s="4" t="s">
        <v>1700</v>
      </c>
      <c r="C949">
        <v>0</v>
      </c>
      <c r="D949">
        <v>16542.169999999998</v>
      </c>
      <c r="E949" s="2">
        <v>44706</v>
      </c>
      <c r="F949" s="2"/>
    </row>
    <row r="950" spans="1:6" x14ac:dyDescent="0.25">
      <c r="A950" t="s">
        <v>1701</v>
      </c>
      <c r="B950" s="4" t="s">
        <v>1702</v>
      </c>
      <c r="C950">
        <v>0</v>
      </c>
      <c r="D950">
        <v>9493.17</v>
      </c>
      <c r="E950" s="2">
        <v>44706</v>
      </c>
      <c r="F950" s="2"/>
    </row>
    <row r="951" spans="1:6" x14ac:dyDescent="0.25">
      <c r="A951" t="s">
        <v>1691</v>
      </c>
      <c r="B951" s="4" t="s">
        <v>1692</v>
      </c>
      <c r="C951">
        <v>0</v>
      </c>
      <c r="D951">
        <v>88.67</v>
      </c>
      <c r="E951" s="2">
        <v>44706</v>
      </c>
      <c r="F951" s="2"/>
    </row>
    <row r="952" spans="1:6" x14ac:dyDescent="0.25">
      <c r="A952" t="s">
        <v>1697</v>
      </c>
      <c r="B952" s="4" t="s">
        <v>1698</v>
      </c>
      <c r="C952">
        <v>0</v>
      </c>
      <c r="D952">
        <v>13240.5</v>
      </c>
      <c r="E952" s="2">
        <v>44706</v>
      </c>
      <c r="F952" s="2"/>
    </row>
    <row r="953" spans="1:6" x14ac:dyDescent="0.25">
      <c r="A953" t="s">
        <v>1816</v>
      </c>
      <c r="B953" s="4" t="s">
        <v>1817</v>
      </c>
      <c r="C953">
        <v>0</v>
      </c>
      <c r="D953">
        <v>14341.83</v>
      </c>
      <c r="E953" s="2">
        <v>44706</v>
      </c>
      <c r="F953" s="2"/>
    </row>
    <row r="954" spans="1:6" x14ac:dyDescent="0.25">
      <c r="A954" t="s">
        <v>1810</v>
      </c>
      <c r="B954" s="4" t="s">
        <v>1811</v>
      </c>
      <c r="C954">
        <v>0</v>
      </c>
      <c r="D954">
        <v>10154.67</v>
      </c>
      <c r="E954" s="2">
        <v>44706</v>
      </c>
      <c r="F954" s="2"/>
    </row>
    <row r="955" spans="1:6" x14ac:dyDescent="0.25">
      <c r="A955" t="s">
        <v>1834</v>
      </c>
      <c r="B955" s="4" t="s">
        <v>1835</v>
      </c>
      <c r="C955">
        <v>0</v>
      </c>
      <c r="D955">
        <v>17766</v>
      </c>
      <c r="E955" s="2">
        <v>44706</v>
      </c>
      <c r="F955" s="2"/>
    </row>
    <row r="956" spans="1:6" x14ac:dyDescent="0.25">
      <c r="A956" t="s">
        <v>1713</v>
      </c>
      <c r="B956" s="4" t="s">
        <v>1714</v>
      </c>
      <c r="C956">
        <v>0</v>
      </c>
      <c r="D956">
        <v>44.33</v>
      </c>
      <c r="E956" s="2">
        <v>44706</v>
      </c>
      <c r="F956" s="2"/>
    </row>
    <row r="957" spans="1:6" x14ac:dyDescent="0.25">
      <c r="A957" t="s">
        <v>1703</v>
      </c>
      <c r="B957" s="4" t="s">
        <v>1704</v>
      </c>
      <c r="C957">
        <v>0</v>
      </c>
      <c r="D957">
        <v>79.33</v>
      </c>
      <c r="E957" s="2">
        <v>44706</v>
      </c>
      <c r="F957" s="2"/>
    </row>
    <row r="958" spans="1:6" x14ac:dyDescent="0.25">
      <c r="A958" t="s">
        <v>1705</v>
      </c>
      <c r="B958" s="4" t="s">
        <v>1706</v>
      </c>
      <c r="C958">
        <v>0</v>
      </c>
      <c r="D958">
        <v>82.83</v>
      </c>
      <c r="E958" s="2">
        <v>44706</v>
      </c>
      <c r="F958" s="2"/>
    </row>
    <row r="959" spans="1:6" x14ac:dyDescent="0.25">
      <c r="A959" t="s">
        <v>1711</v>
      </c>
      <c r="B959" s="4" t="s">
        <v>1712</v>
      </c>
      <c r="C959">
        <v>0</v>
      </c>
      <c r="D959">
        <v>66.5</v>
      </c>
      <c r="E959" s="2">
        <v>44706</v>
      </c>
      <c r="F959" s="2"/>
    </row>
    <row r="960" spans="1:6" x14ac:dyDescent="0.25">
      <c r="A960" t="s">
        <v>1693</v>
      </c>
      <c r="B960" s="4" t="s">
        <v>1694</v>
      </c>
      <c r="C960">
        <v>0</v>
      </c>
      <c r="D960">
        <v>130.66999999999999</v>
      </c>
      <c r="E960" s="2">
        <v>44706</v>
      </c>
      <c r="F960" s="2"/>
    </row>
    <row r="961" spans="1:6" x14ac:dyDescent="0.25">
      <c r="A961" t="s">
        <v>1695</v>
      </c>
      <c r="B961" s="4" t="s">
        <v>1696</v>
      </c>
      <c r="C961">
        <v>0</v>
      </c>
      <c r="D961">
        <v>65.12</v>
      </c>
      <c r="E961" s="2">
        <v>44706</v>
      </c>
      <c r="F961" s="2"/>
    </row>
    <row r="962" spans="1:6" x14ac:dyDescent="0.25">
      <c r="A962" t="s">
        <v>1709</v>
      </c>
      <c r="B962" s="4" t="s">
        <v>1710</v>
      </c>
      <c r="C962">
        <v>0</v>
      </c>
      <c r="D962">
        <v>77</v>
      </c>
      <c r="E962" s="2">
        <v>44706</v>
      </c>
      <c r="F962" s="2"/>
    </row>
    <row r="963" spans="1:6" x14ac:dyDescent="0.25">
      <c r="A963">
        <v>28976</v>
      </c>
      <c r="B963" s="4" t="s">
        <v>1863</v>
      </c>
      <c r="C963">
        <v>0</v>
      </c>
      <c r="D963">
        <v>28</v>
      </c>
      <c r="E963" s="2">
        <v>44708</v>
      </c>
      <c r="F963" s="2"/>
    </row>
    <row r="964" spans="1:6" x14ac:dyDescent="0.25">
      <c r="A964" t="s">
        <v>1861</v>
      </c>
      <c r="B964" s="4" t="s">
        <v>1862</v>
      </c>
      <c r="C964">
        <v>0</v>
      </c>
      <c r="D964">
        <v>6203.17</v>
      </c>
      <c r="E964" s="2">
        <v>44708</v>
      </c>
      <c r="F964" s="2"/>
    </row>
    <row r="965" spans="1:6" x14ac:dyDescent="0.25">
      <c r="A965">
        <v>98201</v>
      </c>
      <c r="B965" s="4" t="s">
        <v>1864</v>
      </c>
      <c r="C965">
        <v>0</v>
      </c>
      <c r="D965">
        <v>133</v>
      </c>
      <c r="E965" s="2">
        <v>44708</v>
      </c>
      <c r="F965" s="2"/>
    </row>
    <row r="966" spans="1:6" x14ac:dyDescent="0.25">
      <c r="A966" t="s">
        <v>2039</v>
      </c>
      <c r="B966" s="4" t="s">
        <v>2040</v>
      </c>
      <c r="C966">
        <v>0</v>
      </c>
      <c r="D966">
        <v>147</v>
      </c>
      <c r="E966" s="2">
        <v>44711</v>
      </c>
      <c r="F966" s="2"/>
    </row>
    <row r="967" spans="1:6" x14ac:dyDescent="0.25">
      <c r="A967" t="s">
        <v>2043</v>
      </c>
      <c r="B967" s="4" t="s">
        <v>2044</v>
      </c>
      <c r="C967">
        <v>0</v>
      </c>
      <c r="D967">
        <v>5712</v>
      </c>
      <c r="E967" s="2">
        <v>44711</v>
      </c>
      <c r="F967" s="2"/>
    </row>
    <row r="968" spans="1:6" x14ac:dyDescent="0.25">
      <c r="A968" t="s">
        <v>2041</v>
      </c>
      <c r="B968" s="4" t="s">
        <v>2042</v>
      </c>
      <c r="C968">
        <v>0</v>
      </c>
      <c r="D968">
        <v>60.67</v>
      </c>
      <c r="E968" s="2">
        <v>44711</v>
      </c>
      <c r="F968" s="2"/>
    </row>
    <row r="969" spans="1:6" x14ac:dyDescent="0.25">
      <c r="A969" t="s">
        <v>2096</v>
      </c>
      <c r="B969" s="4" t="s">
        <v>2097</v>
      </c>
      <c r="C969">
        <v>0</v>
      </c>
      <c r="D969">
        <v>137.66999999999999</v>
      </c>
      <c r="E969" s="2">
        <v>44712</v>
      </c>
      <c r="F969" s="2"/>
    </row>
    <row r="970" spans="1:6" x14ac:dyDescent="0.25">
      <c r="A970" t="s">
        <v>2094</v>
      </c>
      <c r="B970" s="4" t="s">
        <v>2095</v>
      </c>
      <c r="C970">
        <v>0</v>
      </c>
      <c r="D970">
        <v>14</v>
      </c>
      <c r="E970" s="2">
        <v>44712</v>
      </c>
      <c r="F970" s="2"/>
    </row>
    <row r="971" spans="1:6" x14ac:dyDescent="0.25">
      <c r="A971">
        <v>9767851234</v>
      </c>
      <c r="B971" s="4" t="s">
        <v>2098</v>
      </c>
      <c r="C971">
        <v>0</v>
      </c>
      <c r="D971">
        <v>124.83</v>
      </c>
      <c r="E971" s="2">
        <v>44712</v>
      </c>
      <c r="F971" s="2"/>
    </row>
    <row r="972" spans="1:6" x14ac:dyDescent="0.25">
      <c r="A972" t="s">
        <v>2090</v>
      </c>
      <c r="B972" s="4" t="s">
        <v>2091</v>
      </c>
      <c r="C972">
        <v>0</v>
      </c>
      <c r="D972">
        <v>121.33</v>
      </c>
      <c r="E972" s="2">
        <v>44712</v>
      </c>
      <c r="F972" s="2"/>
    </row>
    <row r="973" spans="1:6" x14ac:dyDescent="0.25">
      <c r="A973" t="s">
        <v>2092</v>
      </c>
      <c r="B973" s="4" t="s">
        <v>2093</v>
      </c>
      <c r="C973">
        <v>0</v>
      </c>
      <c r="D973">
        <v>42</v>
      </c>
      <c r="E973" s="2">
        <v>44712</v>
      </c>
      <c r="F973" s="2"/>
    </row>
    <row r="974" spans="1:6" x14ac:dyDescent="0.25">
      <c r="A974" t="s">
        <v>2084</v>
      </c>
      <c r="B974" s="4" t="s">
        <v>2085</v>
      </c>
      <c r="C974">
        <v>0</v>
      </c>
      <c r="D974">
        <v>217</v>
      </c>
      <c r="E974" s="2">
        <v>44712</v>
      </c>
      <c r="F974" s="2"/>
    </row>
    <row r="975" spans="1:6" x14ac:dyDescent="0.25">
      <c r="A975" t="s">
        <v>2088</v>
      </c>
      <c r="B975" s="4" t="s">
        <v>2089</v>
      </c>
      <c r="C975">
        <v>0</v>
      </c>
      <c r="D975">
        <v>220.5</v>
      </c>
      <c r="E975" s="2">
        <v>44712</v>
      </c>
      <c r="F975" s="2"/>
    </row>
    <row r="976" spans="1:6" x14ac:dyDescent="0.25">
      <c r="A976" t="s">
        <v>2086</v>
      </c>
      <c r="B976" s="4" t="s">
        <v>2087</v>
      </c>
      <c r="C976">
        <v>0</v>
      </c>
      <c r="D976">
        <v>270.67</v>
      </c>
      <c r="E976" s="2">
        <v>44712</v>
      </c>
      <c r="F976" s="2"/>
    </row>
    <row r="977" spans="1:6" x14ac:dyDescent="0.25">
      <c r="A977" t="s">
        <v>6</v>
      </c>
      <c r="B977" s="4" t="s">
        <v>7</v>
      </c>
      <c r="C977">
        <v>0</v>
      </c>
      <c r="D977">
        <v>253.17</v>
      </c>
      <c r="E977" s="2">
        <v>44713</v>
      </c>
      <c r="F977" s="2"/>
    </row>
    <row r="978" spans="1:6" x14ac:dyDescent="0.25">
      <c r="A978" t="s">
        <v>45</v>
      </c>
      <c r="B978" s="4" t="s">
        <v>46</v>
      </c>
      <c r="C978">
        <v>0</v>
      </c>
      <c r="D978">
        <v>30.33</v>
      </c>
      <c r="E978" s="2">
        <v>44714</v>
      </c>
      <c r="F978" s="2"/>
    </row>
    <row r="979" spans="1:6" x14ac:dyDescent="0.25">
      <c r="A979" t="s">
        <v>49</v>
      </c>
      <c r="B979" s="4" t="s">
        <v>50</v>
      </c>
      <c r="C979">
        <v>0</v>
      </c>
      <c r="D979">
        <v>14</v>
      </c>
      <c r="E979" s="2">
        <v>44714</v>
      </c>
      <c r="F979" s="2"/>
    </row>
    <row r="980" spans="1:6" x14ac:dyDescent="0.25">
      <c r="A980" t="s">
        <v>55</v>
      </c>
      <c r="B980" s="4" t="s">
        <v>56</v>
      </c>
      <c r="C980">
        <v>0</v>
      </c>
      <c r="D980">
        <v>31.5</v>
      </c>
      <c r="E980" s="2">
        <v>44714</v>
      </c>
      <c r="F980" s="2"/>
    </row>
    <row r="981" spans="1:6" x14ac:dyDescent="0.25">
      <c r="A981" t="s">
        <v>53</v>
      </c>
      <c r="B981" s="4" t="s">
        <v>54</v>
      </c>
      <c r="C981">
        <v>0</v>
      </c>
      <c r="D981">
        <v>37.33</v>
      </c>
      <c r="E981" s="2">
        <v>44714</v>
      </c>
      <c r="F981" s="2"/>
    </row>
    <row r="982" spans="1:6" x14ac:dyDescent="0.25">
      <c r="A982">
        <v>0</v>
      </c>
      <c r="B982" s="4" t="s">
        <v>47</v>
      </c>
      <c r="C982">
        <v>0</v>
      </c>
      <c r="D982">
        <v>77</v>
      </c>
      <c r="E982" s="2">
        <v>44714</v>
      </c>
      <c r="F982" s="2"/>
    </row>
    <row r="983" spans="1:6" x14ac:dyDescent="0.25">
      <c r="A983">
        <v>0</v>
      </c>
      <c r="B983" s="4" t="s">
        <v>48</v>
      </c>
      <c r="C983">
        <v>0</v>
      </c>
      <c r="D983">
        <v>92.17</v>
      </c>
      <c r="E983" s="2">
        <v>44714</v>
      </c>
      <c r="F983" s="2"/>
    </row>
    <row r="984" spans="1:6" x14ac:dyDescent="0.25">
      <c r="A984" t="s">
        <v>51</v>
      </c>
      <c r="B984" s="4" t="s">
        <v>52</v>
      </c>
      <c r="C984">
        <v>0</v>
      </c>
      <c r="D984">
        <v>287</v>
      </c>
      <c r="E984" s="2">
        <v>44714</v>
      </c>
      <c r="F984" s="2"/>
    </row>
    <row r="985" spans="1:6" x14ac:dyDescent="0.25">
      <c r="A985" t="s">
        <v>57</v>
      </c>
      <c r="B985" s="4" t="s">
        <v>58</v>
      </c>
      <c r="C985">
        <v>0</v>
      </c>
      <c r="D985">
        <v>529.66999999999996</v>
      </c>
      <c r="E985" s="2">
        <v>44714</v>
      </c>
      <c r="F985" s="2"/>
    </row>
    <row r="986" spans="1:6" x14ac:dyDescent="0.25">
      <c r="A986" t="s">
        <v>107</v>
      </c>
      <c r="B986" s="4" t="s">
        <v>108</v>
      </c>
      <c r="C986">
        <v>0</v>
      </c>
      <c r="D986">
        <v>114.33</v>
      </c>
      <c r="E986" s="2">
        <v>44715</v>
      </c>
      <c r="F986" s="2"/>
    </row>
    <row r="987" spans="1:6" x14ac:dyDescent="0.25">
      <c r="A987">
        <v>9853</v>
      </c>
      <c r="B987" s="4" t="s">
        <v>105</v>
      </c>
      <c r="C987">
        <v>0</v>
      </c>
      <c r="D987">
        <v>372.17</v>
      </c>
      <c r="E987" s="2">
        <v>44715</v>
      </c>
      <c r="F987" s="2"/>
    </row>
    <row r="988" spans="1:6" x14ac:dyDescent="0.25">
      <c r="A988" t="s">
        <v>109</v>
      </c>
      <c r="B988" s="4" t="s">
        <v>110</v>
      </c>
      <c r="C988">
        <v>0</v>
      </c>
      <c r="D988">
        <v>100.33</v>
      </c>
      <c r="E988" s="2">
        <v>44715</v>
      </c>
      <c r="F988" s="2"/>
    </row>
    <row r="989" spans="1:6" x14ac:dyDescent="0.25">
      <c r="A989">
        <v>460262</v>
      </c>
      <c r="B989" s="4" t="s">
        <v>111</v>
      </c>
      <c r="C989">
        <v>0</v>
      </c>
      <c r="D989">
        <v>100.33</v>
      </c>
      <c r="E989" s="2">
        <v>44715</v>
      </c>
      <c r="F989" s="2"/>
    </row>
    <row r="990" spans="1:6" x14ac:dyDescent="0.25">
      <c r="A990">
        <v>94981</v>
      </c>
      <c r="B990" s="4" t="s">
        <v>106</v>
      </c>
      <c r="C990">
        <v>0</v>
      </c>
      <c r="D990">
        <v>86.33</v>
      </c>
      <c r="E990" s="2">
        <v>44715</v>
      </c>
      <c r="F990" s="2"/>
    </row>
    <row r="991" spans="1:6" x14ac:dyDescent="0.25">
      <c r="A991" t="s">
        <v>304</v>
      </c>
      <c r="B991" s="4" t="s">
        <v>305</v>
      </c>
      <c r="C991">
        <v>0</v>
      </c>
      <c r="D991">
        <v>14</v>
      </c>
      <c r="E991" s="2">
        <v>44719</v>
      </c>
      <c r="F991" s="2"/>
    </row>
    <row r="992" spans="1:6" x14ac:dyDescent="0.25">
      <c r="A992" t="s">
        <v>449</v>
      </c>
      <c r="B992" s="4" t="s">
        <v>450</v>
      </c>
      <c r="C992">
        <v>0</v>
      </c>
      <c r="D992">
        <v>154</v>
      </c>
      <c r="E992" s="2">
        <v>44722</v>
      </c>
      <c r="F992" s="2"/>
    </row>
    <row r="993" spans="1:6" x14ac:dyDescent="0.25">
      <c r="A993" t="s">
        <v>445</v>
      </c>
      <c r="B993" s="4" t="s">
        <v>446</v>
      </c>
      <c r="C993">
        <v>0</v>
      </c>
      <c r="D993">
        <v>2553.83</v>
      </c>
      <c r="E993" s="2">
        <v>44722</v>
      </c>
      <c r="F993" s="2"/>
    </row>
    <row r="994" spans="1:6" x14ac:dyDescent="0.25">
      <c r="A994" t="s">
        <v>441</v>
      </c>
      <c r="B994" s="4" t="s">
        <v>442</v>
      </c>
      <c r="C994">
        <v>0</v>
      </c>
      <c r="D994">
        <v>873.83</v>
      </c>
      <c r="E994" s="2">
        <v>44722</v>
      </c>
      <c r="F994" s="2"/>
    </row>
    <row r="995" spans="1:6" x14ac:dyDescent="0.25">
      <c r="A995" t="s">
        <v>447</v>
      </c>
      <c r="B995" s="4" t="s">
        <v>448</v>
      </c>
      <c r="C995">
        <v>0</v>
      </c>
      <c r="D995">
        <v>886.67</v>
      </c>
      <c r="E995" s="2">
        <v>44722</v>
      </c>
      <c r="F995" s="2"/>
    </row>
    <row r="996" spans="1:6" x14ac:dyDescent="0.25">
      <c r="A996" t="s">
        <v>443</v>
      </c>
      <c r="B996" s="4" t="s">
        <v>444</v>
      </c>
      <c r="C996">
        <v>0</v>
      </c>
      <c r="D996">
        <v>84</v>
      </c>
      <c r="E996" s="2">
        <v>44722</v>
      </c>
      <c r="F996" s="2"/>
    </row>
    <row r="997" spans="1:6" x14ac:dyDescent="0.25">
      <c r="A997" t="s">
        <v>636</v>
      </c>
      <c r="B997" s="4" t="s">
        <v>637</v>
      </c>
      <c r="C997">
        <v>0</v>
      </c>
      <c r="D997">
        <v>4194.17</v>
      </c>
      <c r="E997" s="2">
        <v>44726</v>
      </c>
      <c r="F997" s="2"/>
    </row>
    <row r="998" spans="1:6" x14ac:dyDescent="0.25">
      <c r="A998" t="s">
        <v>634</v>
      </c>
      <c r="B998" s="4" t="s">
        <v>635</v>
      </c>
      <c r="C998">
        <v>0</v>
      </c>
      <c r="D998">
        <v>32.67</v>
      </c>
      <c r="E998" s="2">
        <v>44726</v>
      </c>
      <c r="F998" s="2"/>
    </row>
    <row r="999" spans="1:6" x14ac:dyDescent="0.25">
      <c r="A999" t="s">
        <v>638</v>
      </c>
      <c r="B999" s="4" t="s">
        <v>639</v>
      </c>
      <c r="C999">
        <v>0</v>
      </c>
      <c r="D999">
        <v>952</v>
      </c>
      <c r="E999" s="2">
        <v>44726</v>
      </c>
      <c r="F999" s="2"/>
    </row>
    <row r="1000" spans="1:6" x14ac:dyDescent="0.25">
      <c r="A1000" t="s">
        <v>1004</v>
      </c>
      <c r="B1000" s="4" t="s">
        <v>1005</v>
      </c>
      <c r="C1000">
        <v>0</v>
      </c>
      <c r="D1000">
        <v>8.17</v>
      </c>
      <c r="E1000" s="2">
        <v>44732</v>
      </c>
      <c r="F1000" s="2"/>
    </row>
    <row r="1001" spans="1:6" x14ac:dyDescent="0.25">
      <c r="A1001" t="s">
        <v>1010</v>
      </c>
      <c r="B1001" s="4" t="s">
        <v>1011</v>
      </c>
      <c r="C1001">
        <v>0</v>
      </c>
      <c r="D1001">
        <v>9.33</v>
      </c>
      <c r="E1001" s="2">
        <v>44732</v>
      </c>
      <c r="F1001" s="2"/>
    </row>
    <row r="1002" spans="1:6" x14ac:dyDescent="0.25">
      <c r="A1002">
        <v>134</v>
      </c>
      <c r="B1002" s="4" t="s">
        <v>994</v>
      </c>
      <c r="C1002">
        <v>0</v>
      </c>
      <c r="D1002">
        <v>74.67</v>
      </c>
      <c r="E1002" s="2">
        <v>44732</v>
      </c>
      <c r="F1002" s="2"/>
    </row>
    <row r="1003" spans="1:6" x14ac:dyDescent="0.25">
      <c r="A1003" t="s">
        <v>1034</v>
      </c>
      <c r="B1003" s="4" t="s">
        <v>1035</v>
      </c>
      <c r="C1003">
        <v>0</v>
      </c>
      <c r="D1003">
        <v>44.33</v>
      </c>
      <c r="E1003" s="2">
        <v>44732</v>
      </c>
      <c r="F1003" s="2"/>
    </row>
    <row r="1004" spans="1:6" x14ac:dyDescent="0.25">
      <c r="A1004" t="s">
        <v>990</v>
      </c>
      <c r="B1004" s="4" t="s">
        <v>991</v>
      </c>
      <c r="C1004">
        <v>0</v>
      </c>
      <c r="D1004">
        <v>47.83</v>
      </c>
      <c r="E1004" s="2">
        <v>44732</v>
      </c>
      <c r="F1004" s="2"/>
    </row>
    <row r="1005" spans="1:6" x14ac:dyDescent="0.25">
      <c r="A1005" t="s">
        <v>1042</v>
      </c>
      <c r="B1005" s="4" t="s">
        <v>1043</v>
      </c>
      <c r="C1005">
        <v>0</v>
      </c>
      <c r="D1005">
        <v>58.22</v>
      </c>
      <c r="E1005" s="2">
        <v>44732</v>
      </c>
      <c r="F1005" s="2"/>
    </row>
    <row r="1006" spans="1:6" x14ac:dyDescent="0.25">
      <c r="A1006" t="s">
        <v>1016</v>
      </c>
      <c r="B1006" s="4" t="s">
        <v>1017</v>
      </c>
      <c r="C1006">
        <v>0</v>
      </c>
      <c r="D1006">
        <v>57.17</v>
      </c>
      <c r="E1006" s="2">
        <v>44732</v>
      </c>
      <c r="F1006" s="2"/>
    </row>
    <row r="1007" spans="1:6" x14ac:dyDescent="0.25">
      <c r="A1007" t="s">
        <v>1018</v>
      </c>
      <c r="B1007" s="4" t="s">
        <v>1019</v>
      </c>
      <c r="C1007">
        <v>0</v>
      </c>
      <c r="D1007">
        <v>57.17</v>
      </c>
      <c r="E1007" s="2">
        <v>44732</v>
      </c>
      <c r="F1007" s="2"/>
    </row>
    <row r="1008" spans="1:6" x14ac:dyDescent="0.25">
      <c r="A1008" t="s">
        <v>1002</v>
      </c>
      <c r="B1008" s="4" t="s">
        <v>1003</v>
      </c>
      <c r="C1008">
        <v>0</v>
      </c>
      <c r="D1008">
        <v>63</v>
      </c>
      <c r="E1008" s="2">
        <v>44732</v>
      </c>
      <c r="F1008" s="2"/>
    </row>
    <row r="1009" spans="1:6" x14ac:dyDescent="0.25">
      <c r="A1009" t="s">
        <v>1023</v>
      </c>
      <c r="B1009" s="4" t="s">
        <v>1024</v>
      </c>
      <c r="C1009">
        <v>0</v>
      </c>
      <c r="D1009">
        <v>65.33</v>
      </c>
      <c r="E1009" s="2">
        <v>44732</v>
      </c>
      <c r="F1009" s="2"/>
    </row>
    <row r="1010" spans="1:6" x14ac:dyDescent="0.25">
      <c r="A1010">
        <v>1947</v>
      </c>
      <c r="B1010" s="4" t="s">
        <v>999</v>
      </c>
      <c r="C1010">
        <v>0</v>
      </c>
      <c r="D1010">
        <v>68.83</v>
      </c>
      <c r="E1010" s="2">
        <v>44732</v>
      </c>
      <c r="F1010" s="2"/>
    </row>
    <row r="1011" spans="1:6" x14ac:dyDescent="0.25">
      <c r="A1011" t="s">
        <v>980</v>
      </c>
      <c r="B1011" s="4" t="s">
        <v>981</v>
      </c>
      <c r="C1011">
        <v>0</v>
      </c>
      <c r="D1011">
        <v>53.67</v>
      </c>
      <c r="E1011" s="2">
        <v>44732</v>
      </c>
      <c r="F1011" s="2"/>
    </row>
    <row r="1012" spans="1:6" x14ac:dyDescent="0.25">
      <c r="A1012" t="s">
        <v>1027</v>
      </c>
      <c r="B1012" s="4" t="s">
        <v>1028</v>
      </c>
      <c r="C1012">
        <v>0</v>
      </c>
      <c r="D1012">
        <v>10.5</v>
      </c>
      <c r="E1012" s="2">
        <v>44732</v>
      </c>
      <c r="F1012" s="2"/>
    </row>
    <row r="1013" spans="1:6" x14ac:dyDescent="0.25">
      <c r="A1013" t="s">
        <v>1038</v>
      </c>
      <c r="B1013" s="4" t="s">
        <v>1039</v>
      </c>
      <c r="C1013">
        <v>0</v>
      </c>
      <c r="D1013">
        <v>115.5</v>
      </c>
      <c r="E1013" s="2">
        <v>44732</v>
      </c>
      <c r="F1013" s="2"/>
    </row>
    <row r="1014" spans="1:6" x14ac:dyDescent="0.25">
      <c r="A1014" t="s">
        <v>1030</v>
      </c>
      <c r="B1014" s="4" t="s">
        <v>1031</v>
      </c>
      <c r="C1014">
        <v>0</v>
      </c>
      <c r="D1014">
        <v>18.670000000000002</v>
      </c>
      <c r="E1014" s="2">
        <v>44732</v>
      </c>
      <c r="F1014" s="2"/>
    </row>
    <row r="1015" spans="1:6" x14ac:dyDescent="0.25">
      <c r="A1015" t="s">
        <v>1000</v>
      </c>
      <c r="B1015" s="4" t="s">
        <v>1001</v>
      </c>
      <c r="C1015">
        <v>0</v>
      </c>
      <c r="D1015">
        <v>45.5</v>
      </c>
      <c r="E1015" s="2">
        <v>44732</v>
      </c>
      <c r="F1015" s="2"/>
    </row>
    <row r="1016" spans="1:6" x14ac:dyDescent="0.25">
      <c r="A1016">
        <v>4123111</v>
      </c>
      <c r="B1016" s="4" t="s">
        <v>1045</v>
      </c>
      <c r="C1016">
        <v>0</v>
      </c>
      <c r="D1016">
        <v>170.33</v>
      </c>
      <c r="E1016" s="2">
        <v>44732</v>
      </c>
      <c r="F1016" s="2"/>
    </row>
    <row r="1017" spans="1:6" x14ac:dyDescent="0.25">
      <c r="A1017" t="s">
        <v>1040</v>
      </c>
      <c r="B1017" s="4" t="s">
        <v>1041</v>
      </c>
      <c r="C1017">
        <v>0</v>
      </c>
      <c r="D1017">
        <v>58.33</v>
      </c>
      <c r="E1017" s="2">
        <v>44732</v>
      </c>
      <c r="F1017" s="2"/>
    </row>
    <row r="1018" spans="1:6" x14ac:dyDescent="0.25">
      <c r="A1018" t="s">
        <v>1012</v>
      </c>
      <c r="B1018" s="4" t="s">
        <v>1013</v>
      </c>
      <c r="C1018">
        <v>0</v>
      </c>
      <c r="D1018">
        <v>49</v>
      </c>
      <c r="E1018" s="2">
        <v>44732</v>
      </c>
      <c r="F1018" s="2"/>
    </row>
    <row r="1019" spans="1:6" x14ac:dyDescent="0.25">
      <c r="A1019" t="s">
        <v>995</v>
      </c>
      <c r="B1019" s="4" t="s">
        <v>996</v>
      </c>
      <c r="C1019">
        <v>0</v>
      </c>
      <c r="D1019">
        <v>33.83</v>
      </c>
      <c r="E1019" s="2">
        <v>44732</v>
      </c>
      <c r="F1019" s="2"/>
    </row>
    <row r="1020" spans="1:6" x14ac:dyDescent="0.25">
      <c r="A1020" t="s">
        <v>997</v>
      </c>
      <c r="B1020" s="4" t="s">
        <v>998</v>
      </c>
      <c r="C1020">
        <v>0</v>
      </c>
      <c r="D1020">
        <v>91</v>
      </c>
      <c r="E1020" s="2">
        <v>44732</v>
      </c>
      <c r="F1020" s="2"/>
    </row>
    <row r="1021" spans="1:6" x14ac:dyDescent="0.25">
      <c r="A1021" t="s">
        <v>1008</v>
      </c>
      <c r="B1021" s="4" t="s">
        <v>1009</v>
      </c>
      <c r="C1021">
        <v>0</v>
      </c>
      <c r="D1021">
        <v>331.33</v>
      </c>
      <c r="E1021" s="2">
        <v>44732</v>
      </c>
      <c r="F1021" s="2"/>
    </row>
    <row r="1022" spans="1:6" x14ac:dyDescent="0.25">
      <c r="A1022" t="s">
        <v>986</v>
      </c>
      <c r="B1022" s="4" t="s">
        <v>987</v>
      </c>
      <c r="C1022">
        <v>0</v>
      </c>
      <c r="D1022">
        <v>74.67</v>
      </c>
      <c r="E1022" s="2">
        <v>44732</v>
      </c>
      <c r="F1022" s="2"/>
    </row>
    <row r="1023" spans="1:6" x14ac:dyDescent="0.25">
      <c r="A1023" t="s">
        <v>982</v>
      </c>
      <c r="B1023" s="4" t="s">
        <v>983</v>
      </c>
      <c r="C1023">
        <v>0</v>
      </c>
      <c r="D1023">
        <v>24.5</v>
      </c>
      <c r="E1023" s="2">
        <v>44732</v>
      </c>
      <c r="F1023" s="2"/>
    </row>
    <row r="1024" spans="1:6" x14ac:dyDescent="0.25">
      <c r="A1024" t="s">
        <v>1048</v>
      </c>
      <c r="B1024" s="4" t="s">
        <v>1049</v>
      </c>
      <c r="C1024">
        <v>0</v>
      </c>
      <c r="D1024">
        <v>65.33</v>
      </c>
      <c r="E1024" s="2">
        <v>44732</v>
      </c>
      <c r="F1024" s="2"/>
    </row>
    <row r="1025" spans="1:6" x14ac:dyDescent="0.25">
      <c r="A1025" t="s">
        <v>973</v>
      </c>
      <c r="B1025" s="4" t="s">
        <v>974</v>
      </c>
      <c r="C1025">
        <v>0</v>
      </c>
      <c r="D1025">
        <v>18.670000000000002</v>
      </c>
      <c r="E1025" s="2">
        <v>44732</v>
      </c>
      <c r="F1025" s="2"/>
    </row>
    <row r="1026" spans="1:6" x14ac:dyDescent="0.25">
      <c r="A1026" t="s">
        <v>1032</v>
      </c>
      <c r="B1026" s="4" t="s">
        <v>1033</v>
      </c>
      <c r="C1026">
        <v>0</v>
      </c>
      <c r="D1026">
        <v>233.33</v>
      </c>
      <c r="E1026" s="2">
        <v>44732</v>
      </c>
      <c r="F1026" s="2"/>
    </row>
    <row r="1027" spans="1:6" x14ac:dyDescent="0.25">
      <c r="A1027" t="s">
        <v>1014</v>
      </c>
      <c r="B1027" s="4" t="s">
        <v>1015</v>
      </c>
      <c r="C1027">
        <v>0</v>
      </c>
      <c r="D1027">
        <v>37.33</v>
      </c>
      <c r="E1027" s="2">
        <v>44732</v>
      </c>
      <c r="F1027" s="2"/>
    </row>
    <row r="1028" spans="1:6" x14ac:dyDescent="0.25">
      <c r="A1028" t="s">
        <v>1050</v>
      </c>
      <c r="B1028" s="4" t="s">
        <v>1051</v>
      </c>
      <c r="C1028">
        <v>0</v>
      </c>
      <c r="D1028">
        <v>392</v>
      </c>
      <c r="E1028" s="2">
        <v>44732</v>
      </c>
      <c r="F1028" s="2"/>
    </row>
    <row r="1029" spans="1:6" x14ac:dyDescent="0.25">
      <c r="A1029" t="s">
        <v>1054</v>
      </c>
      <c r="B1029" s="4" t="s">
        <v>1055</v>
      </c>
      <c r="C1029">
        <v>0</v>
      </c>
      <c r="D1029">
        <v>18.670000000000002</v>
      </c>
      <c r="E1029" s="2">
        <v>44732</v>
      </c>
      <c r="F1029" s="2"/>
    </row>
    <row r="1030" spans="1:6" x14ac:dyDescent="0.25">
      <c r="A1030" t="s">
        <v>1006</v>
      </c>
      <c r="B1030" s="4" t="s">
        <v>1007</v>
      </c>
      <c r="C1030">
        <v>0</v>
      </c>
      <c r="D1030">
        <v>28</v>
      </c>
      <c r="E1030" s="2">
        <v>44732</v>
      </c>
      <c r="F1030" s="2"/>
    </row>
    <row r="1031" spans="1:6" x14ac:dyDescent="0.25">
      <c r="A1031" t="s">
        <v>1021</v>
      </c>
      <c r="B1031" s="4" t="s">
        <v>1022</v>
      </c>
      <c r="C1031">
        <v>0</v>
      </c>
      <c r="D1031">
        <v>123.67</v>
      </c>
      <c r="E1031" s="2">
        <v>44732</v>
      </c>
      <c r="F1031" s="2"/>
    </row>
    <row r="1032" spans="1:6" x14ac:dyDescent="0.25">
      <c r="A1032" t="s">
        <v>977</v>
      </c>
      <c r="B1032" s="4" t="s">
        <v>978</v>
      </c>
      <c r="C1032">
        <v>0</v>
      </c>
      <c r="D1032">
        <v>79.33</v>
      </c>
      <c r="E1032" s="2">
        <v>44732</v>
      </c>
      <c r="F1032" s="2"/>
    </row>
    <row r="1033" spans="1:6" x14ac:dyDescent="0.25">
      <c r="A1033" t="s">
        <v>1046</v>
      </c>
      <c r="B1033" s="4" t="s">
        <v>1047</v>
      </c>
      <c r="C1033">
        <v>0</v>
      </c>
      <c r="D1033">
        <v>142.33000000000001</v>
      </c>
      <c r="E1033" s="2">
        <v>44732</v>
      </c>
      <c r="F1033" s="2"/>
    </row>
    <row r="1034" spans="1:6" x14ac:dyDescent="0.25">
      <c r="A1034" t="s">
        <v>988</v>
      </c>
      <c r="B1034" s="4" t="s">
        <v>989</v>
      </c>
      <c r="C1034">
        <v>0</v>
      </c>
      <c r="D1034">
        <v>123.67</v>
      </c>
      <c r="E1034" s="2">
        <v>44732</v>
      </c>
      <c r="F1034" s="2"/>
    </row>
    <row r="1035" spans="1:6" x14ac:dyDescent="0.25">
      <c r="A1035">
        <v>49115</v>
      </c>
      <c r="B1035" s="4" t="s">
        <v>1029</v>
      </c>
      <c r="C1035">
        <v>0</v>
      </c>
      <c r="D1035">
        <v>4.67</v>
      </c>
      <c r="E1035" s="2">
        <v>44732</v>
      </c>
      <c r="F1035" s="2"/>
    </row>
    <row r="1036" spans="1:6" x14ac:dyDescent="0.25">
      <c r="A1036">
        <v>9478</v>
      </c>
      <c r="B1036" s="4" t="s">
        <v>1044</v>
      </c>
      <c r="C1036">
        <v>0</v>
      </c>
      <c r="D1036">
        <v>56</v>
      </c>
      <c r="E1036" s="2">
        <v>44732</v>
      </c>
      <c r="F1036" s="2"/>
    </row>
    <row r="1037" spans="1:6" x14ac:dyDescent="0.25">
      <c r="A1037" t="s">
        <v>1052</v>
      </c>
      <c r="B1037" s="4" t="s">
        <v>1053</v>
      </c>
      <c r="C1037">
        <v>0</v>
      </c>
      <c r="D1037">
        <v>53.67</v>
      </c>
      <c r="E1037" s="2">
        <v>44732</v>
      </c>
      <c r="F1037" s="2"/>
    </row>
    <row r="1038" spans="1:6" x14ac:dyDescent="0.25">
      <c r="A1038">
        <v>300321</v>
      </c>
      <c r="B1038" s="4" t="s">
        <v>1020</v>
      </c>
      <c r="C1038">
        <v>0</v>
      </c>
      <c r="D1038">
        <v>31.5</v>
      </c>
      <c r="E1038" s="2">
        <v>44732</v>
      </c>
      <c r="F1038" s="2"/>
    </row>
    <row r="1039" spans="1:6" x14ac:dyDescent="0.25">
      <c r="A1039" t="s">
        <v>1036</v>
      </c>
      <c r="B1039" s="4" t="s">
        <v>1037</v>
      </c>
      <c r="C1039">
        <v>0</v>
      </c>
      <c r="D1039">
        <v>227.5</v>
      </c>
      <c r="E1039" s="2">
        <v>44732</v>
      </c>
      <c r="F1039" s="2"/>
    </row>
    <row r="1040" spans="1:6" x14ac:dyDescent="0.25">
      <c r="A1040" t="s">
        <v>1025</v>
      </c>
      <c r="B1040" s="4" t="s">
        <v>1026</v>
      </c>
      <c r="C1040">
        <v>0</v>
      </c>
      <c r="D1040">
        <v>26.83</v>
      </c>
      <c r="E1040" s="2">
        <v>44732</v>
      </c>
      <c r="F1040" s="2"/>
    </row>
    <row r="1041" spans="1:6" x14ac:dyDescent="0.25">
      <c r="A1041" t="s">
        <v>971</v>
      </c>
      <c r="B1041" s="4" t="s">
        <v>972</v>
      </c>
      <c r="C1041">
        <v>0</v>
      </c>
      <c r="D1041">
        <v>17.5</v>
      </c>
      <c r="E1041" s="2">
        <v>44732</v>
      </c>
      <c r="F1041" s="2"/>
    </row>
    <row r="1042" spans="1:6" x14ac:dyDescent="0.25">
      <c r="A1042" t="s">
        <v>984</v>
      </c>
      <c r="B1042" s="4" t="s">
        <v>985</v>
      </c>
      <c r="C1042">
        <v>0</v>
      </c>
      <c r="D1042">
        <v>56</v>
      </c>
      <c r="E1042" s="2">
        <v>44732</v>
      </c>
      <c r="F1042" s="2"/>
    </row>
    <row r="1043" spans="1:6" x14ac:dyDescent="0.25">
      <c r="A1043" t="s">
        <v>967</v>
      </c>
      <c r="B1043" s="4" t="s">
        <v>968</v>
      </c>
      <c r="C1043">
        <v>0</v>
      </c>
      <c r="D1043">
        <v>22.17</v>
      </c>
      <c r="E1043" s="2">
        <v>44732</v>
      </c>
      <c r="F1043" s="2"/>
    </row>
    <row r="1044" spans="1:6" x14ac:dyDescent="0.25">
      <c r="A1044" t="s">
        <v>969</v>
      </c>
      <c r="B1044" s="4" t="s">
        <v>970</v>
      </c>
      <c r="C1044">
        <v>0</v>
      </c>
      <c r="D1044">
        <v>312.67</v>
      </c>
      <c r="E1044" s="2">
        <v>44732</v>
      </c>
      <c r="F1044" s="2"/>
    </row>
    <row r="1045" spans="1:6" x14ac:dyDescent="0.25">
      <c r="A1045" t="s">
        <v>975</v>
      </c>
      <c r="B1045" s="4" t="s">
        <v>976</v>
      </c>
      <c r="C1045">
        <v>0</v>
      </c>
      <c r="D1045">
        <v>10.5</v>
      </c>
      <c r="E1045" s="2">
        <v>44732</v>
      </c>
      <c r="F1045" s="2"/>
    </row>
    <row r="1046" spans="1:6" x14ac:dyDescent="0.25">
      <c r="A1046">
        <v>1695</v>
      </c>
      <c r="B1046" s="4" t="s">
        <v>979</v>
      </c>
      <c r="C1046">
        <v>0</v>
      </c>
      <c r="D1046">
        <v>100.33</v>
      </c>
      <c r="E1046" s="2">
        <v>44732</v>
      </c>
      <c r="F1046" s="2"/>
    </row>
    <row r="1047" spans="1:6" x14ac:dyDescent="0.25">
      <c r="A1047" t="s">
        <v>992</v>
      </c>
      <c r="B1047" s="4" t="s">
        <v>993</v>
      </c>
      <c r="C1047">
        <v>0</v>
      </c>
      <c r="D1047">
        <v>56</v>
      </c>
      <c r="E1047" s="2">
        <v>44732</v>
      </c>
      <c r="F1047" s="2"/>
    </row>
    <row r="1048" spans="1:6" x14ac:dyDescent="0.25">
      <c r="A1048" t="s">
        <v>1281</v>
      </c>
      <c r="B1048" s="4" t="s">
        <v>1282</v>
      </c>
      <c r="C1048">
        <v>0</v>
      </c>
      <c r="D1048">
        <v>32.67</v>
      </c>
      <c r="E1048" s="2">
        <v>44733</v>
      </c>
      <c r="F1048" s="2"/>
    </row>
    <row r="1049" spans="1:6" x14ac:dyDescent="0.25">
      <c r="A1049" t="s">
        <v>1262</v>
      </c>
      <c r="B1049" s="4" t="s">
        <v>1263</v>
      </c>
      <c r="C1049">
        <v>0</v>
      </c>
      <c r="D1049">
        <v>5.13</v>
      </c>
      <c r="E1049" s="2">
        <v>44733</v>
      </c>
      <c r="F1049" s="2"/>
    </row>
    <row r="1050" spans="1:6" x14ac:dyDescent="0.25">
      <c r="A1050" t="s">
        <v>1277</v>
      </c>
      <c r="B1050" s="4" t="s">
        <v>1278</v>
      </c>
      <c r="C1050">
        <v>0</v>
      </c>
      <c r="D1050">
        <v>8.0500000000000007</v>
      </c>
      <c r="E1050" s="2">
        <v>44733</v>
      </c>
      <c r="F1050" s="2"/>
    </row>
    <row r="1051" spans="1:6" x14ac:dyDescent="0.25">
      <c r="A1051" t="s">
        <v>1239</v>
      </c>
      <c r="B1051" s="4" t="s">
        <v>1240</v>
      </c>
      <c r="C1051">
        <v>0</v>
      </c>
      <c r="D1051">
        <v>2305.33</v>
      </c>
      <c r="E1051" s="2">
        <v>44733</v>
      </c>
      <c r="F1051" s="2"/>
    </row>
    <row r="1052" spans="1:6" x14ac:dyDescent="0.25">
      <c r="A1052" t="s">
        <v>1264</v>
      </c>
      <c r="B1052" s="4" t="s">
        <v>1265</v>
      </c>
      <c r="C1052">
        <v>0</v>
      </c>
      <c r="D1052">
        <v>9.33</v>
      </c>
      <c r="E1052" s="2">
        <v>44733</v>
      </c>
      <c r="F1052" s="2"/>
    </row>
    <row r="1053" spans="1:6" x14ac:dyDescent="0.25">
      <c r="A1053" t="s">
        <v>1270</v>
      </c>
      <c r="B1053" s="4" t="s">
        <v>1271</v>
      </c>
      <c r="C1053">
        <v>0</v>
      </c>
      <c r="D1053">
        <v>130.66999999999999</v>
      </c>
      <c r="E1053" s="2">
        <v>44733</v>
      </c>
      <c r="F1053" s="2"/>
    </row>
    <row r="1054" spans="1:6" x14ac:dyDescent="0.25">
      <c r="A1054" t="s">
        <v>1231</v>
      </c>
      <c r="B1054" s="4" t="s">
        <v>1232</v>
      </c>
      <c r="C1054">
        <v>0</v>
      </c>
      <c r="D1054">
        <v>32.67</v>
      </c>
      <c r="E1054" s="2">
        <v>44733</v>
      </c>
      <c r="F1054" s="2"/>
    </row>
    <row r="1055" spans="1:6" x14ac:dyDescent="0.25">
      <c r="A1055" t="s">
        <v>1279</v>
      </c>
      <c r="B1055" s="4" t="s">
        <v>1280</v>
      </c>
      <c r="C1055">
        <v>0</v>
      </c>
      <c r="D1055">
        <v>8.17</v>
      </c>
      <c r="E1055" s="2">
        <v>44733</v>
      </c>
      <c r="F1055" s="2"/>
    </row>
    <row r="1056" spans="1:6" x14ac:dyDescent="0.25">
      <c r="A1056" t="s">
        <v>1266</v>
      </c>
      <c r="B1056" s="4" t="s">
        <v>1267</v>
      </c>
      <c r="C1056">
        <v>0</v>
      </c>
      <c r="D1056">
        <v>49</v>
      </c>
      <c r="E1056" s="2">
        <v>44733</v>
      </c>
      <c r="F1056" s="2"/>
    </row>
    <row r="1057" spans="1:6" x14ac:dyDescent="0.25">
      <c r="A1057" t="s">
        <v>1252</v>
      </c>
      <c r="B1057" s="4" t="s">
        <v>1253</v>
      </c>
      <c r="C1057">
        <v>0</v>
      </c>
      <c r="D1057">
        <v>21</v>
      </c>
      <c r="E1057" s="2">
        <v>44733</v>
      </c>
      <c r="F1057" s="2"/>
    </row>
    <row r="1058" spans="1:6" x14ac:dyDescent="0.25">
      <c r="A1058" t="s">
        <v>1145</v>
      </c>
      <c r="B1058" s="4" t="s">
        <v>1146</v>
      </c>
      <c r="C1058">
        <v>0</v>
      </c>
      <c r="D1058">
        <v>45.5</v>
      </c>
      <c r="E1058" s="2">
        <v>44733</v>
      </c>
      <c r="F1058" s="2"/>
    </row>
    <row r="1059" spans="1:6" x14ac:dyDescent="0.25">
      <c r="A1059" t="s">
        <v>1256</v>
      </c>
      <c r="B1059" s="4" t="s">
        <v>1257</v>
      </c>
      <c r="C1059">
        <v>0</v>
      </c>
      <c r="D1059">
        <v>45.5</v>
      </c>
      <c r="E1059" s="2">
        <v>44733</v>
      </c>
      <c r="F1059" s="2"/>
    </row>
    <row r="1060" spans="1:6" x14ac:dyDescent="0.25">
      <c r="A1060">
        <v>98906</v>
      </c>
      <c r="B1060" s="4" t="s">
        <v>1272</v>
      </c>
      <c r="C1060">
        <v>0</v>
      </c>
      <c r="D1060">
        <v>142.33000000000001</v>
      </c>
      <c r="E1060" s="2">
        <v>44733</v>
      </c>
      <c r="F1060" s="2"/>
    </row>
    <row r="1061" spans="1:6" x14ac:dyDescent="0.25">
      <c r="A1061" t="s">
        <v>1233</v>
      </c>
      <c r="B1061" s="4" t="s">
        <v>1234</v>
      </c>
      <c r="C1061">
        <v>0</v>
      </c>
      <c r="D1061">
        <v>56</v>
      </c>
      <c r="E1061" s="2">
        <v>44733</v>
      </c>
      <c r="F1061" s="2"/>
    </row>
    <row r="1062" spans="1:6" x14ac:dyDescent="0.25">
      <c r="A1062" t="s">
        <v>1268</v>
      </c>
      <c r="B1062" s="4" t="s">
        <v>1269</v>
      </c>
      <c r="C1062">
        <v>0</v>
      </c>
      <c r="D1062">
        <v>45.5</v>
      </c>
      <c r="E1062" s="2">
        <v>44733</v>
      </c>
      <c r="F1062" s="2"/>
    </row>
    <row r="1063" spans="1:6" x14ac:dyDescent="0.25">
      <c r="A1063">
        <v>140020</v>
      </c>
      <c r="B1063" s="4" t="s">
        <v>1247</v>
      </c>
      <c r="C1063">
        <v>0</v>
      </c>
      <c r="D1063">
        <v>60.67</v>
      </c>
      <c r="E1063" s="2">
        <v>44733</v>
      </c>
      <c r="F1063" s="2"/>
    </row>
    <row r="1064" spans="1:6" x14ac:dyDescent="0.25">
      <c r="A1064" t="s">
        <v>1248</v>
      </c>
      <c r="B1064" s="4" t="s">
        <v>1249</v>
      </c>
      <c r="C1064">
        <v>0</v>
      </c>
      <c r="D1064">
        <v>49</v>
      </c>
      <c r="E1064" s="2">
        <v>44733</v>
      </c>
      <c r="F1064" s="2"/>
    </row>
    <row r="1065" spans="1:6" x14ac:dyDescent="0.25">
      <c r="A1065" t="s">
        <v>1243</v>
      </c>
      <c r="B1065" s="4" t="s">
        <v>1244</v>
      </c>
      <c r="C1065">
        <v>0</v>
      </c>
      <c r="D1065">
        <v>14</v>
      </c>
      <c r="E1065" s="2">
        <v>44733</v>
      </c>
      <c r="F1065" s="2"/>
    </row>
    <row r="1066" spans="1:6" x14ac:dyDescent="0.25">
      <c r="A1066" t="s">
        <v>1235</v>
      </c>
      <c r="B1066" s="4" t="s">
        <v>1236</v>
      </c>
      <c r="C1066">
        <v>0</v>
      </c>
      <c r="D1066">
        <v>44.33</v>
      </c>
      <c r="E1066" s="2">
        <v>44733</v>
      </c>
      <c r="F1066" s="2"/>
    </row>
    <row r="1067" spans="1:6" x14ac:dyDescent="0.25">
      <c r="A1067" t="s">
        <v>1260</v>
      </c>
      <c r="B1067" s="4" t="s">
        <v>1261</v>
      </c>
      <c r="C1067">
        <v>0</v>
      </c>
      <c r="D1067">
        <v>116.55</v>
      </c>
      <c r="E1067" s="2">
        <v>44733</v>
      </c>
      <c r="F1067" s="2"/>
    </row>
    <row r="1068" spans="1:6" x14ac:dyDescent="0.25">
      <c r="A1068" t="s">
        <v>1245</v>
      </c>
      <c r="B1068" s="4" t="s">
        <v>1246</v>
      </c>
      <c r="C1068">
        <v>0</v>
      </c>
      <c r="D1068">
        <v>16.329999999999998</v>
      </c>
      <c r="E1068" s="2">
        <v>44733</v>
      </c>
      <c r="F1068" s="2"/>
    </row>
    <row r="1069" spans="1:6" x14ac:dyDescent="0.25">
      <c r="A1069" t="s">
        <v>1283</v>
      </c>
      <c r="B1069" s="4" t="s">
        <v>1284</v>
      </c>
      <c r="C1069">
        <v>0</v>
      </c>
      <c r="D1069">
        <v>28</v>
      </c>
      <c r="E1069" s="2">
        <v>44733</v>
      </c>
      <c r="F1069" s="2"/>
    </row>
    <row r="1070" spans="1:6" x14ac:dyDescent="0.25">
      <c r="A1070" t="s">
        <v>1258</v>
      </c>
      <c r="B1070" s="4" t="s">
        <v>1259</v>
      </c>
      <c r="C1070">
        <v>0</v>
      </c>
      <c r="D1070">
        <v>44.33</v>
      </c>
      <c r="E1070" s="2">
        <v>44733</v>
      </c>
      <c r="F1070" s="2"/>
    </row>
    <row r="1071" spans="1:6" x14ac:dyDescent="0.25">
      <c r="A1071" t="s">
        <v>1250</v>
      </c>
      <c r="B1071" s="4" t="s">
        <v>1251</v>
      </c>
      <c r="C1071">
        <v>0</v>
      </c>
      <c r="D1071">
        <v>184.33</v>
      </c>
      <c r="E1071" s="2">
        <v>44733</v>
      </c>
      <c r="F1071" s="2"/>
    </row>
    <row r="1072" spans="1:6" x14ac:dyDescent="0.25">
      <c r="A1072" t="s">
        <v>1254</v>
      </c>
      <c r="B1072" s="4" t="s">
        <v>1255</v>
      </c>
      <c r="C1072">
        <v>0</v>
      </c>
      <c r="D1072">
        <v>107.33</v>
      </c>
      <c r="E1072" s="2">
        <v>44733</v>
      </c>
      <c r="F1072" s="2"/>
    </row>
    <row r="1073" spans="1:6" x14ac:dyDescent="0.25">
      <c r="A1073" t="s">
        <v>1275</v>
      </c>
      <c r="B1073" s="4" t="s">
        <v>1276</v>
      </c>
      <c r="C1073">
        <v>0</v>
      </c>
      <c r="D1073">
        <v>49</v>
      </c>
      <c r="E1073" s="2">
        <v>44733</v>
      </c>
      <c r="F1073" s="2"/>
    </row>
    <row r="1074" spans="1:6" x14ac:dyDescent="0.25">
      <c r="A1074" t="s">
        <v>1237</v>
      </c>
      <c r="B1074" s="4" t="s">
        <v>1238</v>
      </c>
      <c r="C1074">
        <v>0</v>
      </c>
      <c r="D1074">
        <v>4.67</v>
      </c>
      <c r="E1074" s="2">
        <v>44733</v>
      </c>
      <c r="F1074" s="2"/>
    </row>
    <row r="1075" spans="1:6" x14ac:dyDescent="0.25">
      <c r="A1075" t="s">
        <v>1273</v>
      </c>
      <c r="B1075" s="4" t="s">
        <v>1274</v>
      </c>
      <c r="C1075">
        <v>0</v>
      </c>
      <c r="D1075">
        <v>5.83</v>
      </c>
      <c r="E1075" s="2">
        <v>44733</v>
      </c>
      <c r="F1075" s="2"/>
    </row>
    <row r="1076" spans="1:6" x14ac:dyDescent="0.25">
      <c r="A1076" t="s">
        <v>1241</v>
      </c>
      <c r="B1076" s="4" t="s">
        <v>1242</v>
      </c>
      <c r="C1076">
        <v>0</v>
      </c>
      <c r="D1076">
        <v>7</v>
      </c>
      <c r="E1076" s="2">
        <v>44733</v>
      </c>
      <c r="F1076" s="2"/>
    </row>
    <row r="1077" spans="1:6" x14ac:dyDescent="0.25">
      <c r="A1077" t="s">
        <v>1311</v>
      </c>
      <c r="B1077" s="4" t="s">
        <v>1312</v>
      </c>
      <c r="C1077">
        <v>0</v>
      </c>
      <c r="D1077">
        <v>3131.76</v>
      </c>
      <c r="E1077" s="2">
        <v>44734</v>
      </c>
      <c r="F1077" s="2"/>
    </row>
    <row r="1078" spans="1:6" x14ac:dyDescent="0.25">
      <c r="A1078" t="s">
        <v>1315</v>
      </c>
      <c r="B1078" s="4" t="s">
        <v>1316</v>
      </c>
      <c r="C1078">
        <v>0</v>
      </c>
      <c r="D1078">
        <v>1002.17</v>
      </c>
      <c r="E1078" s="2">
        <v>44734</v>
      </c>
      <c r="F1078" s="2"/>
    </row>
    <row r="1079" spans="1:6" x14ac:dyDescent="0.25">
      <c r="A1079" t="s">
        <v>1309</v>
      </c>
      <c r="B1079" s="4" t="s">
        <v>1310</v>
      </c>
      <c r="C1079">
        <v>0</v>
      </c>
      <c r="D1079">
        <v>4648</v>
      </c>
      <c r="E1079" s="2">
        <v>44734</v>
      </c>
      <c r="F1079" s="2"/>
    </row>
    <row r="1080" spans="1:6" x14ac:dyDescent="0.25">
      <c r="A1080" t="s">
        <v>1313</v>
      </c>
      <c r="B1080" s="4" t="s">
        <v>1314</v>
      </c>
      <c r="C1080">
        <v>0</v>
      </c>
      <c r="D1080">
        <v>2759.17</v>
      </c>
      <c r="E1080" s="2">
        <v>44734</v>
      </c>
      <c r="F1080" s="2"/>
    </row>
    <row r="1081" spans="1:6" x14ac:dyDescent="0.25">
      <c r="A1081" t="s">
        <v>1583</v>
      </c>
      <c r="B1081" s="4" t="s">
        <v>1584</v>
      </c>
      <c r="C1081">
        <v>0</v>
      </c>
      <c r="D1081">
        <v>147</v>
      </c>
      <c r="E1081" s="2">
        <v>44736</v>
      </c>
      <c r="F1081" s="2"/>
    </row>
    <row r="1082" spans="1:6" x14ac:dyDescent="0.25">
      <c r="A1082" t="s">
        <v>1585</v>
      </c>
      <c r="B1082" s="4" t="s">
        <v>1586</v>
      </c>
      <c r="C1082">
        <v>0</v>
      </c>
      <c r="D1082">
        <v>95.67</v>
      </c>
      <c r="E1082" s="2">
        <v>44736</v>
      </c>
      <c r="F1082" s="2"/>
    </row>
    <row r="1083" spans="1:6" x14ac:dyDescent="0.25">
      <c r="A1083" t="s">
        <v>1577</v>
      </c>
      <c r="B1083" s="4" t="s">
        <v>1578</v>
      </c>
      <c r="C1083">
        <v>0</v>
      </c>
      <c r="D1083">
        <v>6225.33</v>
      </c>
      <c r="E1083" s="2">
        <v>44736</v>
      </c>
      <c r="F1083" s="2"/>
    </row>
    <row r="1084" spans="1:6" x14ac:dyDescent="0.25">
      <c r="A1084" t="s">
        <v>1587</v>
      </c>
      <c r="B1084" s="4" t="s">
        <v>1588</v>
      </c>
      <c r="C1084">
        <v>0</v>
      </c>
      <c r="D1084">
        <v>95.67</v>
      </c>
      <c r="E1084" s="2">
        <v>44736</v>
      </c>
      <c r="F1084" s="2"/>
    </row>
    <row r="1085" spans="1:6" x14ac:dyDescent="0.25">
      <c r="A1085" t="s">
        <v>1591</v>
      </c>
      <c r="B1085" s="4" t="s">
        <v>1592</v>
      </c>
      <c r="C1085">
        <v>0</v>
      </c>
      <c r="D1085">
        <v>50.17</v>
      </c>
      <c r="E1085" s="2">
        <v>44736</v>
      </c>
      <c r="F1085" s="2"/>
    </row>
    <row r="1086" spans="1:6" x14ac:dyDescent="0.25">
      <c r="A1086" t="s">
        <v>1581</v>
      </c>
      <c r="B1086" s="4" t="s">
        <v>1582</v>
      </c>
      <c r="C1086">
        <v>0</v>
      </c>
      <c r="D1086">
        <v>172.67</v>
      </c>
      <c r="E1086" s="2">
        <v>44736</v>
      </c>
      <c r="F1086" s="2"/>
    </row>
    <row r="1087" spans="1:6" x14ac:dyDescent="0.25">
      <c r="A1087">
        <v>9503</v>
      </c>
      <c r="B1087" s="4" t="s">
        <v>1595</v>
      </c>
      <c r="C1087">
        <v>0</v>
      </c>
      <c r="D1087">
        <v>66.5</v>
      </c>
      <c r="E1087" s="2">
        <v>44736</v>
      </c>
      <c r="F1087" s="2"/>
    </row>
    <row r="1088" spans="1:6" x14ac:dyDescent="0.25">
      <c r="A1088" t="s">
        <v>1575</v>
      </c>
      <c r="B1088" s="4" t="s">
        <v>1576</v>
      </c>
      <c r="C1088">
        <v>0</v>
      </c>
      <c r="D1088">
        <v>147</v>
      </c>
      <c r="E1088" s="2">
        <v>44736</v>
      </c>
      <c r="F1088" s="2"/>
    </row>
    <row r="1089" spans="1:6" x14ac:dyDescent="0.25">
      <c r="A1089" t="s">
        <v>1589</v>
      </c>
      <c r="B1089" s="4" t="s">
        <v>1590</v>
      </c>
      <c r="C1089">
        <v>0</v>
      </c>
      <c r="D1089">
        <v>37.33</v>
      </c>
      <c r="E1089" s="2">
        <v>44736</v>
      </c>
      <c r="F1089" s="2"/>
    </row>
    <row r="1090" spans="1:6" x14ac:dyDescent="0.25">
      <c r="A1090" t="s">
        <v>1579</v>
      </c>
      <c r="B1090" s="4" t="s">
        <v>1580</v>
      </c>
      <c r="C1090">
        <v>0</v>
      </c>
      <c r="D1090">
        <v>9333.33</v>
      </c>
      <c r="E1090" s="2">
        <v>44736</v>
      </c>
      <c r="F1090" s="2"/>
    </row>
    <row r="1091" spans="1:6" x14ac:dyDescent="0.25">
      <c r="A1091" t="s">
        <v>1593</v>
      </c>
      <c r="B1091" s="4" t="s">
        <v>1594</v>
      </c>
      <c r="C1091">
        <v>0</v>
      </c>
      <c r="D1091">
        <v>60.67</v>
      </c>
      <c r="E1091" s="2">
        <v>44736</v>
      </c>
      <c r="F1091" s="2"/>
    </row>
    <row r="1092" spans="1:6" x14ac:dyDescent="0.25">
      <c r="A1092" t="s">
        <v>919</v>
      </c>
      <c r="B1092" s="4" t="s">
        <v>920</v>
      </c>
      <c r="C1092">
        <v>0</v>
      </c>
      <c r="D1092">
        <v>18.670000000000002</v>
      </c>
      <c r="E1092" s="2">
        <v>44744</v>
      </c>
      <c r="F1092" s="2"/>
    </row>
    <row r="1093" spans="1:6" x14ac:dyDescent="0.25">
      <c r="A1093" t="s">
        <v>913</v>
      </c>
      <c r="B1093" s="4" t="s">
        <v>914</v>
      </c>
      <c r="C1093">
        <v>0</v>
      </c>
      <c r="D1093">
        <v>37.33</v>
      </c>
      <c r="E1093" s="2">
        <v>44744</v>
      </c>
      <c r="F1093" s="2"/>
    </row>
    <row r="1094" spans="1:6" x14ac:dyDescent="0.25">
      <c r="A1094" t="s">
        <v>915</v>
      </c>
      <c r="B1094" s="4" t="s">
        <v>916</v>
      </c>
      <c r="C1094">
        <v>0</v>
      </c>
      <c r="D1094">
        <v>50.17</v>
      </c>
      <c r="E1094" s="2">
        <v>44744</v>
      </c>
      <c r="F1094" s="2"/>
    </row>
    <row r="1095" spans="1:6" x14ac:dyDescent="0.25">
      <c r="A1095" t="s">
        <v>917</v>
      </c>
      <c r="B1095" s="4" t="s">
        <v>918</v>
      </c>
      <c r="C1095">
        <v>0</v>
      </c>
      <c r="D1095">
        <v>34.880000000000003</v>
      </c>
      <c r="E1095" s="2">
        <v>44744</v>
      </c>
      <c r="F1095" s="2"/>
    </row>
    <row r="1096" spans="1:6" x14ac:dyDescent="0.25">
      <c r="A1096" t="s">
        <v>911</v>
      </c>
      <c r="B1096" s="4" t="s">
        <v>912</v>
      </c>
      <c r="C1096">
        <v>0</v>
      </c>
      <c r="D1096">
        <v>179.67</v>
      </c>
      <c r="E1096" s="2">
        <v>44744</v>
      </c>
      <c r="F1096" s="2"/>
    </row>
    <row r="1097" spans="1:6" x14ac:dyDescent="0.25">
      <c r="A1097" t="s">
        <v>329</v>
      </c>
      <c r="B1097" s="4" t="s">
        <v>330</v>
      </c>
      <c r="C1097">
        <v>0</v>
      </c>
      <c r="D1097">
        <v>49</v>
      </c>
      <c r="E1097" s="2">
        <v>44749</v>
      </c>
      <c r="F1097" s="2"/>
    </row>
    <row r="1098" spans="1:6" x14ac:dyDescent="0.25">
      <c r="A1098" t="s">
        <v>321</v>
      </c>
      <c r="B1098" s="4" t="s">
        <v>322</v>
      </c>
      <c r="C1098">
        <v>0</v>
      </c>
      <c r="D1098">
        <v>4870.83</v>
      </c>
      <c r="E1098" s="2">
        <v>44749</v>
      </c>
      <c r="F1098" s="2"/>
    </row>
    <row r="1099" spans="1:6" x14ac:dyDescent="0.25">
      <c r="A1099">
        <v>7962001</v>
      </c>
      <c r="B1099" s="4" t="s">
        <v>320</v>
      </c>
      <c r="C1099">
        <v>0</v>
      </c>
      <c r="D1099">
        <v>3805.67</v>
      </c>
      <c r="E1099" s="2">
        <v>44749</v>
      </c>
      <c r="F1099" s="2"/>
    </row>
    <row r="1100" spans="1:6" x14ac:dyDescent="0.25">
      <c r="A1100" t="s">
        <v>325</v>
      </c>
      <c r="B1100" s="4" t="s">
        <v>326</v>
      </c>
      <c r="C1100">
        <v>0</v>
      </c>
      <c r="D1100">
        <v>116.67</v>
      </c>
      <c r="E1100" s="2">
        <v>44749</v>
      </c>
      <c r="F1100" s="2"/>
    </row>
    <row r="1101" spans="1:6" x14ac:dyDescent="0.25">
      <c r="A1101" t="s">
        <v>310</v>
      </c>
      <c r="B1101" s="4" t="s">
        <v>311</v>
      </c>
      <c r="C1101">
        <v>0</v>
      </c>
      <c r="D1101">
        <v>77</v>
      </c>
      <c r="E1101" s="2">
        <v>44749</v>
      </c>
      <c r="F1101" s="2"/>
    </row>
    <row r="1102" spans="1:6" x14ac:dyDescent="0.25">
      <c r="A1102" t="s">
        <v>314</v>
      </c>
      <c r="B1102" s="4" t="s">
        <v>315</v>
      </c>
      <c r="C1102">
        <v>0</v>
      </c>
      <c r="D1102">
        <v>67.67</v>
      </c>
      <c r="E1102" s="2">
        <v>44749</v>
      </c>
      <c r="F1102" s="2"/>
    </row>
    <row r="1103" spans="1:6" x14ac:dyDescent="0.25">
      <c r="A1103" t="s">
        <v>306</v>
      </c>
      <c r="B1103" s="4" t="s">
        <v>307</v>
      </c>
      <c r="C1103">
        <v>0</v>
      </c>
      <c r="D1103">
        <v>170.33</v>
      </c>
      <c r="E1103" s="2">
        <v>44749</v>
      </c>
      <c r="F1103" s="2"/>
    </row>
    <row r="1104" spans="1:6" x14ac:dyDescent="0.25">
      <c r="A1104" t="s">
        <v>308</v>
      </c>
      <c r="B1104" s="4" t="s">
        <v>309</v>
      </c>
      <c r="C1104">
        <v>0</v>
      </c>
      <c r="D1104">
        <v>173.25</v>
      </c>
      <c r="E1104" s="2">
        <v>44749</v>
      </c>
      <c r="F1104" s="2"/>
    </row>
    <row r="1105" spans="1:6" x14ac:dyDescent="0.25">
      <c r="A1105" t="s">
        <v>318</v>
      </c>
      <c r="B1105" s="4" t="s">
        <v>319</v>
      </c>
      <c r="C1105">
        <v>0</v>
      </c>
      <c r="D1105">
        <v>37.33</v>
      </c>
      <c r="E1105" s="2">
        <v>44749</v>
      </c>
      <c r="F1105" s="2"/>
    </row>
    <row r="1106" spans="1:6" x14ac:dyDescent="0.25">
      <c r="A1106" t="s">
        <v>327</v>
      </c>
      <c r="B1106" s="4" t="s">
        <v>328</v>
      </c>
      <c r="C1106">
        <v>0</v>
      </c>
      <c r="D1106">
        <v>28</v>
      </c>
      <c r="E1106" s="2">
        <v>44749</v>
      </c>
      <c r="F1106" s="2"/>
    </row>
    <row r="1107" spans="1:6" x14ac:dyDescent="0.25">
      <c r="A1107" t="s">
        <v>323</v>
      </c>
      <c r="B1107" s="4" t="s">
        <v>324</v>
      </c>
      <c r="C1107">
        <v>0</v>
      </c>
      <c r="D1107">
        <v>68.83</v>
      </c>
      <c r="E1107" s="2">
        <v>44749</v>
      </c>
      <c r="F1107" s="2"/>
    </row>
    <row r="1108" spans="1:6" x14ac:dyDescent="0.25">
      <c r="A1108" t="s">
        <v>312</v>
      </c>
      <c r="B1108" s="4" t="s">
        <v>313</v>
      </c>
      <c r="C1108">
        <v>0</v>
      </c>
      <c r="D1108">
        <v>341.83</v>
      </c>
      <c r="E1108" s="2">
        <v>44749</v>
      </c>
      <c r="F1108" s="2"/>
    </row>
    <row r="1109" spans="1:6" x14ac:dyDescent="0.25">
      <c r="A1109" t="s">
        <v>316</v>
      </c>
      <c r="B1109" s="4" t="s">
        <v>317</v>
      </c>
      <c r="C1109">
        <v>0</v>
      </c>
      <c r="D1109">
        <v>116.67</v>
      </c>
      <c r="E1109" s="2">
        <v>44749</v>
      </c>
      <c r="F1109" s="2"/>
    </row>
    <row r="1110" spans="1:6" x14ac:dyDescent="0.25">
      <c r="A1110" t="s">
        <v>567</v>
      </c>
      <c r="B1110" s="4" t="s">
        <v>568</v>
      </c>
      <c r="C1110">
        <v>0</v>
      </c>
      <c r="D1110">
        <v>525</v>
      </c>
      <c r="E1110" s="2">
        <v>44754</v>
      </c>
      <c r="F1110" s="2"/>
    </row>
    <row r="1111" spans="1:6" x14ac:dyDescent="0.25">
      <c r="A1111" t="s">
        <v>661</v>
      </c>
      <c r="B1111" s="4" t="s">
        <v>662</v>
      </c>
      <c r="C1111">
        <v>0</v>
      </c>
      <c r="D1111">
        <v>128.22</v>
      </c>
      <c r="E1111" s="2">
        <v>44757</v>
      </c>
      <c r="F1111" s="2"/>
    </row>
    <row r="1112" spans="1:6" x14ac:dyDescent="0.25">
      <c r="A1112" t="s">
        <v>659</v>
      </c>
      <c r="B1112" s="4" t="s">
        <v>660</v>
      </c>
      <c r="C1112">
        <v>0</v>
      </c>
      <c r="D1112">
        <v>58.22</v>
      </c>
      <c r="E1112" s="2">
        <v>44757</v>
      </c>
      <c r="F1112" s="2"/>
    </row>
    <row r="1113" spans="1:6" x14ac:dyDescent="0.25">
      <c r="A1113" t="s">
        <v>663</v>
      </c>
      <c r="B1113" s="4" t="s">
        <v>664</v>
      </c>
      <c r="C1113">
        <v>0</v>
      </c>
      <c r="D1113">
        <v>225.17</v>
      </c>
      <c r="E1113" s="2">
        <v>44757</v>
      </c>
      <c r="F1113" s="2"/>
    </row>
    <row r="1114" spans="1:6" x14ac:dyDescent="0.25">
      <c r="A1114" t="s">
        <v>665</v>
      </c>
      <c r="B1114" s="4" t="s">
        <v>666</v>
      </c>
      <c r="C1114">
        <v>0</v>
      </c>
      <c r="D1114">
        <v>11.55</v>
      </c>
      <c r="E1114" s="2">
        <v>44757</v>
      </c>
      <c r="F1114" s="2"/>
    </row>
    <row r="1115" spans="1:6" x14ac:dyDescent="0.25">
      <c r="A1115" t="s">
        <v>657</v>
      </c>
      <c r="B1115" s="4" t="s">
        <v>658</v>
      </c>
      <c r="C1115">
        <v>0</v>
      </c>
      <c r="D1115">
        <v>4281.67</v>
      </c>
      <c r="E1115" s="2">
        <v>44757</v>
      </c>
      <c r="F1115" s="2"/>
    </row>
    <row r="1116" spans="1:6" x14ac:dyDescent="0.25">
      <c r="A1116" t="s">
        <v>742</v>
      </c>
      <c r="B1116" s="4" t="s">
        <v>743</v>
      </c>
      <c r="C1116">
        <v>0</v>
      </c>
      <c r="D1116">
        <v>243.83</v>
      </c>
      <c r="E1116" s="2">
        <v>44759</v>
      </c>
      <c r="F1116" s="2"/>
    </row>
    <row r="1117" spans="1:6" x14ac:dyDescent="0.25">
      <c r="A1117" t="s">
        <v>744</v>
      </c>
      <c r="B1117" s="4" t="s">
        <v>745</v>
      </c>
      <c r="C1117">
        <v>0</v>
      </c>
      <c r="D1117">
        <v>80.5</v>
      </c>
      <c r="E1117" s="2">
        <v>44759</v>
      </c>
      <c r="F1117" s="2"/>
    </row>
    <row r="1118" spans="1:6" x14ac:dyDescent="0.25">
      <c r="A1118" t="s">
        <v>902</v>
      </c>
      <c r="B1118" s="4" t="s">
        <v>903</v>
      </c>
      <c r="C1118">
        <v>0</v>
      </c>
      <c r="D1118">
        <v>61.83</v>
      </c>
      <c r="E1118" s="2">
        <v>44760</v>
      </c>
      <c r="F1118" s="2"/>
    </row>
    <row r="1119" spans="1:6" x14ac:dyDescent="0.25">
      <c r="A1119" t="s">
        <v>892</v>
      </c>
      <c r="B1119" s="4" t="s">
        <v>893</v>
      </c>
      <c r="C1119">
        <v>0</v>
      </c>
      <c r="D1119">
        <v>10.5</v>
      </c>
      <c r="E1119" s="2">
        <v>44760</v>
      </c>
      <c r="F1119" s="2"/>
    </row>
    <row r="1120" spans="1:6" x14ac:dyDescent="0.25">
      <c r="A1120" t="s">
        <v>894</v>
      </c>
      <c r="B1120" s="4" t="s">
        <v>895</v>
      </c>
      <c r="C1120">
        <v>0</v>
      </c>
      <c r="D1120">
        <v>18.670000000000002</v>
      </c>
      <c r="E1120" s="2">
        <v>44760</v>
      </c>
      <c r="F1120" s="2"/>
    </row>
    <row r="1121" spans="1:6" x14ac:dyDescent="0.25">
      <c r="A1121" t="s">
        <v>890</v>
      </c>
      <c r="B1121" s="4" t="s">
        <v>891</v>
      </c>
      <c r="C1121">
        <v>0</v>
      </c>
      <c r="D1121">
        <v>110.83</v>
      </c>
      <c r="E1121" s="2">
        <v>44760</v>
      </c>
      <c r="F1121" s="2"/>
    </row>
    <row r="1122" spans="1:6" x14ac:dyDescent="0.25">
      <c r="A1122" t="s">
        <v>896</v>
      </c>
      <c r="B1122" s="4" t="s">
        <v>897</v>
      </c>
      <c r="C1122">
        <v>0</v>
      </c>
      <c r="D1122">
        <v>28</v>
      </c>
      <c r="E1122" s="2">
        <v>44760</v>
      </c>
      <c r="F1122" s="2"/>
    </row>
    <row r="1123" spans="1:6" x14ac:dyDescent="0.25">
      <c r="A1123" t="s">
        <v>888</v>
      </c>
      <c r="B1123" s="4" t="s">
        <v>889</v>
      </c>
      <c r="C1123">
        <v>0</v>
      </c>
      <c r="D1123">
        <v>11316.67</v>
      </c>
      <c r="E1123" s="2">
        <v>44760</v>
      </c>
      <c r="F1123" s="2"/>
    </row>
    <row r="1124" spans="1:6" x14ac:dyDescent="0.25">
      <c r="A1124" t="s">
        <v>900</v>
      </c>
      <c r="B1124" s="4" t="s">
        <v>901</v>
      </c>
      <c r="C1124">
        <v>0</v>
      </c>
      <c r="D1124">
        <v>190.17</v>
      </c>
      <c r="E1124" s="2">
        <v>44760</v>
      </c>
      <c r="F1124" s="2"/>
    </row>
    <row r="1125" spans="1:6" x14ac:dyDescent="0.25">
      <c r="A1125" t="s">
        <v>904</v>
      </c>
      <c r="B1125" s="4" t="s">
        <v>905</v>
      </c>
      <c r="C1125">
        <v>0</v>
      </c>
      <c r="D1125">
        <v>9.33</v>
      </c>
      <c r="E1125" s="2">
        <v>44760</v>
      </c>
      <c r="F1125" s="2"/>
    </row>
    <row r="1126" spans="1:6" x14ac:dyDescent="0.25">
      <c r="A1126" t="s">
        <v>898</v>
      </c>
      <c r="B1126" s="4" t="s">
        <v>899</v>
      </c>
      <c r="C1126">
        <v>0</v>
      </c>
      <c r="D1126">
        <v>729.17</v>
      </c>
      <c r="E1126" s="2">
        <v>44760</v>
      </c>
      <c r="F1126" s="2"/>
    </row>
    <row r="1127" spans="1:6" x14ac:dyDescent="0.25">
      <c r="A1127" t="s">
        <v>909</v>
      </c>
      <c r="B1127" s="4" t="s">
        <v>910</v>
      </c>
      <c r="C1127">
        <v>0</v>
      </c>
      <c r="D1127">
        <v>1687</v>
      </c>
      <c r="E1127" s="2">
        <v>44761</v>
      </c>
      <c r="F1127" s="2"/>
    </row>
    <row r="1128" spans="1:6" x14ac:dyDescent="0.25">
      <c r="A1128" t="s">
        <v>1056</v>
      </c>
      <c r="B1128" s="4" t="s">
        <v>1057</v>
      </c>
      <c r="C1128">
        <v>0</v>
      </c>
      <c r="D1128">
        <v>18.670000000000002</v>
      </c>
      <c r="E1128" s="2">
        <v>44762</v>
      </c>
      <c r="F1128" s="2"/>
    </row>
    <row r="1129" spans="1:6" x14ac:dyDescent="0.25">
      <c r="A1129" t="s">
        <v>1087</v>
      </c>
      <c r="B1129" s="4" t="s">
        <v>1088</v>
      </c>
      <c r="C1129">
        <v>0</v>
      </c>
      <c r="D1129">
        <v>38.5</v>
      </c>
      <c r="E1129" s="2">
        <v>44762</v>
      </c>
      <c r="F1129" s="2"/>
    </row>
    <row r="1130" spans="1:6" x14ac:dyDescent="0.25">
      <c r="A1130">
        <v>904311</v>
      </c>
      <c r="B1130" s="4" t="s">
        <v>1078</v>
      </c>
      <c r="C1130">
        <v>0</v>
      </c>
      <c r="D1130">
        <v>30.33</v>
      </c>
      <c r="E1130" s="2">
        <v>44762</v>
      </c>
      <c r="F1130" s="2"/>
    </row>
    <row r="1131" spans="1:6" x14ac:dyDescent="0.25">
      <c r="A1131" t="s">
        <v>1074</v>
      </c>
      <c r="B1131" s="4" t="s">
        <v>1075</v>
      </c>
      <c r="C1131">
        <v>0</v>
      </c>
      <c r="D1131">
        <v>30.33</v>
      </c>
      <c r="E1131" s="2">
        <v>44762</v>
      </c>
      <c r="F1131" s="2"/>
    </row>
    <row r="1132" spans="1:6" x14ac:dyDescent="0.25">
      <c r="A1132" t="s">
        <v>1064</v>
      </c>
      <c r="B1132" s="4" t="s">
        <v>1065</v>
      </c>
      <c r="C1132">
        <v>0</v>
      </c>
      <c r="D1132">
        <v>57.17</v>
      </c>
      <c r="E1132" s="2">
        <v>44762</v>
      </c>
      <c r="F1132" s="2"/>
    </row>
    <row r="1133" spans="1:6" x14ac:dyDescent="0.25">
      <c r="A1133" t="s">
        <v>1111</v>
      </c>
      <c r="B1133" s="4" t="s">
        <v>1112</v>
      </c>
      <c r="C1133">
        <v>0</v>
      </c>
      <c r="D1133">
        <v>18.670000000000002</v>
      </c>
      <c r="E1133" s="2">
        <v>44762</v>
      </c>
      <c r="F1133" s="2"/>
    </row>
    <row r="1134" spans="1:6" x14ac:dyDescent="0.25">
      <c r="A1134" t="s">
        <v>1113</v>
      </c>
      <c r="B1134" s="4" t="s">
        <v>1114</v>
      </c>
      <c r="C1134">
        <v>0</v>
      </c>
      <c r="D1134">
        <v>16.329999999999998</v>
      </c>
      <c r="E1134" s="2">
        <v>44762</v>
      </c>
      <c r="F1134" s="2"/>
    </row>
    <row r="1135" spans="1:6" x14ac:dyDescent="0.25">
      <c r="A1135" t="s">
        <v>1133</v>
      </c>
      <c r="B1135" s="4" t="s">
        <v>1134</v>
      </c>
      <c r="C1135">
        <v>0</v>
      </c>
      <c r="D1135">
        <v>9.33</v>
      </c>
      <c r="E1135" s="2">
        <v>44762</v>
      </c>
      <c r="F1135" s="2"/>
    </row>
    <row r="1136" spans="1:6" x14ac:dyDescent="0.25">
      <c r="A1136" t="s">
        <v>1115</v>
      </c>
      <c r="B1136" s="4" t="s">
        <v>1116</v>
      </c>
      <c r="C1136">
        <v>0</v>
      </c>
      <c r="D1136">
        <v>18.670000000000002</v>
      </c>
      <c r="E1136" s="2">
        <v>44762</v>
      </c>
      <c r="F1136" s="2"/>
    </row>
    <row r="1137" spans="1:6" x14ac:dyDescent="0.25">
      <c r="A1137">
        <v>702376</v>
      </c>
      <c r="B1137" s="4" t="s">
        <v>1141</v>
      </c>
      <c r="C1137">
        <v>0</v>
      </c>
      <c r="D1137">
        <v>161</v>
      </c>
      <c r="E1137" s="2">
        <v>44762</v>
      </c>
      <c r="F1137" s="2"/>
    </row>
    <row r="1138" spans="1:6" x14ac:dyDescent="0.25">
      <c r="A1138" t="s">
        <v>1101</v>
      </c>
      <c r="B1138" s="4" t="s">
        <v>1102</v>
      </c>
      <c r="C1138">
        <v>0</v>
      </c>
      <c r="D1138">
        <v>88.67</v>
      </c>
      <c r="E1138" s="2">
        <v>44762</v>
      </c>
      <c r="F1138" s="2"/>
    </row>
    <row r="1139" spans="1:6" x14ac:dyDescent="0.25">
      <c r="A1139" t="s">
        <v>1109</v>
      </c>
      <c r="B1139" s="4" t="s">
        <v>1110</v>
      </c>
      <c r="C1139">
        <v>0</v>
      </c>
      <c r="D1139">
        <v>84</v>
      </c>
      <c r="E1139" s="2">
        <v>44762</v>
      </c>
      <c r="F1139" s="2"/>
    </row>
    <row r="1140" spans="1:6" x14ac:dyDescent="0.25">
      <c r="A1140" t="s">
        <v>1068</v>
      </c>
      <c r="B1140" s="4" t="s">
        <v>1069</v>
      </c>
      <c r="C1140">
        <v>0</v>
      </c>
      <c r="D1140">
        <v>25.67</v>
      </c>
      <c r="E1140" s="2">
        <v>44762</v>
      </c>
      <c r="F1140" s="2"/>
    </row>
    <row r="1141" spans="1:6" x14ac:dyDescent="0.25">
      <c r="A1141" t="s">
        <v>1062</v>
      </c>
      <c r="B1141" s="4" t="s">
        <v>1063</v>
      </c>
      <c r="C1141">
        <v>0</v>
      </c>
      <c r="D1141">
        <v>124.83</v>
      </c>
      <c r="E1141" s="2">
        <v>44762</v>
      </c>
      <c r="F1141" s="2"/>
    </row>
    <row r="1142" spans="1:6" x14ac:dyDescent="0.25">
      <c r="A1142" t="s">
        <v>1081</v>
      </c>
      <c r="B1142" s="4" t="s">
        <v>1082</v>
      </c>
      <c r="C1142">
        <v>0</v>
      </c>
      <c r="D1142">
        <v>33.83</v>
      </c>
      <c r="E1142" s="2">
        <v>44762</v>
      </c>
      <c r="F1142" s="2"/>
    </row>
    <row r="1143" spans="1:6" x14ac:dyDescent="0.25">
      <c r="A1143" t="s">
        <v>1125</v>
      </c>
      <c r="B1143" s="4" t="s">
        <v>1126</v>
      </c>
      <c r="C1143">
        <v>0</v>
      </c>
      <c r="D1143">
        <v>88.67</v>
      </c>
      <c r="E1143" s="2">
        <v>44762</v>
      </c>
      <c r="F1143" s="2"/>
    </row>
    <row r="1144" spans="1:6" x14ac:dyDescent="0.25">
      <c r="A1144" t="s">
        <v>1099</v>
      </c>
      <c r="B1144" s="4" t="s">
        <v>1100</v>
      </c>
      <c r="C1144">
        <v>0</v>
      </c>
      <c r="D1144">
        <v>50.17</v>
      </c>
      <c r="E1144" s="2">
        <v>44762</v>
      </c>
      <c r="F1144" s="2"/>
    </row>
    <row r="1145" spans="1:6" x14ac:dyDescent="0.25">
      <c r="A1145" t="s">
        <v>1123</v>
      </c>
      <c r="B1145" s="4" t="s">
        <v>1124</v>
      </c>
      <c r="C1145">
        <v>0</v>
      </c>
      <c r="D1145">
        <v>44.33</v>
      </c>
      <c r="E1145" s="2">
        <v>44762</v>
      </c>
      <c r="F1145" s="2"/>
    </row>
    <row r="1146" spans="1:6" x14ac:dyDescent="0.25">
      <c r="A1146" t="s">
        <v>1117</v>
      </c>
      <c r="B1146" s="4" t="s">
        <v>1118</v>
      </c>
      <c r="C1146">
        <v>0</v>
      </c>
      <c r="D1146">
        <v>44.33</v>
      </c>
      <c r="E1146" s="2">
        <v>44762</v>
      </c>
      <c r="F1146" s="2"/>
    </row>
    <row r="1147" spans="1:6" x14ac:dyDescent="0.25">
      <c r="A1147" t="s">
        <v>1085</v>
      </c>
      <c r="B1147" s="4" t="s">
        <v>1086</v>
      </c>
      <c r="C1147">
        <v>0</v>
      </c>
      <c r="D1147">
        <v>45.5</v>
      </c>
      <c r="E1147" s="2">
        <v>44762</v>
      </c>
      <c r="F1147" s="2"/>
    </row>
    <row r="1148" spans="1:6" x14ac:dyDescent="0.25">
      <c r="A1148" t="s">
        <v>1121</v>
      </c>
      <c r="B1148" s="4" t="s">
        <v>1122</v>
      </c>
      <c r="C1148">
        <v>0</v>
      </c>
      <c r="D1148">
        <v>14</v>
      </c>
      <c r="E1148" s="2">
        <v>44762</v>
      </c>
      <c r="F1148" s="2"/>
    </row>
    <row r="1149" spans="1:6" x14ac:dyDescent="0.25">
      <c r="A1149" t="s">
        <v>1089</v>
      </c>
      <c r="B1149" s="4" t="s">
        <v>1090</v>
      </c>
      <c r="C1149">
        <v>0</v>
      </c>
      <c r="D1149">
        <v>57.17</v>
      </c>
      <c r="E1149" s="2">
        <v>44762</v>
      </c>
      <c r="F1149" s="2"/>
    </row>
    <row r="1150" spans="1:6" x14ac:dyDescent="0.25">
      <c r="A1150">
        <v>3060</v>
      </c>
      <c r="B1150" s="4" t="s">
        <v>1135</v>
      </c>
      <c r="C1150">
        <v>0</v>
      </c>
      <c r="D1150">
        <v>5052.83</v>
      </c>
      <c r="E1150" s="2">
        <v>44762</v>
      </c>
      <c r="F1150" s="2"/>
    </row>
    <row r="1151" spans="1:6" x14ac:dyDescent="0.25">
      <c r="A1151" t="s">
        <v>1058</v>
      </c>
      <c r="B1151" s="4" t="s">
        <v>1059</v>
      </c>
      <c r="C1151">
        <v>0</v>
      </c>
      <c r="D1151">
        <v>28</v>
      </c>
      <c r="E1151" s="2">
        <v>44762</v>
      </c>
      <c r="F1151" s="2"/>
    </row>
    <row r="1152" spans="1:6" x14ac:dyDescent="0.25">
      <c r="A1152" t="s">
        <v>1138</v>
      </c>
      <c r="B1152" s="4" t="s">
        <v>1139</v>
      </c>
      <c r="C1152">
        <v>0</v>
      </c>
      <c r="D1152">
        <v>39.67</v>
      </c>
      <c r="E1152" s="2">
        <v>44762</v>
      </c>
      <c r="F1152" s="2"/>
    </row>
    <row r="1153" spans="1:6" x14ac:dyDescent="0.25">
      <c r="A1153" t="s">
        <v>1136</v>
      </c>
      <c r="B1153" s="4" t="s">
        <v>1137</v>
      </c>
      <c r="C1153">
        <v>0</v>
      </c>
      <c r="D1153">
        <v>68.83</v>
      </c>
      <c r="E1153" s="2">
        <v>44762</v>
      </c>
      <c r="F1153" s="2"/>
    </row>
    <row r="1154" spans="1:6" x14ac:dyDescent="0.25">
      <c r="A1154">
        <v>388369</v>
      </c>
      <c r="B1154" s="4" t="s">
        <v>1140</v>
      </c>
      <c r="C1154">
        <v>0</v>
      </c>
      <c r="D1154">
        <v>135.33000000000001</v>
      </c>
      <c r="E1154" s="2">
        <v>44762</v>
      </c>
      <c r="F1154" s="2"/>
    </row>
    <row r="1155" spans="1:6" x14ac:dyDescent="0.25">
      <c r="A1155" t="s">
        <v>1066</v>
      </c>
      <c r="B1155" s="4" t="s">
        <v>1067</v>
      </c>
      <c r="C1155">
        <v>0</v>
      </c>
      <c r="D1155">
        <v>42</v>
      </c>
      <c r="E1155" s="2">
        <v>44762</v>
      </c>
      <c r="F1155" s="2"/>
    </row>
    <row r="1156" spans="1:6" x14ac:dyDescent="0.25">
      <c r="A1156" t="s">
        <v>1060</v>
      </c>
      <c r="B1156" s="4" t="s">
        <v>1061</v>
      </c>
      <c r="C1156">
        <v>0</v>
      </c>
      <c r="D1156">
        <v>66.5</v>
      </c>
      <c r="E1156" s="2">
        <v>44762</v>
      </c>
      <c r="F1156" s="2"/>
    </row>
    <row r="1157" spans="1:6" x14ac:dyDescent="0.25">
      <c r="A1157" t="s">
        <v>1142</v>
      </c>
      <c r="B1157" s="4" t="s">
        <v>1143</v>
      </c>
      <c r="C1157">
        <v>0</v>
      </c>
      <c r="D1157">
        <v>37.33</v>
      </c>
      <c r="E1157" s="2">
        <v>44762</v>
      </c>
      <c r="F1157" s="2"/>
    </row>
    <row r="1158" spans="1:6" x14ac:dyDescent="0.25">
      <c r="A1158" t="s">
        <v>1131</v>
      </c>
      <c r="B1158" s="4" t="s">
        <v>1132</v>
      </c>
      <c r="C1158">
        <v>0</v>
      </c>
      <c r="D1158">
        <v>5.83</v>
      </c>
      <c r="E1158" s="2">
        <v>44762</v>
      </c>
      <c r="F1158" s="2"/>
    </row>
    <row r="1159" spans="1:6" x14ac:dyDescent="0.25">
      <c r="A1159" t="s">
        <v>1129</v>
      </c>
      <c r="B1159" s="4" t="s">
        <v>1130</v>
      </c>
      <c r="C1159">
        <v>0</v>
      </c>
      <c r="D1159">
        <v>33.83</v>
      </c>
      <c r="E1159" s="2">
        <v>44762</v>
      </c>
      <c r="F1159" s="2"/>
    </row>
    <row r="1160" spans="1:6" x14ac:dyDescent="0.25">
      <c r="A1160" t="s">
        <v>1079</v>
      </c>
      <c r="B1160" s="4" t="s">
        <v>1080</v>
      </c>
      <c r="C1160">
        <v>0</v>
      </c>
      <c r="D1160">
        <v>34.880000000000003</v>
      </c>
      <c r="E1160" s="2">
        <v>44762</v>
      </c>
      <c r="F1160" s="2"/>
    </row>
    <row r="1161" spans="1:6" x14ac:dyDescent="0.25">
      <c r="A1161" t="s">
        <v>1093</v>
      </c>
      <c r="B1161" s="4" t="s">
        <v>1094</v>
      </c>
      <c r="C1161">
        <v>0</v>
      </c>
      <c r="D1161">
        <v>32.67</v>
      </c>
      <c r="E1161" s="2">
        <v>44762</v>
      </c>
      <c r="F1161" s="2"/>
    </row>
    <row r="1162" spans="1:6" x14ac:dyDescent="0.25">
      <c r="A1162" t="s">
        <v>1076</v>
      </c>
      <c r="B1162" s="4" t="s">
        <v>1077</v>
      </c>
      <c r="C1162">
        <v>0</v>
      </c>
      <c r="D1162">
        <v>32.67</v>
      </c>
      <c r="E1162" s="2">
        <v>44762</v>
      </c>
      <c r="F1162" s="2"/>
    </row>
    <row r="1163" spans="1:6" x14ac:dyDescent="0.25">
      <c r="A1163" t="s">
        <v>1103</v>
      </c>
      <c r="B1163" s="4" t="s">
        <v>1104</v>
      </c>
      <c r="C1163">
        <v>0</v>
      </c>
      <c r="D1163">
        <v>126</v>
      </c>
      <c r="E1163" s="2">
        <v>44762</v>
      </c>
      <c r="F1163" s="2"/>
    </row>
    <row r="1164" spans="1:6" x14ac:dyDescent="0.25">
      <c r="A1164" t="s">
        <v>1072</v>
      </c>
      <c r="B1164" s="4" t="s">
        <v>1073</v>
      </c>
      <c r="C1164">
        <v>0</v>
      </c>
      <c r="D1164">
        <v>32.67</v>
      </c>
      <c r="E1164" s="2">
        <v>44762</v>
      </c>
      <c r="F1164" s="2"/>
    </row>
    <row r="1165" spans="1:6" x14ac:dyDescent="0.25">
      <c r="A1165" t="s">
        <v>1070</v>
      </c>
      <c r="B1165" s="4" t="s">
        <v>1071</v>
      </c>
      <c r="C1165">
        <v>0</v>
      </c>
      <c r="D1165">
        <v>42</v>
      </c>
      <c r="E1165" s="2">
        <v>44762</v>
      </c>
      <c r="F1165" s="2"/>
    </row>
    <row r="1166" spans="1:6" x14ac:dyDescent="0.25">
      <c r="A1166" t="s">
        <v>1127</v>
      </c>
      <c r="B1166" s="4" t="s">
        <v>1128</v>
      </c>
      <c r="C1166">
        <v>0</v>
      </c>
      <c r="D1166">
        <v>53.67</v>
      </c>
      <c r="E1166" s="2">
        <v>44762</v>
      </c>
      <c r="F1166" s="2"/>
    </row>
    <row r="1167" spans="1:6" x14ac:dyDescent="0.25">
      <c r="A1167" t="s">
        <v>1095</v>
      </c>
      <c r="B1167" s="4" t="s">
        <v>1096</v>
      </c>
      <c r="C1167">
        <v>0</v>
      </c>
      <c r="D1167">
        <v>16.329999999999998</v>
      </c>
      <c r="E1167" s="2">
        <v>44762</v>
      </c>
      <c r="F1167" s="2"/>
    </row>
    <row r="1168" spans="1:6" x14ac:dyDescent="0.25">
      <c r="A1168" t="s">
        <v>1097</v>
      </c>
      <c r="B1168" s="4" t="s">
        <v>1098</v>
      </c>
      <c r="C1168">
        <v>0</v>
      </c>
      <c r="D1168">
        <v>53.67</v>
      </c>
      <c r="E1168" s="2">
        <v>44762</v>
      </c>
      <c r="F1168" s="2"/>
    </row>
    <row r="1169" spans="1:6" x14ac:dyDescent="0.25">
      <c r="A1169" t="s">
        <v>1091</v>
      </c>
      <c r="B1169" s="4" t="s">
        <v>1092</v>
      </c>
      <c r="C1169">
        <v>0</v>
      </c>
      <c r="D1169">
        <v>60.67</v>
      </c>
      <c r="E1169" s="2">
        <v>44762</v>
      </c>
      <c r="F1169" s="2"/>
    </row>
    <row r="1170" spans="1:6" x14ac:dyDescent="0.25">
      <c r="A1170" t="s">
        <v>1083</v>
      </c>
      <c r="B1170" s="4" t="s">
        <v>1084</v>
      </c>
      <c r="C1170">
        <v>0</v>
      </c>
      <c r="D1170">
        <v>120.17</v>
      </c>
      <c r="E1170" s="2">
        <v>44762</v>
      </c>
      <c r="F1170" s="2"/>
    </row>
    <row r="1171" spans="1:6" x14ac:dyDescent="0.25">
      <c r="A1171" t="s">
        <v>1119</v>
      </c>
      <c r="B1171" s="4" t="s">
        <v>1120</v>
      </c>
      <c r="C1171">
        <v>0</v>
      </c>
      <c r="D1171">
        <v>101.5</v>
      </c>
      <c r="E1171" s="2">
        <v>44762</v>
      </c>
      <c r="F1171" s="2"/>
    </row>
    <row r="1172" spans="1:6" x14ac:dyDescent="0.25">
      <c r="A1172" t="s">
        <v>1107</v>
      </c>
      <c r="B1172" s="4" t="s">
        <v>1108</v>
      </c>
      <c r="C1172">
        <v>0</v>
      </c>
      <c r="D1172">
        <v>101.5</v>
      </c>
      <c r="E1172" s="2">
        <v>44762</v>
      </c>
      <c r="F1172" s="2"/>
    </row>
    <row r="1173" spans="1:6" x14ac:dyDescent="0.25">
      <c r="A1173" t="s">
        <v>1105</v>
      </c>
      <c r="B1173" s="4" t="s">
        <v>1106</v>
      </c>
      <c r="C1173">
        <v>0</v>
      </c>
      <c r="D1173">
        <v>53.67</v>
      </c>
      <c r="E1173" s="2">
        <v>44762</v>
      </c>
      <c r="F1173" s="2"/>
    </row>
    <row r="1174" spans="1:6" x14ac:dyDescent="0.25">
      <c r="A1174" t="s">
        <v>1327</v>
      </c>
      <c r="B1174" s="4" t="s">
        <v>1328</v>
      </c>
      <c r="C1174">
        <v>0</v>
      </c>
      <c r="D1174">
        <v>29.17</v>
      </c>
      <c r="E1174" s="2">
        <v>44764</v>
      </c>
      <c r="F1174" s="2"/>
    </row>
    <row r="1175" spans="1:6" x14ac:dyDescent="0.25">
      <c r="A1175" t="s">
        <v>1361</v>
      </c>
      <c r="B1175" s="4" t="s">
        <v>1362</v>
      </c>
      <c r="C1175">
        <v>0</v>
      </c>
      <c r="D1175">
        <v>72.33</v>
      </c>
      <c r="E1175" s="2">
        <v>44764</v>
      </c>
      <c r="F1175" s="2"/>
    </row>
    <row r="1176" spans="1:6" x14ac:dyDescent="0.25">
      <c r="A1176">
        <v>969508</v>
      </c>
      <c r="B1176" s="4" t="s">
        <v>1321</v>
      </c>
      <c r="C1176">
        <v>0</v>
      </c>
      <c r="D1176">
        <v>45.5</v>
      </c>
      <c r="E1176" s="2">
        <v>44764</v>
      </c>
      <c r="F1176" s="2"/>
    </row>
    <row r="1177" spans="1:6" x14ac:dyDescent="0.25">
      <c r="A1177">
        <v>1929</v>
      </c>
      <c r="B1177" s="4" t="s">
        <v>1324</v>
      </c>
      <c r="C1177">
        <v>0</v>
      </c>
      <c r="D1177">
        <v>58.33</v>
      </c>
      <c r="E1177" s="2">
        <v>44764</v>
      </c>
      <c r="F1177" s="2"/>
    </row>
    <row r="1178" spans="1:6" x14ac:dyDescent="0.25">
      <c r="A1178" t="s">
        <v>1335</v>
      </c>
      <c r="B1178" s="4" t="s">
        <v>1336</v>
      </c>
      <c r="C1178">
        <v>0</v>
      </c>
      <c r="D1178">
        <v>169.17</v>
      </c>
      <c r="E1178" s="2">
        <v>44764</v>
      </c>
      <c r="F1178" s="2"/>
    </row>
    <row r="1179" spans="1:6" x14ac:dyDescent="0.25">
      <c r="A1179" t="s">
        <v>1329</v>
      </c>
      <c r="B1179" s="4" t="s">
        <v>1330</v>
      </c>
      <c r="C1179">
        <v>0</v>
      </c>
      <c r="D1179">
        <v>103.83</v>
      </c>
      <c r="E1179" s="2">
        <v>44764</v>
      </c>
      <c r="F1179" s="2"/>
    </row>
    <row r="1180" spans="1:6" x14ac:dyDescent="0.25">
      <c r="A1180" t="s">
        <v>1351</v>
      </c>
      <c r="B1180" s="4" t="s">
        <v>1352</v>
      </c>
      <c r="C1180">
        <v>0</v>
      </c>
      <c r="D1180">
        <v>126</v>
      </c>
      <c r="E1180" s="2">
        <v>44764</v>
      </c>
      <c r="F1180" s="2"/>
    </row>
    <row r="1181" spans="1:6" x14ac:dyDescent="0.25">
      <c r="A1181" t="s">
        <v>1339</v>
      </c>
      <c r="B1181" s="4" t="s">
        <v>1340</v>
      </c>
      <c r="C1181">
        <v>0</v>
      </c>
      <c r="D1181">
        <v>122.5</v>
      </c>
      <c r="E1181" s="2">
        <v>44764</v>
      </c>
      <c r="F1181" s="2"/>
    </row>
    <row r="1182" spans="1:6" x14ac:dyDescent="0.25">
      <c r="A1182" t="s">
        <v>1322</v>
      </c>
      <c r="B1182" s="4" t="s">
        <v>1323</v>
      </c>
      <c r="C1182">
        <v>0</v>
      </c>
      <c r="D1182">
        <v>37.33</v>
      </c>
      <c r="E1182" s="2">
        <v>44764</v>
      </c>
      <c r="F1182" s="2"/>
    </row>
    <row r="1183" spans="1:6" x14ac:dyDescent="0.25">
      <c r="A1183" t="s">
        <v>1331</v>
      </c>
      <c r="B1183" s="4" t="s">
        <v>1332</v>
      </c>
      <c r="C1183">
        <v>0</v>
      </c>
      <c r="D1183">
        <v>130.66999999999999</v>
      </c>
      <c r="E1183" s="2">
        <v>44764</v>
      </c>
      <c r="F1183" s="2"/>
    </row>
    <row r="1184" spans="1:6" x14ac:dyDescent="0.25">
      <c r="A1184" t="s">
        <v>1337</v>
      </c>
      <c r="B1184" s="4" t="s">
        <v>1338</v>
      </c>
      <c r="C1184">
        <v>0</v>
      </c>
      <c r="D1184">
        <v>14</v>
      </c>
      <c r="E1184" s="2">
        <v>44764</v>
      </c>
      <c r="F1184" s="2"/>
    </row>
    <row r="1185" spans="1:6" x14ac:dyDescent="0.25">
      <c r="A1185" t="s">
        <v>1333</v>
      </c>
      <c r="B1185" s="4" t="s">
        <v>1334</v>
      </c>
      <c r="C1185">
        <v>0</v>
      </c>
      <c r="D1185">
        <v>114.33</v>
      </c>
      <c r="E1185" s="2">
        <v>44764</v>
      </c>
      <c r="F1185" s="2"/>
    </row>
    <row r="1186" spans="1:6" x14ac:dyDescent="0.25">
      <c r="A1186" t="s">
        <v>1319</v>
      </c>
      <c r="B1186" s="4" t="s">
        <v>1320</v>
      </c>
      <c r="C1186">
        <v>0</v>
      </c>
      <c r="D1186">
        <v>30.33</v>
      </c>
      <c r="E1186" s="2">
        <v>44764</v>
      </c>
      <c r="F1186" s="2"/>
    </row>
    <row r="1187" spans="1:6" x14ac:dyDescent="0.25">
      <c r="A1187" t="s">
        <v>1359</v>
      </c>
      <c r="B1187" s="4" t="s">
        <v>1360</v>
      </c>
      <c r="C1187">
        <v>0</v>
      </c>
      <c r="D1187">
        <v>74.67</v>
      </c>
      <c r="E1187" s="2">
        <v>44764</v>
      </c>
      <c r="F1187" s="2"/>
    </row>
    <row r="1188" spans="1:6" x14ac:dyDescent="0.25">
      <c r="A1188" t="s">
        <v>1325</v>
      </c>
      <c r="B1188" s="4" t="s">
        <v>1326</v>
      </c>
      <c r="C1188">
        <v>0</v>
      </c>
      <c r="D1188">
        <v>403.67</v>
      </c>
      <c r="E1188" s="2">
        <v>44764</v>
      </c>
      <c r="F1188" s="2"/>
    </row>
    <row r="1189" spans="1:6" x14ac:dyDescent="0.25">
      <c r="A1189" t="s">
        <v>1317</v>
      </c>
      <c r="B1189" s="4" t="s">
        <v>1318</v>
      </c>
      <c r="C1189">
        <v>0</v>
      </c>
      <c r="D1189">
        <v>352.33</v>
      </c>
      <c r="E1189" s="2">
        <v>44764</v>
      </c>
      <c r="F1189" s="2"/>
    </row>
    <row r="1190" spans="1:6" x14ac:dyDescent="0.25">
      <c r="A1190" t="s">
        <v>1345</v>
      </c>
      <c r="B1190" s="4" t="s">
        <v>1346</v>
      </c>
      <c r="C1190">
        <v>0</v>
      </c>
      <c r="D1190">
        <v>70</v>
      </c>
      <c r="E1190" s="2">
        <v>44764</v>
      </c>
      <c r="F1190" s="2"/>
    </row>
    <row r="1191" spans="1:6" x14ac:dyDescent="0.25">
      <c r="A1191" t="s">
        <v>1353</v>
      </c>
      <c r="B1191" s="4" t="s">
        <v>1354</v>
      </c>
      <c r="C1191">
        <v>0</v>
      </c>
      <c r="D1191">
        <v>46.67</v>
      </c>
      <c r="E1191" s="2">
        <v>44764</v>
      </c>
      <c r="F1191" s="2"/>
    </row>
    <row r="1192" spans="1:6" x14ac:dyDescent="0.25">
      <c r="A1192" t="s">
        <v>1341</v>
      </c>
      <c r="B1192" s="4" t="s">
        <v>1342</v>
      </c>
      <c r="C1192">
        <v>0</v>
      </c>
      <c r="D1192">
        <v>316.17</v>
      </c>
      <c r="E1192" s="2">
        <v>44764</v>
      </c>
      <c r="F1192" s="2"/>
    </row>
    <row r="1193" spans="1:6" x14ac:dyDescent="0.25">
      <c r="A1193" t="s">
        <v>1349</v>
      </c>
      <c r="B1193" s="4" t="s">
        <v>1350</v>
      </c>
      <c r="C1193">
        <v>0</v>
      </c>
      <c r="D1193">
        <v>48.88</v>
      </c>
      <c r="E1193" s="2">
        <v>44764</v>
      </c>
      <c r="F1193" s="2"/>
    </row>
    <row r="1194" spans="1:6" x14ac:dyDescent="0.25">
      <c r="A1194" t="s">
        <v>1355</v>
      </c>
      <c r="B1194" s="4" t="s">
        <v>1356</v>
      </c>
      <c r="C1194">
        <v>0</v>
      </c>
      <c r="D1194">
        <v>63</v>
      </c>
      <c r="E1194" s="2">
        <v>44764</v>
      </c>
      <c r="F1194" s="2"/>
    </row>
    <row r="1195" spans="1:6" x14ac:dyDescent="0.25">
      <c r="A1195" t="s">
        <v>1343</v>
      </c>
      <c r="B1195" s="4" t="s">
        <v>1344</v>
      </c>
      <c r="C1195">
        <v>0</v>
      </c>
      <c r="D1195">
        <v>80.5</v>
      </c>
      <c r="E1195" s="2">
        <v>44764</v>
      </c>
      <c r="F1195" s="2"/>
    </row>
    <row r="1196" spans="1:6" x14ac:dyDescent="0.25">
      <c r="A1196" t="s">
        <v>1347</v>
      </c>
      <c r="B1196" s="4" t="s">
        <v>1348</v>
      </c>
      <c r="C1196">
        <v>0</v>
      </c>
      <c r="D1196">
        <v>84</v>
      </c>
      <c r="E1196" s="2">
        <v>44764</v>
      </c>
      <c r="F1196" s="2"/>
    </row>
    <row r="1197" spans="1:6" x14ac:dyDescent="0.25">
      <c r="A1197" t="s">
        <v>1357</v>
      </c>
      <c r="B1197" s="4" t="s">
        <v>1358</v>
      </c>
      <c r="C1197">
        <v>0</v>
      </c>
      <c r="D1197">
        <v>52.38</v>
      </c>
      <c r="E1197" s="2">
        <v>44764</v>
      </c>
      <c r="F1197" s="2"/>
    </row>
    <row r="1198" spans="1:6" x14ac:dyDescent="0.25">
      <c r="A1198" t="s">
        <v>1837</v>
      </c>
      <c r="B1198" s="4" t="s">
        <v>1838</v>
      </c>
      <c r="C1198">
        <v>0</v>
      </c>
      <c r="D1198">
        <v>67.67</v>
      </c>
      <c r="E1198" s="2">
        <v>44767</v>
      </c>
      <c r="F1198" s="2"/>
    </row>
    <row r="1199" spans="1:6" x14ac:dyDescent="0.25">
      <c r="A1199" t="s">
        <v>1839</v>
      </c>
      <c r="B1199" s="4" t="s">
        <v>1840</v>
      </c>
      <c r="C1199">
        <v>0</v>
      </c>
      <c r="D1199">
        <v>406</v>
      </c>
      <c r="E1199" s="2">
        <v>44767</v>
      </c>
      <c r="F1199" s="2"/>
    </row>
    <row r="1200" spans="1:6" x14ac:dyDescent="0.25">
      <c r="A1200">
        <v>111106</v>
      </c>
      <c r="B1200" s="4" t="s">
        <v>1836</v>
      </c>
      <c r="C1200">
        <v>0</v>
      </c>
      <c r="D1200">
        <v>67.67</v>
      </c>
      <c r="E1200" s="2">
        <v>44767</v>
      </c>
      <c r="F1200" s="2"/>
    </row>
    <row r="1201" spans="1:6" x14ac:dyDescent="0.25">
      <c r="A1201" t="s">
        <v>1888</v>
      </c>
      <c r="B1201" s="4" t="s">
        <v>1889</v>
      </c>
      <c r="C1201">
        <v>0</v>
      </c>
      <c r="D1201">
        <v>103.83</v>
      </c>
      <c r="E1201" s="2">
        <v>44769</v>
      </c>
      <c r="F1201" s="2"/>
    </row>
    <row r="1202" spans="1:6" x14ac:dyDescent="0.25">
      <c r="A1202" t="s">
        <v>1881</v>
      </c>
      <c r="B1202" s="4" t="s">
        <v>1882</v>
      </c>
      <c r="C1202">
        <v>0</v>
      </c>
      <c r="D1202">
        <v>3304</v>
      </c>
      <c r="E1202" s="2">
        <v>44769</v>
      </c>
      <c r="F1202" s="2"/>
    </row>
    <row r="1203" spans="1:6" x14ac:dyDescent="0.25">
      <c r="A1203" t="s">
        <v>1894</v>
      </c>
      <c r="B1203" s="4" t="s">
        <v>1895</v>
      </c>
      <c r="C1203">
        <v>0</v>
      </c>
      <c r="D1203">
        <v>480.67</v>
      </c>
      <c r="E1203" s="2">
        <v>44769</v>
      </c>
      <c r="F1203" s="2"/>
    </row>
    <row r="1204" spans="1:6" x14ac:dyDescent="0.25">
      <c r="A1204" t="s">
        <v>1886</v>
      </c>
      <c r="B1204" s="4" t="s">
        <v>1887</v>
      </c>
      <c r="C1204">
        <v>0</v>
      </c>
      <c r="D1204">
        <v>103.83</v>
      </c>
      <c r="E1204" s="2">
        <v>44769</v>
      </c>
      <c r="F1204" s="2"/>
    </row>
    <row r="1205" spans="1:6" x14ac:dyDescent="0.25">
      <c r="A1205" t="s">
        <v>1890</v>
      </c>
      <c r="B1205" s="4" t="s">
        <v>1891</v>
      </c>
      <c r="C1205">
        <v>0</v>
      </c>
      <c r="D1205">
        <v>191.33</v>
      </c>
      <c r="E1205" s="2">
        <v>44769</v>
      </c>
      <c r="F1205" s="2"/>
    </row>
    <row r="1206" spans="1:6" x14ac:dyDescent="0.25">
      <c r="A1206" t="s">
        <v>1869</v>
      </c>
      <c r="B1206" s="4" t="s">
        <v>1870</v>
      </c>
      <c r="C1206">
        <v>0</v>
      </c>
      <c r="D1206">
        <v>61.83</v>
      </c>
      <c r="E1206" s="2">
        <v>44769</v>
      </c>
      <c r="F1206" s="2"/>
    </row>
    <row r="1207" spans="1:6" x14ac:dyDescent="0.25">
      <c r="A1207" t="s">
        <v>1867</v>
      </c>
      <c r="B1207" s="4" t="s">
        <v>1868</v>
      </c>
      <c r="C1207">
        <v>0</v>
      </c>
      <c r="D1207">
        <v>44.33</v>
      </c>
      <c r="E1207" s="2">
        <v>44769</v>
      </c>
      <c r="F1207" s="2"/>
    </row>
    <row r="1208" spans="1:6" x14ac:dyDescent="0.25">
      <c r="A1208">
        <v>21</v>
      </c>
      <c r="B1208" s="4" t="s">
        <v>1885</v>
      </c>
      <c r="C1208">
        <v>0</v>
      </c>
      <c r="D1208">
        <v>88.67</v>
      </c>
      <c r="E1208" s="2">
        <v>44769</v>
      </c>
      <c r="F1208" s="2"/>
    </row>
    <row r="1209" spans="1:6" x14ac:dyDescent="0.25">
      <c r="A1209">
        <v>4018</v>
      </c>
      <c r="B1209" s="4" t="s">
        <v>1875</v>
      </c>
      <c r="C1209">
        <v>0</v>
      </c>
      <c r="D1209">
        <v>52.5</v>
      </c>
      <c r="E1209" s="2">
        <v>44769</v>
      </c>
      <c r="F1209" s="2"/>
    </row>
    <row r="1210" spans="1:6" x14ac:dyDescent="0.25">
      <c r="A1210" t="s">
        <v>1873</v>
      </c>
      <c r="B1210" s="4" t="s">
        <v>1874</v>
      </c>
      <c r="C1210">
        <v>0</v>
      </c>
      <c r="D1210">
        <v>78.17</v>
      </c>
      <c r="E1210" s="2">
        <v>44769</v>
      </c>
      <c r="F1210" s="2"/>
    </row>
    <row r="1211" spans="1:6" x14ac:dyDescent="0.25">
      <c r="A1211" t="s">
        <v>1865</v>
      </c>
      <c r="B1211" s="4" t="s">
        <v>1866</v>
      </c>
      <c r="C1211">
        <v>0</v>
      </c>
      <c r="D1211">
        <v>203</v>
      </c>
      <c r="E1211" s="2">
        <v>44769</v>
      </c>
      <c r="F1211" s="2"/>
    </row>
    <row r="1212" spans="1:6" x14ac:dyDescent="0.25">
      <c r="A1212" t="s">
        <v>1878</v>
      </c>
      <c r="B1212" s="4" t="s">
        <v>1879</v>
      </c>
      <c r="C1212">
        <v>0</v>
      </c>
      <c r="D1212">
        <v>37.33</v>
      </c>
      <c r="E1212" s="2">
        <v>44769</v>
      </c>
      <c r="F1212" s="2"/>
    </row>
    <row r="1213" spans="1:6" x14ac:dyDescent="0.25">
      <c r="A1213" t="s">
        <v>1876</v>
      </c>
      <c r="B1213" s="4" t="s">
        <v>1877</v>
      </c>
      <c r="C1213">
        <v>0</v>
      </c>
      <c r="D1213">
        <v>242.67</v>
      </c>
      <c r="E1213" s="2">
        <v>44769</v>
      </c>
      <c r="F1213" s="2"/>
    </row>
    <row r="1214" spans="1:6" x14ac:dyDescent="0.25">
      <c r="A1214" t="s">
        <v>1892</v>
      </c>
      <c r="B1214" s="4" t="s">
        <v>1893</v>
      </c>
      <c r="C1214">
        <v>0</v>
      </c>
      <c r="D1214">
        <v>231</v>
      </c>
      <c r="E1214" s="2">
        <v>44769</v>
      </c>
      <c r="F1214" s="2"/>
    </row>
    <row r="1215" spans="1:6" x14ac:dyDescent="0.25">
      <c r="A1215" t="s">
        <v>1871</v>
      </c>
      <c r="B1215" s="4" t="s">
        <v>1872</v>
      </c>
      <c r="C1215">
        <v>0</v>
      </c>
      <c r="D1215">
        <v>86.33</v>
      </c>
      <c r="E1215" s="2">
        <v>44769</v>
      </c>
      <c r="F1215" s="2"/>
    </row>
    <row r="1216" spans="1:6" x14ac:dyDescent="0.25">
      <c r="A1216" t="s">
        <v>1857</v>
      </c>
      <c r="B1216" s="4" t="s">
        <v>1858</v>
      </c>
      <c r="C1216">
        <v>0</v>
      </c>
      <c r="D1216">
        <v>6799.33</v>
      </c>
      <c r="E1216" s="2">
        <v>44769</v>
      </c>
      <c r="F1216" s="2"/>
    </row>
    <row r="1217" spans="1:6" x14ac:dyDescent="0.25">
      <c r="A1217" t="s">
        <v>1859</v>
      </c>
      <c r="B1217" s="4" t="s">
        <v>1860</v>
      </c>
      <c r="C1217">
        <v>0</v>
      </c>
      <c r="D1217">
        <v>8645</v>
      </c>
      <c r="E1217" s="2">
        <v>44769</v>
      </c>
      <c r="F1217" s="2"/>
    </row>
    <row r="1218" spans="1:6" x14ac:dyDescent="0.25">
      <c r="A1218" t="s">
        <v>1883</v>
      </c>
      <c r="B1218" s="4" t="s">
        <v>1884</v>
      </c>
      <c r="C1218">
        <v>0</v>
      </c>
      <c r="D1218">
        <v>88.67</v>
      </c>
      <c r="E1218" s="2">
        <v>44769</v>
      </c>
      <c r="F1218" s="2"/>
    </row>
    <row r="1219" spans="1:6" x14ac:dyDescent="0.25">
      <c r="A1219" t="s">
        <v>1896</v>
      </c>
      <c r="B1219" s="4" t="s">
        <v>1897</v>
      </c>
      <c r="C1219">
        <v>0</v>
      </c>
      <c r="D1219">
        <v>65.33</v>
      </c>
      <c r="E1219" s="2">
        <v>44769</v>
      </c>
      <c r="F1219" s="2"/>
    </row>
    <row r="1220" spans="1:6" x14ac:dyDescent="0.25">
      <c r="A1220">
        <v>9777</v>
      </c>
      <c r="B1220" s="4" t="s">
        <v>1880</v>
      </c>
      <c r="C1220">
        <v>0</v>
      </c>
      <c r="D1220">
        <v>154</v>
      </c>
      <c r="E1220" s="2">
        <v>44769</v>
      </c>
      <c r="F1220" s="2"/>
    </row>
    <row r="1221" spans="1:6" x14ac:dyDescent="0.25">
      <c r="A1221" t="s">
        <v>1855</v>
      </c>
      <c r="B1221" s="4" t="s">
        <v>1856</v>
      </c>
      <c r="C1221">
        <v>0</v>
      </c>
      <c r="D1221">
        <v>88.67</v>
      </c>
      <c r="E1221" s="2">
        <v>44769</v>
      </c>
      <c r="F1221" s="2"/>
    </row>
    <row r="1222" spans="1:6" x14ac:dyDescent="0.25">
      <c r="A1222" t="s">
        <v>1956</v>
      </c>
      <c r="B1222" s="4" t="s">
        <v>1957</v>
      </c>
      <c r="C1222">
        <v>0</v>
      </c>
      <c r="D1222">
        <v>1636.83</v>
      </c>
      <c r="E1222" s="2">
        <v>44770</v>
      </c>
      <c r="F1222" s="2"/>
    </row>
    <row r="1223" spans="1:6" x14ac:dyDescent="0.25">
      <c r="A1223" t="s">
        <v>1962</v>
      </c>
      <c r="B1223" s="4" t="s">
        <v>1963</v>
      </c>
      <c r="C1223">
        <v>0</v>
      </c>
      <c r="D1223">
        <v>135.33000000000001</v>
      </c>
      <c r="E1223" s="2">
        <v>44770</v>
      </c>
      <c r="F1223" s="2"/>
    </row>
    <row r="1224" spans="1:6" x14ac:dyDescent="0.25">
      <c r="A1224" t="s">
        <v>1935</v>
      </c>
      <c r="B1224" s="4" t="s">
        <v>1936</v>
      </c>
      <c r="C1224">
        <v>0</v>
      </c>
      <c r="D1224">
        <v>25.67</v>
      </c>
      <c r="E1224" s="2">
        <v>44770</v>
      </c>
      <c r="F1224" s="2"/>
    </row>
    <row r="1225" spans="1:6" x14ac:dyDescent="0.25">
      <c r="A1225" t="s">
        <v>1952</v>
      </c>
      <c r="B1225" s="4" t="s">
        <v>1953</v>
      </c>
      <c r="C1225">
        <v>0</v>
      </c>
      <c r="D1225">
        <v>19.829999999999998</v>
      </c>
      <c r="E1225" s="2">
        <v>44770</v>
      </c>
      <c r="F1225" s="2"/>
    </row>
    <row r="1226" spans="1:6" x14ac:dyDescent="0.25">
      <c r="A1226" t="s">
        <v>1945</v>
      </c>
      <c r="B1226" s="4" t="s">
        <v>1946</v>
      </c>
      <c r="C1226">
        <v>0</v>
      </c>
      <c r="D1226">
        <v>2619.17</v>
      </c>
      <c r="E1226" s="2">
        <v>44770</v>
      </c>
      <c r="F1226" s="2"/>
    </row>
    <row r="1227" spans="1:6" x14ac:dyDescent="0.25">
      <c r="A1227" t="s">
        <v>1929</v>
      </c>
      <c r="B1227" s="4" t="s">
        <v>1930</v>
      </c>
      <c r="C1227">
        <v>0</v>
      </c>
      <c r="D1227">
        <v>14</v>
      </c>
      <c r="E1227" s="2">
        <v>44770</v>
      </c>
      <c r="F1227" s="2"/>
    </row>
    <row r="1228" spans="1:6" x14ac:dyDescent="0.25">
      <c r="A1228" t="s">
        <v>1954</v>
      </c>
      <c r="B1228" s="4" t="s">
        <v>1955</v>
      </c>
      <c r="C1228">
        <v>0</v>
      </c>
      <c r="D1228">
        <v>77</v>
      </c>
      <c r="E1228" s="2">
        <v>44770</v>
      </c>
      <c r="F1228" s="2"/>
    </row>
    <row r="1229" spans="1:6" x14ac:dyDescent="0.25">
      <c r="A1229" t="s">
        <v>1939</v>
      </c>
      <c r="B1229" s="4" t="s">
        <v>1940</v>
      </c>
      <c r="C1229">
        <v>0</v>
      </c>
      <c r="D1229">
        <v>19.829999999999998</v>
      </c>
      <c r="E1229" s="2">
        <v>44770</v>
      </c>
      <c r="F1229" s="2"/>
    </row>
    <row r="1230" spans="1:6" x14ac:dyDescent="0.25">
      <c r="A1230" t="s">
        <v>1949</v>
      </c>
      <c r="B1230" s="4" t="s">
        <v>1950</v>
      </c>
      <c r="C1230">
        <v>0</v>
      </c>
      <c r="D1230">
        <v>10.5</v>
      </c>
      <c r="E1230" s="2">
        <v>44770</v>
      </c>
      <c r="F1230" s="2"/>
    </row>
    <row r="1231" spans="1:6" x14ac:dyDescent="0.25">
      <c r="A1231" t="s">
        <v>1947</v>
      </c>
      <c r="B1231" s="4" t="s">
        <v>1948</v>
      </c>
      <c r="C1231">
        <v>0</v>
      </c>
      <c r="D1231">
        <v>91</v>
      </c>
      <c r="E1231" s="2">
        <v>44770</v>
      </c>
      <c r="F1231" s="2"/>
    </row>
    <row r="1232" spans="1:6" x14ac:dyDescent="0.25">
      <c r="A1232" t="s">
        <v>1960</v>
      </c>
      <c r="B1232" s="4" t="s">
        <v>1961</v>
      </c>
      <c r="C1232">
        <v>0</v>
      </c>
      <c r="D1232">
        <v>108.5</v>
      </c>
      <c r="E1232" s="2">
        <v>44770</v>
      </c>
      <c r="F1232" s="2"/>
    </row>
    <row r="1233" spans="1:6" x14ac:dyDescent="0.25">
      <c r="A1233" t="s">
        <v>1958</v>
      </c>
      <c r="B1233" s="4" t="s">
        <v>1959</v>
      </c>
      <c r="C1233">
        <v>0</v>
      </c>
      <c r="D1233">
        <v>107.33</v>
      </c>
      <c r="E1233" s="2">
        <v>44770</v>
      </c>
      <c r="F1233" s="2"/>
    </row>
    <row r="1234" spans="1:6" x14ac:dyDescent="0.25">
      <c r="A1234" t="s">
        <v>1970</v>
      </c>
      <c r="B1234" s="4" t="s">
        <v>1971</v>
      </c>
      <c r="C1234">
        <v>0</v>
      </c>
      <c r="D1234">
        <v>101.5</v>
      </c>
      <c r="E1234" s="2">
        <v>44770</v>
      </c>
      <c r="F1234" s="2"/>
    </row>
    <row r="1235" spans="1:6" x14ac:dyDescent="0.25">
      <c r="A1235" t="s">
        <v>1974</v>
      </c>
      <c r="B1235" s="4" t="s">
        <v>1975</v>
      </c>
      <c r="C1235">
        <v>0</v>
      </c>
      <c r="D1235">
        <v>158.66999999999999</v>
      </c>
      <c r="E1235" s="2">
        <v>44770</v>
      </c>
      <c r="F1235" s="2"/>
    </row>
    <row r="1236" spans="1:6" x14ac:dyDescent="0.25">
      <c r="A1236" t="s">
        <v>1951</v>
      </c>
      <c r="B1236" s="4" t="s">
        <v>3230</v>
      </c>
      <c r="C1236">
        <v>0</v>
      </c>
      <c r="D1236">
        <v>11.55</v>
      </c>
      <c r="E1236" s="2">
        <v>44770</v>
      </c>
      <c r="F1236" s="2"/>
    </row>
    <row r="1237" spans="1:6" x14ac:dyDescent="0.25">
      <c r="A1237" t="s">
        <v>1964</v>
      </c>
      <c r="B1237" s="4" t="s">
        <v>1965</v>
      </c>
      <c r="C1237">
        <v>0</v>
      </c>
      <c r="D1237">
        <v>14</v>
      </c>
      <c r="E1237" s="2">
        <v>44770</v>
      </c>
      <c r="F1237" s="2"/>
    </row>
    <row r="1238" spans="1:6" x14ac:dyDescent="0.25">
      <c r="A1238" t="s">
        <v>1968</v>
      </c>
      <c r="B1238" s="4" t="s">
        <v>1969</v>
      </c>
      <c r="C1238">
        <v>0</v>
      </c>
      <c r="D1238">
        <v>51.33</v>
      </c>
      <c r="E1238" s="2">
        <v>44770</v>
      </c>
      <c r="F1238" s="2"/>
    </row>
    <row r="1239" spans="1:6" x14ac:dyDescent="0.25">
      <c r="A1239" t="s">
        <v>1966</v>
      </c>
      <c r="B1239" s="4" t="s">
        <v>1967</v>
      </c>
      <c r="C1239">
        <v>0</v>
      </c>
      <c r="D1239">
        <v>33.83</v>
      </c>
      <c r="E1239" s="2">
        <v>44770</v>
      </c>
      <c r="F1239" s="2"/>
    </row>
    <row r="1240" spans="1:6" x14ac:dyDescent="0.25">
      <c r="A1240" t="s">
        <v>1980</v>
      </c>
      <c r="B1240" s="4" t="s">
        <v>1981</v>
      </c>
      <c r="C1240">
        <v>0</v>
      </c>
      <c r="D1240">
        <v>5.83</v>
      </c>
      <c r="E1240" s="2">
        <v>44770</v>
      </c>
      <c r="F1240" s="2"/>
    </row>
    <row r="1241" spans="1:6" x14ac:dyDescent="0.25">
      <c r="A1241" t="s">
        <v>1931</v>
      </c>
      <c r="B1241" s="4" t="s">
        <v>1932</v>
      </c>
      <c r="C1241">
        <v>0</v>
      </c>
      <c r="D1241">
        <v>192.5</v>
      </c>
      <c r="E1241" s="2">
        <v>44770</v>
      </c>
      <c r="F1241" s="2"/>
    </row>
    <row r="1242" spans="1:6" x14ac:dyDescent="0.25">
      <c r="A1242" t="s">
        <v>1933</v>
      </c>
      <c r="B1242" s="4" t="s">
        <v>1934</v>
      </c>
      <c r="C1242">
        <v>0</v>
      </c>
      <c r="D1242">
        <v>37.33</v>
      </c>
      <c r="E1242" s="2">
        <v>44770</v>
      </c>
      <c r="F1242" s="2"/>
    </row>
    <row r="1243" spans="1:6" x14ac:dyDescent="0.25">
      <c r="A1243" t="s">
        <v>1978</v>
      </c>
      <c r="B1243" s="4" t="s">
        <v>1979</v>
      </c>
      <c r="C1243">
        <v>0</v>
      </c>
      <c r="D1243">
        <v>29.17</v>
      </c>
      <c r="E1243" s="2">
        <v>44770</v>
      </c>
      <c r="F1243" s="2"/>
    </row>
    <row r="1244" spans="1:6" x14ac:dyDescent="0.25">
      <c r="A1244" t="s">
        <v>1937</v>
      </c>
      <c r="B1244" s="4" t="s">
        <v>1938</v>
      </c>
      <c r="C1244">
        <v>0</v>
      </c>
      <c r="D1244">
        <v>10.5</v>
      </c>
      <c r="E1244" s="2">
        <v>44770</v>
      </c>
      <c r="F1244" s="2"/>
    </row>
    <row r="1245" spans="1:6" x14ac:dyDescent="0.25">
      <c r="A1245" t="s">
        <v>1976</v>
      </c>
      <c r="B1245" s="4" t="s">
        <v>1977</v>
      </c>
      <c r="C1245">
        <v>0</v>
      </c>
      <c r="D1245">
        <v>16.329999999999998</v>
      </c>
      <c r="E1245" s="2">
        <v>44770</v>
      </c>
      <c r="F1245" s="2"/>
    </row>
    <row r="1246" spans="1:6" x14ac:dyDescent="0.25">
      <c r="A1246" t="s">
        <v>1941</v>
      </c>
      <c r="B1246" s="4" t="s">
        <v>1942</v>
      </c>
      <c r="C1246">
        <v>0</v>
      </c>
      <c r="D1246">
        <v>161</v>
      </c>
      <c r="E1246" s="2">
        <v>44770</v>
      </c>
      <c r="F1246" s="2"/>
    </row>
    <row r="1247" spans="1:6" x14ac:dyDescent="0.25">
      <c r="A1247" t="s">
        <v>1943</v>
      </c>
      <c r="B1247" s="4" t="s">
        <v>1944</v>
      </c>
      <c r="C1247">
        <v>0</v>
      </c>
      <c r="D1247">
        <v>228.67</v>
      </c>
      <c r="E1247" s="2">
        <v>44770</v>
      </c>
      <c r="F1247" s="2"/>
    </row>
    <row r="1248" spans="1:6" x14ac:dyDescent="0.25">
      <c r="A1248" t="s">
        <v>1972</v>
      </c>
      <c r="B1248" s="4" t="s">
        <v>1973</v>
      </c>
      <c r="C1248">
        <v>0</v>
      </c>
      <c r="D1248">
        <v>72.33</v>
      </c>
      <c r="E1248" s="2">
        <v>44770</v>
      </c>
      <c r="F1248" s="2"/>
    </row>
    <row r="1249" spans="1:6" x14ac:dyDescent="0.25">
      <c r="A1249" t="s">
        <v>30</v>
      </c>
      <c r="B1249" s="4" t="s">
        <v>31</v>
      </c>
      <c r="C1249">
        <v>0</v>
      </c>
      <c r="D1249">
        <v>123.67</v>
      </c>
      <c r="E1249" s="2">
        <v>44774</v>
      </c>
      <c r="F1249" s="2"/>
    </row>
    <row r="1250" spans="1:6" x14ac:dyDescent="0.25">
      <c r="A1250" t="s">
        <v>37</v>
      </c>
      <c r="B1250" s="4" t="s">
        <v>38</v>
      </c>
      <c r="C1250">
        <v>0</v>
      </c>
      <c r="D1250">
        <v>1122.33</v>
      </c>
      <c r="E1250" s="2">
        <v>44774</v>
      </c>
      <c r="F1250" s="2"/>
    </row>
    <row r="1251" spans="1:6" x14ac:dyDescent="0.25">
      <c r="A1251">
        <v>897</v>
      </c>
      <c r="B1251" s="4" t="s">
        <v>36</v>
      </c>
      <c r="C1251">
        <v>0</v>
      </c>
      <c r="D1251">
        <v>45.5</v>
      </c>
      <c r="E1251" s="2">
        <v>44774</v>
      </c>
      <c r="F1251" s="2"/>
    </row>
    <row r="1252" spans="1:6" x14ac:dyDescent="0.25">
      <c r="A1252" t="s">
        <v>22</v>
      </c>
      <c r="B1252" s="4" t="s">
        <v>23</v>
      </c>
      <c r="C1252">
        <v>0</v>
      </c>
      <c r="D1252">
        <v>105</v>
      </c>
      <c r="E1252" s="2">
        <v>44774</v>
      </c>
      <c r="F1252" s="2"/>
    </row>
    <row r="1253" spans="1:6" x14ac:dyDescent="0.25">
      <c r="A1253" t="s">
        <v>39</v>
      </c>
      <c r="B1253" s="4" t="s">
        <v>40</v>
      </c>
      <c r="C1253">
        <v>0</v>
      </c>
      <c r="D1253">
        <v>508.67</v>
      </c>
      <c r="E1253" s="2">
        <v>44774</v>
      </c>
      <c r="F1253" s="2"/>
    </row>
    <row r="1254" spans="1:6" x14ac:dyDescent="0.25">
      <c r="A1254" t="s">
        <v>28</v>
      </c>
      <c r="B1254" s="4" t="s">
        <v>29</v>
      </c>
      <c r="C1254">
        <v>0</v>
      </c>
      <c r="D1254">
        <v>316.17</v>
      </c>
      <c r="E1254" s="2">
        <v>44774</v>
      </c>
      <c r="F1254" s="2"/>
    </row>
    <row r="1255" spans="1:6" x14ac:dyDescent="0.25">
      <c r="A1255" t="s">
        <v>34</v>
      </c>
      <c r="B1255" s="4" t="s">
        <v>35</v>
      </c>
      <c r="C1255">
        <v>0</v>
      </c>
      <c r="D1255">
        <v>741.77</v>
      </c>
      <c r="E1255" s="2">
        <v>44774</v>
      </c>
      <c r="F1255" s="2"/>
    </row>
    <row r="1256" spans="1:6" x14ac:dyDescent="0.25">
      <c r="A1256" t="s">
        <v>20</v>
      </c>
      <c r="B1256" s="4" t="s">
        <v>21</v>
      </c>
      <c r="C1256">
        <v>0</v>
      </c>
      <c r="D1256">
        <v>84</v>
      </c>
      <c r="E1256" s="2">
        <v>44774</v>
      </c>
      <c r="F1256" s="2"/>
    </row>
    <row r="1257" spans="1:6" x14ac:dyDescent="0.25">
      <c r="A1257" t="s">
        <v>32</v>
      </c>
      <c r="B1257" s="4" t="s">
        <v>33</v>
      </c>
      <c r="C1257">
        <v>0</v>
      </c>
      <c r="D1257">
        <v>45.5</v>
      </c>
      <c r="E1257" s="2">
        <v>44774</v>
      </c>
      <c r="F1257" s="2"/>
    </row>
    <row r="1258" spans="1:6" x14ac:dyDescent="0.25">
      <c r="A1258" t="s">
        <v>18</v>
      </c>
      <c r="B1258" s="4" t="s">
        <v>19</v>
      </c>
      <c r="C1258">
        <v>0</v>
      </c>
      <c r="D1258">
        <v>3260.83</v>
      </c>
      <c r="E1258" s="2">
        <v>44774</v>
      </c>
      <c r="F1258" s="2"/>
    </row>
    <row r="1259" spans="1:6" x14ac:dyDescent="0.25">
      <c r="A1259" t="s">
        <v>24</v>
      </c>
      <c r="B1259" s="4" t="s">
        <v>25</v>
      </c>
      <c r="C1259">
        <v>0</v>
      </c>
      <c r="D1259">
        <v>779.33</v>
      </c>
      <c r="E1259" s="2">
        <v>44774</v>
      </c>
      <c r="F1259" s="2"/>
    </row>
    <row r="1260" spans="1:6" x14ac:dyDescent="0.25">
      <c r="A1260" t="s">
        <v>16</v>
      </c>
      <c r="B1260" s="4" t="s">
        <v>17</v>
      </c>
      <c r="C1260">
        <v>0</v>
      </c>
      <c r="D1260">
        <v>21</v>
      </c>
      <c r="E1260" s="2">
        <v>44774</v>
      </c>
      <c r="F1260" s="2"/>
    </row>
    <row r="1261" spans="1:6" x14ac:dyDescent="0.25">
      <c r="A1261" t="s">
        <v>14</v>
      </c>
      <c r="B1261" s="4" t="s">
        <v>15</v>
      </c>
      <c r="C1261">
        <v>0</v>
      </c>
      <c r="D1261">
        <v>4083.33</v>
      </c>
      <c r="E1261" s="2">
        <v>44774</v>
      </c>
      <c r="F1261" s="2"/>
    </row>
    <row r="1262" spans="1:6" x14ac:dyDescent="0.25">
      <c r="A1262" t="s">
        <v>10</v>
      </c>
      <c r="B1262" s="4" t="s">
        <v>11</v>
      </c>
      <c r="C1262">
        <v>0</v>
      </c>
      <c r="D1262">
        <v>33.83</v>
      </c>
      <c r="E1262" s="2">
        <v>44774</v>
      </c>
      <c r="F1262" s="2"/>
    </row>
    <row r="1263" spans="1:6" x14ac:dyDescent="0.25">
      <c r="A1263" t="s">
        <v>8</v>
      </c>
      <c r="B1263" s="4" t="s">
        <v>9</v>
      </c>
      <c r="C1263">
        <v>0</v>
      </c>
      <c r="D1263">
        <v>109.67</v>
      </c>
      <c r="E1263" s="2">
        <v>44774</v>
      </c>
      <c r="F1263" s="2"/>
    </row>
    <row r="1264" spans="1:6" x14ac:dyDescent="0.25">
      <c r="A1264" t="s">
        <v>41</v>
      </c>
      <c r="B1264" s="4" t="s">
        <v>42</v>
      </c>
      <c r="C1264">
        <v>0</v>
      </c>
      <c r="D1264">
        <v>45.5</v>
      </c>
      <c r="E1264" s="2">
        <v>44774</v>
      </c>
      <c r="F1264" s="2"/>
    </row>
    <row r="1265" spans="1:6" x14ac:dyDescent="0.25">
      <c r="A1265" t="s">
        <v>12</v>
      </c>
      <c r="B1265" s="4" t="s">
        <v>13</v>
      </c>
      <c r="C1265">
        <v>0</v>
      </c>
      <c r="D1265">
        <v>2107</v>
      </c>
      <c r="E1265" s="2">
        <v>44774</v>
      </c>
      <c r="F1265" s="2"/>
    </row>
    <row r="1266" spans="1:6" x14ac:dyDescent="0.25">
      <c r="A1266" t="s">
        <v>26</v>
      </c>
      <c r="B1266" s="4" t="s">
        <v>27</v>
      </c>
      <c r="C1266">
        <v>0</v>
      </c>
      <c r="D1266">
        <v>34.880000000000003</v>
      </c>
      <c r="E1266" s="2">
        <v>44774</v>
      </c>
      <c r="F1266" s="2"/>
    </row>
    <row r="1267" spans="1:6" x14ac:dyDescent="0.25">
      <c r="A1267">
        <v>7089</v>
      </c>
      <c r="B1267" s="4" t="s">
        <v>80</v>
      </c>
      <c r="C1267">
        <v>0</v>
      </c>
      <c r="D1267">
        <v>9403.33</v>
      </c>
      <c r="E1267" s="2">
        <v>44775</v>
      </c>
      <c r="F1267" s="2"/>
    </row>
    <row r="1268" spans="1:6" x14ac:dyDescent="0.25">
      <c r="A1268" t="s">
        <v>59</v>
      </c>
      <c r="B1268" s="4" t="s">
        <v>60</v>
      </c>
      <c r="C1268">
        <v>0</v>
      </c>
      <c r="D1268">
        <v>9403.33</v>
      </c>
      <c r="E1268" s="2">
        <v>44775</v>
      </c>
      <c r="F1268" s="2"/>
    </row>
    <row r="1269" spans="1:6" x14ac:dyDescent="0.25">
      <c r="A1269" t="s">
        <v>78</v>
      </c>
      <c r="B1269" s="4" t="s">
        <v>79</v>
      </c>
      <c r="C1269">
        <v>0</v>
      </c>
      <c r="D1269">
        <v>4082.17</v>
      </c>
      <c r="E1269" s="2">
        <v>44775</v>
      </c>
      <c r="F1269" s="2"/>
    </row>
    <row r="1270" spans="1:6" x14ac:dyDescent="0.25">
      <c r="A1270" t="s">
        <v>62</v>
      </c>
      <c r="B1270" s="4" t="s">
        <v>63</v>
      </c>
      <c r="C1270">
        <v>0</v>
      </c>
      <c r="D1270">
        <v>3260.83</v>
      </c>
      <c r="E1270" s="2">
        <v>44775</v>
      </c>
      <c r="F1270" s="2"/>
    </row>
    <row r="1271" spans="1:6" x14ac:dyDescent="0.25">
      <c r="A1271" t="s">
        <v>112</v>
      </c>
      <c r="B1271" s="4" t="s">
        <v>113</v>
      </c>
      <c r="C1271">
        <v>0</v>
      </c>
      <c r="D1271">
        <v>49</v>
      </c>
      <c r="E1271" s="2">
        <v>44776</v>
      </c>
      <c r="F1271" s="2"/>
    </row>
    <row r="1272" spans="1:6" x14ac:dyDescent="0.25">
      <c r="A1272" t="s">
        <v>226</v>
      </c>
      <c r="B1272" s="4" t="s">
        <v>227</v>
      </c>
      <c r="C1272">
        <v>0</v>
      </c>
      <c r="D1272">
        <v>34.880000000000003</v>
      </c>
      <c r="E1272" s="2">
        <v>44777</v>
      </c>
      <c r="F1272" s="2"/>
    </row>
    <row r="1273" spans="1:6" x14ac:dyDescent="0.25">
      <c r="A1273" t="s">
        <v>235</v>
      </c>
      <c r="B1273" s="4" t="s">
        <v>236</v>
      </c>
      <c r="C1273">
        <v>0</v>
      </c>
      <c r="D1273">
        <v>127.17</v>
      </c>
      <c r="E1273" s="2">
        <v>44777</v>
      </c>
      <c r="F1273" s="2"/>
    </row>
    <row r="1274" spans="1:6" x14ac:dyDescent="0.25">
      <c r="A1274" t="s">
        <v>233</v>
      </c>
      <c r="B1274" s="4" t="s">
        <v>234</v>
      </c>
      <c r="C1274">
        <v>0</v>
      </c>
      <c r="D1274">
        <v>40.83</v>
      </c>
      <c r="E1274" s="2">
        <v>44777</v>
      </c>
      <c r="F1274" s="2"/>
    </row>
    <row r="1275" spans="1:6" x14ac:dyDescent="0.25">
      <c r="A1275">
        <v>7099</v>
      </c>
      <c r="B1275" s="4" t="s">
        <v>228</v>
      </c>
      <c r="C1275">
        <v>0</v>
      </c>
      <c r="D1275">
        <v>91</v>
      </c>
      <c r="E1275" s="2">
        <v>44777</v>
      </c>
      <c r="F1275" s="2"/>
    </row>
    <row r="1276" spans="1:6" x14ac:dyDescent="0.25">
      <c r="A1276" t="s">
        <v>229</v>
      </c>
      <c r="B1276" s="4" t="s">
        <v>230</v>
      </c>
      <c r="C1276">
        <v>0</v>
      </c>
      <c r="D1276">
        <v>204.17</v>
      </c>
      <c r="E1276" s="2">
        <v>44777</v>
      </c>
      <c r="F1276" s="2"/>
    </row>
    <row r="1277" spans="1:6" x14ac:dyDescent="0.25">
      <c r="A1277" t="s">
        <v>237</v>
      </c>
      <c r="B1277" s="4" t="s">
        <v>238</v>
      </c>
      <c r="C1277">
        <v>0</v>
      </c>
      <c r="D1277">
        <v>5.82</v>
      </c>
      <c r="E1277" s="2">
        <v>44777</v>
      </c>
      <c r="F1277" s="2"/>
    </row>
    <row r="1278" spans="1:6" x14ac:dyDescent="0.25">
      <c r="A1278" t="s">
        <v>231</v>
      </c>
      <c r="B1278" s="4" t="s">
        <v>232</v>
      </c>
      <c r="C1278">
        <v>0</v>
      </c>
      <c r="D1278">
        <v>217</v>
      </c>
      <c r="E1278" s="2">
        <v>44777</v>
      </c>
      <c r="F1278" s="2"/>
    </row>
    <row r="1279" spans="1:6" x14ac:dyDescent="0.25">
      <c r="A1279" t="s">
        <v>258</v>
      </c>
      <c r="B1279" s="4" t="s">
        <v>259</v>
      </c>
      <c r="C1279">
        <v>0</v>
      </c>
      <c r="D1279">
        <v>128.22</v>
      </c>
      <c r="E1279" s="2">
        <v>44778</v>
      </c>
      <c r="F1279" s="2"/>
    </row>
    <row r="1280" spans="1:6" x14ac:dyDescent="0.25">
      <c r="A1280" t="s">
        <v>254</v>
      </c>
      <c r="B1280" s="4" t="s">
        <v>255</v>
      </c>
      <c r="C1280">
        <v>0</v>
      </c>
      <c r="D1280">
        <v>998.67</v>
      </c>
      <c r="E1280" s="2">
        <v>44778</v>
      </c>
      <c r="F1280" s="2"/>
    </row>
    <row r="1281" spans="1:6" x14ac:dyDescent="0.25">
      <c r="A1281" t="s">
        <v>260</v>
      </c>
      <c r="B1281" s="4" t="s">
        <v>261</v>
      </c>
      <c r="C1281">
        <v>0</v>
      </c>
      <c r="D1281">
        <v>25.67</v>
      </c>
      <c r="E1281" s="2">
        <v>44778</v>
      </c>
      <c r="F1281" s="2"/>
    </row>
    <row r="1282" spans="1:6" x14ac:dyDescent="0.25">
      <c r="A1282" t="s">
        <v>256</v>
      </c>
      <c r="B1282" s="4" t="s">
        <v>257</v>
      </c>
      <c r="C1282">
        <v>0</v>
      </c>
      <c r="D1282">
        <v>22.17</v>
      </c>
      <c r="E1282" s="2">
        <v>44778</v>
      </c>
      <c r="F1282" s="2"/>
    </row>
    <row r="1283" spans="1:6" x14ac:dyDescent="0.25">
      <c r="A1283" t="s">
        <v>244</v>
      </c>
      <c r="B1283" s="4" t="s">
        <v>245</v>
      </c>
      <c r="C1283">
        <v>0</v>
      </c>
      <c r="D1283">
        <v>4.67</v>
      </c>
      <c r="E1283" s="2">
        <v>44778</v>
      </c>
      <c r="F1283" s="2"/>
    </row>
    <row r="1284" spans="1:6" x14ac:dyDescent="0.25">
      <c r="A1284" t="s">
        <v>267</v>
      </c>
      <c r="B1284" s="4" t="s">
        <v>268</v>
      </c>
      <c r="C1284">
        <v>0</v>
      </c>
      <c r="D1284">
        <v>46.67</v>
      </c>
      <c r="E1284" s="2">
        <v>44778</v>
      </c>
      <c r="F1284" s="2"/>
    </row>
    <row r="1285" spans="1:6" x14ac:dyDescent="0.25">
      <c r="A1285" t="s">
        <v>250</v>
      </c>
      <c r="B1285" s="4" t="s">
        <v>251</v>
      </c>
      <c r="C1285">
        <v>0</v>
      </c>
      <c r="D1285">
        <v>88.67</v>
      </c>
      <c r="E1285" s="2">
        <v>44778</v>
      </c>
      <c r="F1285" s="2"/>
    </row>
    <row r="1286" spans="1:6" x14ac:dyDescent="0.25">
      <c r="A1286" t="s">
        <v>262</v>
      </c>
      <c r="B1286" s="4" t="s">
        <v>263</v>
      </c>
      <c r="C1286">
        <v>0</v>
      </c>
      <c r="D1286">
        <v>73.5</v>
      </c>
      <c r="E1286" s="2">
        <v>44778</v>
      </c>
      <c r="F1286" s="2"/>
    </row>
    <row r="1287" spans="1:6" x14ac:dyDescent="0.25">
      <c r="A1287" t="s">
        <v>248</v>
      </c>
      <c r="B1287" s="4" t="s">
        <v>249</v>
      </c>
      <c r="C1287">
        <v>0</v>
      </c>
      <c r="D1287">
        <v>56</v>
      </c>
      <c r="E1287" s="2">
        <v>44778</v>
      </c>
      <c r="F1287" s="2"/>
    </row>
    <row r="1288" spans="1:6" x14ac:dyDescent="0.25">
      <c r="A1288">
        <v>6130</v>
      </c>
      <c r="B1288" s="4" t="s">
        <v>266</v>
      </c>
      <c r="C1288">
        <v>0</v>
      </c>
      <c r="D1288">
        <v>312.67</v>
      </c>
      <c r="E1288" s="2">
        <v>44778</v>
      </c>
      <c r="F1288" s="2"/>
    </row>
    <row r="1289" spans="1:6" x14ac:dyDescent="0.25">
      <c r="A1289" t="s">
        <v>264</v>
      </c>
      <c r="B1289" s="4" t="s">
        <v>265</v>
      </c>
      <c r="C1289">
        <v>0</v>
      </c>
      <c r="D1289">
        <v>81.55</v>
      </c>
      <c r="E1289" s="2">
        <v>44778</v>
      </c>
      <c r="F1289" s="2"/>
    </row>
    <row r="1290" spans="1:6" x14ac:dyDescent="0.25">
      <c r="A1290" t="s">
        <v>252</v>
      </c>
      <c r="B1290" s="4" t="s">
        <v>253</v>
      </c>
      <c r="C1290">
        <v>0</v>
      </c>
      <c r="D1290">
        <v>68.83</v>
      </c>
      <c r="E1290" s="2">
        <v>44778</v>
      </c>
      <c r="F1290" s="2"/>
    </row>
    <row r="1291" spans="1:6" x14ac:dyDescent="0.25">
      <c r="A1291" t="s">
        <v>246</v>
      </c>
      <c r="B1291" s="4" t="s">
        <v>247</v>
      </c>
      <c r="C1291">
        <v>0</v>
      </c>
      <c r="D1291">
        <v>88.67</v>
      </c>
      <c r="E1291" s="2">
        <v>44778</v>
      </c>
      <c r="F1291" s="2"/>
    </row>
    <row r="1292" spans="1:6" x14ac:dyDescent="0.25">
      <c r="A1292" t="s">
        <v>591</v>
      </c>
      <c r="B1292" s="4" t="s">
        <v>592</v>
      </c>
      <c r="C1292">
        <v>0</v>
      </c>
      <c r="D1292">
        <v>33.83</v>
      </c>
      <c r="E1292" s="2">
        <v>44785</v>
      </c>
      <c r="F1292" s="2"/>
    </row>
    <row r="1293" spans="1:6" x14ac:dyDescent="0.25">
      <c r="A1293" t="s">
        <v>573</v>
      </c>
      <c r="B1293" s="4" t="s">
        <v>574</v>
      </c>
      <c r="C1293">
        <v>0</v>
      </c>
      <c r="D1293">
        <v>18.670000000000002</v>
      </c>
      <c r="E1293" s="2">
        <v>44785</v>
      </c>
      <c r="F1293" s="2"/>
    </row>
    <row r="1294" spans="1:6" x14ac:dyDescent="0.25">
      <c r="A1294">
        <v>5133846</v>
      </c>
      <c r="B1294" s="4" t="s">
        <v>579</v>
      </c>
      <c r="C1294">
        <v>0</v>
      </c>
      <c r="D1294">
        <v>157.5</v>
      </c>
      <c r="E1294" s="2">
        <v>44785</v>
      </c>
      <c r="F1294" s="2"/>
    </row>
    <row r="1295" spans="1:6" x14ac:dyDescent="0.25">
      <c r="A1295" t="s">
        <v>599</v>
      </c>
      <c r="B1295" s="4" t="s">
        <v>600</v>
      </c>
      <c r="C1295">
        <v>0</v>
      </c>
      <c r="D1295">
        <v>38.5</v>
      </c>
      <c r="E1295" s="2">
        <v>44785</v>
      </c>
      <c r="F1295" s="2"/>
    </row>
    <row r="1296" spans="1:6" x14ac:dyDescent="0.25">
      <c r="A1296" t="s">
        <v>593</v>
      </c>
      <c r="B1296" s="4" t="s">
        <v>594</v>
      </c>
      <c r="C1296">
        <v>0</v>
      </c>
      <c r="D1296">
        <v>10.5</v>
      </c>
      <c r="E1296" s="2">
        <v>44785</v>
      </c>
      <c r="F1296" s="2"/>
    </row>
    <row r="1297" spans="1:6" x14ac:dyDescent="0.25">
      <c r="A1297" t="s">
        <v>589</v>
      </c>
      <c r="B1297" s="4" t="s">
        <v>590</v>
      </c>
      <c r="C1297">
        <v>0</v>
      </c>
      <c r="D1297">
        <v>567</v>
      </c>
      <c r="E1297" s="2">
        <v>44785</v>
      </c>
      <c r="F1297" s="2"/>
    </row>
    <row r="1298" spans="1:6" x14ac:dyDescent="0.25">
      <c r="A1298" t="s">
        <v>577</v>
      </c>
      <c r="B1298" s="4" t="s">
        <v>578</v>
      </c>
      <c r="C1298">
        <v>0</v>
      </c>
      <c r="D1298">
        <v>10.5</v>
      </c>
      <c r="E1298" s="2">
        <v>44785</v>
      </c>
      <c r="F1298" s="2"/>
    </row>
    <row r="1299" spans="1:6" x14ac:dyDescent="0.25">
      <c r="A1299" t="s">
        <v>595</v>
      </c>
      <c r="B1299" s="4" t="s">
        <v>596</v>
      </c>
      <c r="C1299">
        <v>0</v>
      </c>
      <c r="D1299">
        <v>116.67</v>
      </c>
      <c r="E1299" s="2">
        <v>44785</v>
      </c>
      <c r="F1299" s="2"/>
    </row>
    <row r="1300" spans="1:6" x14ac:dyDescent="0.25">
      <c r="A1300" t="s">
        <v>587</v>
      </c>
      <c r="B1300" s="4" t="s">
        <v>588</v>
      </c>
      <c r="C1300">
        <v>0</v>
      </c>
      <c r="D1300">
        <v>22.17</v>
      </c>
      <c r="E1300" s="2">
        <v>44785</v>
      </c>
      <c r="F1300" s="2"/>
    </row>
    <row r="1301" spans="1:6" x14ac:dyDescent="0.25">
      <c r="A1301" t="s">
        <v>571</v>
      </c>
      <c r="B1301" s="4" t="s">
        <v>572</v>
      </c>
      <c r="C1301">
        <v>0</v>
      </c>
      <c r="D1301">
        <v>3336.67</v>
      </c>
      <c r="E1301" s="2">
        <v>44785</v>
      </c>
      <c r="F1301" s="2"/>
    </row>
    <row r="1302" spans="1:6" x14ac:dyDescent="0.25">
      <c r="A1302" t="s">
        <v>575</v>
      </c>
      <c r="B1302" s="4" t="s">
        <v>576</v>
      </c>
      <c r="C1302">
        <v>0</v>
      </c>
      <c r="D1302">
        <v>196</v>
      </c>
      <c r="E1302" s="2">
        <v>44785</v>
      </c>
      <c r="F1302" s="2"/>
    </row>
    <row r="1303" spans="1:6" x14ac:dyDescent="0.25">
      <c r="A1303" t="s">
        <v>569</v>
      </c>
      <c r="B1303" s="4" t="s">
        <v>570</v>
      </c>
      <c r="C1303">
        <v>0</v>
      </c>
      <c r="D1303">
        <v>18.670000000000002</v>
      </c>
      <c r="E1303" s="2">
        <v>44785</v>
      </c>
      <c r="F1303" s="2"/>
    </row>
    <row r="1304" spans="1:6" x14ac:dyDescent="0.25">
      <c r="A1304" t="s">
        <v>585</v>
      </c>
      <c r="B1304" s="4" t="s">
        <v>586</v>
      </c>
      <c r="C1304">
        <v>0</v>
      </c>
      <c r="D1304">
        <v>10.5</v>
      </c>
      <c r="E1304" s="2">
        <v>44785</v>
      </c>
      <c r="F1304" s="2"/>
    </row>
    <row r="1305" spans="1:6" x14ac:dyDescent="0.25">
      <c r="A1305" t="s">
        <v>580</v>
      </c>
      <c r="B1305" s="4" t="s">
        <v>581</v>
      </c>
      <c r="C1305">
        <v>0</v>
      </c>
      <c r="D1305">
        <v>546</v>
      </c>
      <c r="E1305" s="2">
        <v>44785</v>
      </c>
      <c r="F1305" s="2"/>
    </row>
    <row r="1306" spans="1:6" x14ac:dyDescent="0.25">
      <c r="A1306" t="s">
        <v>582</v>
      </c>
      <c r="B1306" s="4" t="s">
        <v>583</v>
      </c>
      <c r="C1306">
        <v>0</v>
      </c>
      <c r="D1306">
        <v>6696.67</v>
      </c>
      <c r="E1306" s="2">
        <v>44785</v>
      </c>
      <c r="F1306" s="2"/>
    </row>
    <row r="1307" spans="1:6" x14ac:dyDescent="0.25">
      <c r="A1307" t="s">
        <v>601</v>
      </c>
      <c r="B1307" s="4" t="s">
        <v>602</v>
      </c>
      <c r="C1307">
        <v>0</v>
      </c>
      <c r="D1307">
        <v>53.67</v>
      </c>
      <c r="E1307" s="2">
        <v>44785</v>
      </c>
      <c r="F1307" s="2"/>
    </row>
    <row r="1308" spans="1:6" x14ac:dyDescent="0.25">
      <c r="A1308" t="s">
        <v>597</v>
      </c>
      <c r="B1308" s="4" t="s">
        <v>598</v>
      </c>
      <c r="C1308">
        <v>0</v>
      </c>
      <c r="D1308">
        <v>49</v>
      </c>
      <c r="E1308" s="2">
        <v>44785</v>
      </c>
      <c r="F1308" s="2"/>
    </row>
    <row r="1309" spans="1:6" x14ac:dyDescent="0.25">
      <c r="A1309" t="s">
        <v>3128</v>
      </c>
      <c r="B1309" s="4" t="s">
        <v>3129</v>
      </c>
      <c r="C1309">
        <v>1</v>
      </c>
      <c r="D1309">
        <v>109</v>
      </c>
      <c r="E1309" s="2">
        <v>44782</v>
      </c>
      <c r="F1309" s="2"/>
    </row>
    <row r="1310" spans="1:6" x14ac:dyDescent="0.25">
      <c r="A1310" t="s">
        <v>3130</v>
      </c>
      <c r="B1310" s="4" t="s">
        <v>3131</v>
      </c>
      <c r="C1310">
        <v>1</v>
      </c>
      <c r="D1310">
        <v>296</v>
      </c>
      <c r="E1310" s="2">
        <v>44783</v>
      </c>
      <c r="F1310" s="2"/>
    </row>
    <row r="1311" spans="1:6" x14ac:dyDescent="0.25">
      <c r="A1311" t="s">
        <v>3132</v>
      </c>
      <c r="B1311" s="4" t="s">
        <v>3133</v>
      </c>
      <c r="C1311">
        <v>1</v>
      </c>
      <c r="D1311">
        <v>4315</v>
      </c>
      <c r="E1311" s="2">
        <v>44784</v>
      </c>
      <c r="F1311" s="2"/>
    </row>
    <row r="1312" spans="1:6" x14ac:dyDescent="0.25">
      <c r="A1312" t="s">
        <v>8</v>
      </c>
      <c r="B1312" s="4" t="s">
        <v>9</v>
      </c>
      <c r="C1312">
        <v>1</v>
      </c>
      <c r="D1312">
        <v>94</v>
      </c>
      <c r="E1312" s="2">
        <v>44785</v>
      </c>
      <c r="F1312" s="2"/>
    </row>
    <row r="1313" spans="1:6" x14ac:dyDescent="0.25">
      <c r="A1313" t="s">
        <v>3134</v>
      </c>
      <c r="B1313" s="4" t="s">
        <v>2713</v>
      </c>
      <c r="C1313">
        <v>1</v>
      </c>
      <c r="D1313">
        <v>2590</v>
      </c>
      <c r="E1313" s="2">
        <v>44788</v>
      </c>
      <c r="F1313" s="2">
        <v>44792</v>
      </c>
    </row>
    <row r="1314" spans="1:6" x14ac:dyDescent="0.25">
      <c r="A1314" t="s">
        <v>1142</v>
      </c>
      <c r="B1314" s="4" t="s">
        <v>1143</v>
      </c>
      <c r="C1314">
        <v>1</v>
      </c>
      <c r="D1314">
        <v>34</v>
      </c>
      <c r="E1314" s="2">
        <v>44789</v>
      </c>
      <c r="F1314" s="2"/>
    </row>
    <row r="1315" spans="1:6" x14ac:dyDescent="0.25">
      <c r="A1315" t="s">
        <v>1583</v>
      </c>
      <c r="B1315" s="4" t="s">
        <v>1584</v>
      </c>
      <c r="C1315">
        <v>1</v>
      </c>
      <c r="D1315">
        <v>126</v>
      </c>
      <c r="E1315" s="2">
        <v>44789</v>
      </c>
      <c r="F1315" s="2"/>
    </row>
    <row r="1316" spans="1:6" x14ac:dyDescent="0.25">
      <c r="A1316">
        <v>600909</v>
      </c>
      <c r="B1316" s="4" t="s">
        <v>431</v>
      </c>
      <c r="C1316">
        <v>1</v>
      </c>
      <c r="D1316">
        <v>32</v>
      </c>
      <c r="E1316" s="2">
        <v>44789</v>
      </c>
      <c r="F1316" s="2"/>
    </row>
    <row r="1317" spans="1:6" x14ac:dyDescent="0.25">
      <c r="A1317" t="s">
        <v>3140</v>
      </c>
      <c r="B1317" s="4" t="s">
        <v>2742</v>
      </c>
      <c r="C1317">
        <v>1</v>
      </c>
      <c r="D1317">
        <v>857.13</v>
      </c>
      <c r="E1317" s="2">
        <v>44789</v>
      </c>
      <c r="F1317" s="2"/>
    </row>
    <row r="1318" spans="1:6" x14ac:dyDescent="0.25">
      <c r="A1318" t="s">
        <v>3136</v>
      </c>
      <c r="B1318" s="4" t="s">
        <v>3137</v>
      </c>
      <c r="C1318">
        <v>1</v>
      </c>
      <c r="D1318">
        <v>1918.33</v>
      </c>
      <c r="E1318" s="2">
        <v>44789</v>
      </c>
      <c r="F1318" s="2"/>
    </row>
    <row r="1319" spans="1:6" x14ac:dyDescent="0.25">
      <c r="A1319" t="s">
        <v>1784</v>
      </c>
      <c r="B1319" s="4" t="s">
        <v>1785</v>
      </c>
      <c r="C1319">
        <v>1</v>
      </c>
      <c r="D1319">
        <v>3059.3</v>
      </c>
      <c r="E1319" s="2">
        <v>44790</v>
      </c>
      <c r="F1319" s="2"/>
    </row>
    <row r="1320" spans="1:6" x14ac:dyDescent="0.25">
      <c r="A1320" t="s">
        <v>3143</v>
      </c>
      <c r="B1320" s="4" t="s">
        <v>3144</v>
      </c>
      <c r="C1320">
        <v>1</v>
      </c>
      <c r="D1320">
        <v>30</v>
      </c>
      <c r="E1320" s="2">
        <v>44790</v>
      </c>
      <c r="F1320" s="2"/>
    </row>
    <row r="1321" spans="1:6" x14ac:dyDescent="0.25">
      <c r="A1321" t="s">
        <v>3145</v>
      </c>
      <c r="B1321" s="4" t="s">
        <v>3146</v>
      </c>
      <c r="C1321">
        <v>1</v>
      </c>
      <c r="D1321">
        <v>76</v>
      </c>
      <c r="E1321" s="2">
        <v>44790</v>
      </c>
      <c r="F1321" s="2"/>
    </row>
    <row r="1322" spans="1:6" x14ac:dyDescent="0.25">
      <c r="A1322" t="s">
        <v>3147</v>
      </c>
      <c r="B1322" s="4" t="s">
        <v>3148</v>
      </c>
      <c r="C1322">
        <v>1</v>
      </c>
      <c r="D1322">
        <v>15.33</v>
      </c>
      <c r="E1322" s="2">
        <v>44790</v>
      </c>
      <c r="F1322" s="2"/>
    </row>
    <row r="1323" spans="1:6" x14ac:dyDescent="0.25">
      <c r="A1323" t="s">
        <v>3141</v>
      </c>
      <c r="B1323" s="4" t="s">
        <v>3142</v>
      </c>
      <c r="C1323">
        <v>1</v>
      </c>
      <c r="D1323">
        <v>89.92</v>
      </c>
      <c r="E1323" s="2">
        <v>44790</v>
      </c>
      <c r="F1323" s="2"/>
    </row>
    <row r="1324" spans="1:6" x14ac:dyDescent="0.25">
      <c r="A1324" t="s">
        <v>3149</v>
      </c>
      <c r="B1324" s="4" t="s">
        <v>2963</v>
      </c>
      <c r="C1324">
        <v>1</v>
      </c>
      <c r="D1324">
        <v>92</v>
      </c>
      <c r="E1324" s="2">
        <v>44791</v>
      </c>
      <c r="F1324" s="2"/>
    </row>
    <row r="1325" spans="1:6" x14ac:dyDescent="0.25">
      <c r="A1325" t="s">
        <v>1074</v>
      </c>
      <c r="B1325" s="4" t="s">
        <v>1075</v>
      </c>
      <c r="C1325">
        <v>1</v>
      </c>
      <c r="D1325">
        <v>28</v>
      </c>
      <c r="E1325" s="2">
        <v>44791</v>
      </c>
      <c r="F1325" s="2"/>
    </row>
    <row r="1326" spans="1:6" x14ac:dyDescent="0.25">
      <c r="A1326" t="s">
        <v>3150</v>
      </c>
      <c r="B1326" s="4" t="s">
        <v>3151</v>
      </c>
      <c r="C1326">
        <v>1</v>
      </c>
      <c r="D1326">
        <v>49</v>
      </c>
      <c r="E1326" s="2">
        <v>44791</v>
      </c>
      <c r="F1326" s="2"/>
    </row>
    <row r="1327" spans="1:6" x14ac:dyDescent="0.25">
      <c r="A1327" t="s">
        <v>3152</v>
      </c>
      <c r="B1327" s="4" t="s">
        <v>3153</v>
      </c>
      <c r="C1327">
        <v>1</v>
      </c>
      <c r="D1327">
        <v>24.03</v>
      </c>
      <c r="E1327" s="2">
        <v>44791</v>
      </c>
      <c r="F1327" s="2"/>
    </row>
    <row r="1328" spans="1:6" x14ac:dyDescent="0.25">
      <c r="A1328" t="s">
        <v>246</v>
      </c>
      <c r="B1328" s="4" t="s">
        <v>247</v>
      </c>
      <c r="C1328">
        <v>1</v>
      </c>
      <c r="D1328">
        <v>79</v>
      </c>
      <c r="E1328" s="2">
        <v>44791</v>
      </c>
      <c r="F1328" s="2"/>
    </row>
    <row r="1329" spans="1:6" x14ac:dyDescent="0.25">
      <c r="A1329" t="s">
        <v>1105</v>
      </c>
      <c r="B1329" s="4" t="s">
        <v>1106</v>
      </c>
      <c r="C1329">
        <v>1</v>
      </c>
      <c r="D1329">
        <v>46</v>
      </c>
      <c r="E1329" s="2">
        <v>44791</v>
      </c>
      <c r="F1329" s="2"/>
    </row>
    <row r="1330" spans="1:6" x14ac:dyDescent="0.25">
      <c r="A1330" t="s">
        <v>1260</v>
      </c>
      <c r="B1330" s="4" t="s">
        <v>1261</v>
      </c>
      <c r="C1330">
        <v>1</v>
      </c>
      <c r="D1330">
        <v>99.9</v>
      </c>
      <c r="E1330" s="2">
        <v>44791</v>
      </c>
      <c r="F1330" s="2"/>
    </row>
    <row r="1331" spans="1:6" x14ac:dyDescent="0.25">
      <c r="A1331" t="s">
        <v>1021</v>
      </c>
      <c r="B1331" s="4" t="s">
        <v>1022</v>
      </c>
      <c r="C1331">
        <v>1</v>
      </c>
      <c r="D1331">
        <v>166</v>
      </c>
      <c r="E1331" s="2">
        <v>44791</v>
      </c>
      <c r="F1331" s="2"/>
    </row>
    <row r="1332" spans="1:6" x14ac:dyDescent="0.25">
      <c r="A1332" t="s">
        <v>1133</v>
      </c>
      <c r="B1332" s="4" t="s">
        <v>1134</v>
      </c>
      <c r="C1332">
        <v>1</v>
      </c>
      <c r="D1332">
        <v>8</v>
      </c>
      <c r="E1332" s="2">
        <v>44791</v>
      </c>
      <c r="F1332" s="2"/>
    </row>
    <row r="1333" spans="1:6" x14ac:dyDescent="0.25">
      <c r="A1333" t="s">
        <v>3154</v>
      </c>
      <c r="B1333" s="4" t="s">
        <v>3155</v>
      </c>
      <c r="C1333">
        <v>1</v>
      </c>
      <c r="D1333">
        <v>23</v>
      </c>
      <c r="E1333" s="2">
        <v>44791</v>
      </c>
      <c r="F1333" s="2"/>
    </row>
    <row r="1334" spans="1:6" x14ac:dyDescent="0.25">
      <c r="A1334" t="s">
        <v>237</v>
      </c>
      <c r="B1334" s="4" t="s">
        <v>238</v>
      </c>
      <c r="C1334">
        <v>1</v>
      </c>
      <c r="D1334">
        <v>5.9</v>
      </c>
      <c r="E1334" s="2">
        <v>44795</v>
      </c>
      <c r="F1334" s="2"/>
    </row>
    <row r="1335" spans="1:6" x14ac:dyDescent="0.25">
      <c r="A1335" t="s">
        <v>1391</v>
      </c>
      <c r="B1335" s="4" t="s">
        <v>1392</v>
      </c>
      <c r="C1335">
        <v>1</v>
      </c>
      <c r="D1335">
        <v>126</v>
      </c>
      <c r="E1335" s="2">
        <v>44795</v>
      </c>
      <c r="F1335" s="2"/>
    </row>
    <row r="1336" spans="1:6" x14ac:dyDescent="0.25">
      <c r="A1336" t="s">
        <v>3156</v>
      </c>
      <c r="B1336" s="4" t="s">
        <v>3157</v>
      </c>
      <c r="C1336">
        <v>1</v>
      </c>
      <c r="D1336">
        <v>526</v>
      </c>
      <c r="E1336" s="2">
        <v>44795</v>
      </c>
      <c r="F1336" s="2"/>
    </row>
    <row r="1337" spans="1:6" x14ac:dyDescent="0.25">
      <c r="A1337" t="s">
        <v>252</v>
      </c>
      <c r="B1337" s="4" t="s">
        <v>253</v>
      </c>
      <c r="C1337">
        <v>1</v>
      </c>
      <c r="D1337">
        <v>59</v>
      </c>
      <c r="E1337" s="2">
        <v>44795</v>
      </c>
      <c r="F1337" s="2"/>
    </row>
    <row r="1338" spans="1:6" x14ac:dyDescent="0.25">
      <c r="A1338" t="s">
        <v>3160</v>
      </c>
      <c r="B1338" s="4" t="s">
        <v>3074</v>
      </c>
      <c r="C1338">
        <v>1</v>
      </c>
      <c r="D1338">
        <v>94</v>
      </c>
      <c r="E1338" s="2">
        <v>44795</v>
      </c>
      <c r="F1338" s="2"/>
    </row>
    <row r="1339" spans="1:6" x14ac:dyDescent="0.25">
      <c r="A1339">
        <v>9629</v>
      </c>
      <c r="B1339" s="4" t="s">
        <v>495</v>
      </c>
      <c r="C1339">
        <v>1</v>
      </c>
      <c r="D1339">
        <v>353</v>
      </c>
      <c r="E1339" s="2">
        <v>44795</v>
      </c>
      <c r="F1339" s="2"/>
    </row>
    <row r="1340" spans="1:6" x14ac:dyDescent="0.25">
      <c r="A1340" t="s">
        <v>3158</v>
      </c>
      <c r="B1340" s="4" t="s">
        <v>3159</v>
      </c>
      <c r="C1340">
        <v>1</v>
      </c>
      <c r="D1340">
        <v>49</v>
      </c>
      <c r="E1340" s="2">
        <v>44795</v>
      </c>
      <c r="F1340" s="2"/>
    </row>
    <row r="1341" spans="1:6" x14ac:dyDescent="0.25">
      <c r="A1341" t="s">
        <v>698</v>
      </c>
      <c r="B1341" s="4" t="s">
        <v>699</v>
      </c>
      <c r="C1341">
        <v>1</v>
      </c>
      <c r="D1341">
        <v>252</v>
      </c>
      <c r="E1341" s="2">
        <v>44795</v>
      </c>
      <c r="F1341" s="2"/>
    </row>
    <row r="1342" spans="1:6" x14ac:dyDescent="0.25">
      <c r="A1342" t="s">
        <v>3161</v>
      </c>
      <c r="B1342" s="4" t="s">
        <v>3162</v>
      </c>
      <c r="C1342">
        <v>1</v>
      </c>
      <c r="D1342">
        <v>1469</v>
      </c>
      <c r="E1342" s="2">
        <v>44795</v>
      </c>
      <c r="F1342" s="2"/>
    </row>
    <row r="1343" spans="1:6" x14ac:dyDescent="0.25">
      <c r="A1343" t="s">
        <v>709</v>
      </c>
      <c r="B1343" s="4" t="s">
        <v>710</v>
      </c>
      <c r="C1343">
        <v>1</v>
      </c>
      <c r="D1343">
        <v>78</v>
      </c>
      <c r="E1343" s="2">
        <v>44795</v>
      </c>
      <c r="F1343" s="2"/>
    </row>
    <row r="1344" spans="1:6" x14ac:dyDescent="0.25">
      <c r="A1344" t="s">
        <v>3163</v>
      </c>
      <c r="B1344" s="4" t="s">
        <v>3164</v>
      </c>
      <c r="C1344">
        <v>1</v>
      </c>
      <c r="D1344">
        <v>42</v>
      </c>
      <c r="E1344" s="2">
        <v>44795</v>
      </c>
      <c r="F1344" s="2"/>
    </row>
    <row r="1345" spans="1:6" x14ac:dyDescent="0.25">
      <c r="A1345" t="s">
        <v>3126</v>
      </c>
      <c r="B1345" s="4" t="s">
        <v>332</v>
      </c>
      <c r="C1345">
        <v>1</v>
      </c>
      <c r="D1345">
        <v>367</v>
      </c>
      <c r="E1345" s="2">
        <v>44795</v>
      </c>
      <c r="F1345" s="2"/>
    </row>
    <row r="1346" spans="1:6" x14ac:dyDescent="0.25">
      <c r="A1346" t="s">
        <v>3165</v>
      </c>
      <c r="B1346" s="4" t="s">
        <v>3166</v>
      </c>
      <c r="C1346">
        <v>1</v>
      </c>
      <c r="D1346">
        <v>4376</v>
      </c>
      <c r="E1346" s="2">
        <v>44795</v>
      </c>
      <c r="F1346" s="2"/>
    </row>
    <row r="1347" spans="1:6" x14ac:dyDescent="0.25">
      <c r="A1347" t="s">
        <v>3167</v>
      </c>
      <c r="B1347" s="4" t="s">
        <v>3168</v>
      </c>
      <c r="C1347">
        <v>1</v>
      </c>
      <c r="D1347">
        <v>2229</v>
      </c>
      <c r="E1347" s="2">
        <v>44795</v>
      </c>
      <c r="F1347" s="2"/>
    </row>
    <row r="1348" spans="1:6" x14ac:dyDescent="0.25">
      <c r="A1348" t="s">
        <v>1600</v>
      </c>
      <c r="B1348" s="4" t="s">
        <v>1601</v>
      </c>
      <c r="C1348">
        <v>1</v>
      </c>
      <c r="D1348">
        <v>8389</v>
      </c>
      <c r="E1348" s="2">
        <v>44795</v>
      </c>
      <c r="F1348" s="2"/>
    </row>
    <row r="1349" spans="1:6" x14ac:dyDescent="0.25">
      <c r="A1349" t="s">
        <v>3169</v>
      </c>
      <c r="B1349" s="4" t="s">
        <v>3170</v>
      </c>
      <c r="C1349">
        <v>1</v>
      </c>
      <c r="D1349">
        <v>26</v>
      </c>
      <c r="E1349" s="2">
        <v>44801</v>
      </c>
      <c r="F1349" s="2"/>
    </row>
    <row r="1350" spans="1:6" x14ac:dyDescent="0.25">
      <c r="A1350" t="s">
        <v>3175</v>
      </c>
      <c r="B1350" s="4" t="s">
        <v>3176</v>
      </c>
      <c r="C1350">
        <v>1</v>
      </c>
      <c r="D1350">
        <v>546</v>
      </c>
      <c r="E1350" s="2">
        <v>44801</v>
      </c>
      <c r="F1350" s="2"/>
    </row>
    <row r="1351" spans="1:6" x14ac:dyDescent="0.25">
      <c r="A1351" t="s">
        <v>3171</v>
      </c>
      <c r="B1351" s="4" t="s">
        <v>3172</v>
      </c>
      <c r="C1351">
        <v>1</v>
      </c>
      <c r="D1351">
        <v>82</v>
      </c>
      <c r="E1351" s="2">
        <v>44801</v>
      </c>
      <c r="F1351" s="2"/>
    </row>
    <row r="1352" spans="1:6" x14ac:dyDescent="0.25">
      <c r="A1352">
        <v>5154896</v>
      </c>
      <c r="B1352" s="4" t="s">
        <v>2078</v>
      </c>
      <c r="C1352">
        <v>1</v>
      </c>
      <c r="D1352">
        <v>42</v>
      </c>
      <c r="E1352" s="2">
        <v>44801</v>
      </c>
      <c r="F1352" s="2"/>
    </row>
    <row r="1353" spans="1:6" x14ac:dyDescent="0.25">
      <c r="A1353" t="s">
        <v>3173</v>
      </c>
      <c r="B1353" s="4" t="s">
        <v>3174</v>
      </c>
      <c r="C1353">
        <v>1</v>
      </c>
      <c r="D1353">
        <v>76</v>
      </c>
      <c r="E1353" s="2">
        <v>44801</v>
      </c>
      <c r="F1353" s="2"/>
    </row>
    <row r="1354" spans="1:6" x14ac:dyDescent="0.25">
      <c r="A1354" t="s">
        <v>3177</v>
      </c>
      <c r="B1354" s="4" t="s">
        <v>3178</v>
      </c>
      <c r="C1354">
        <v>1</v>
      </c>
      <c r="D1354">
        <v>1582</v>
      </c>
      <c r="E1354" s="2">
        <v>44801</v>
      </c>
      <c r="F1354" s="2"/>
    </row>
    <row r="1355" spans="1:6" x14ac:dyDescent="0.25">
      <c r="A1355" t="s">
        <v>3179</v>
      </c>
      <c r="B1355" s="4" t="s">
        <v>3180</v>
      </c>
      <c r="C1355">
        <v>1</v>
      </c>
      <c r="D1355">
        <v>2486</v>
      </c>
      <c r="E1355" s="2">
        <v>44801</v>
      </c>
      <c r="F1355" s="2"/>
    </row>
    <row r="1356" spans="1:6" x14ac:dyDescent="0.25">
      <c r="A1356" t="s">
        <v>3198</v>
      </c>
      <c r="B1356" s="4" t="s">
        <v>3199</v>
      </c>
      <c r="C1356">
        <v>1</v>
      </c>
      <c r="D1356">
        <v>16</v>
      </c>
      <c r="E1356" s="2">
        <v>44801</v>
      </c>
      <c r="F1356" s="2"/>
    </row>
    <row r="1357" spans="1:6" x14ac:dyDescent="0.25">
      <c r="A1357" t="s">
        <v>3183</v>
      </c>
      <c r="B1357" s="4" t="s">
        <v>3184</v>
      </c>
      <c r="C1357">
        <v>1</v>
      </c>
      <c r="D1357">
        <v>58</v>
      </c>
      <c r="E1357" s="2">
        <v>44801</v>
      </c>
      <c r="F1357" s="2"/>
    </row>
    <row r="1358" spans="1:6" x14ac:dyDescent="0.25">
      <c r="A1358" t="s">
        <v>2712</v>
      </c>
      <c r="B1358" s="4" t="s">
        <v>3185</v>
      </c>
      <c r="C1358">
        <v>1</v>
      </c>
      <c r="D1358">
        <v>4</v>
      </c>
      <c r="E1358" s="2">
        <v>44801</v>
      </c>
      <c r="F1358" s="2"/>
    </row>
    <row r="1359" spans="1:6" x14ac:dyDescent="0.25">
      <c r="A1359" t="s">
        <v>3186</v>
      </c>
      <c r="B1359" s="4" t="s">
        <v>3187</v>
      </c>
      <c r="C1359">
        <v>1</v>
      </c>
      <c r="D1359">
        <v>1200</v>
      </c>
      <c r="E1359" s="2">
        <v>44801</v>
      </c>
      <c r="F1359" s="2"/>
    </row>
    <row r="1360" spans="1:6" x14ac:dyDescent="0.25">
      <c r="A1360">
        <v>1411</v>
      </c>
      <c r="B1360" s="4" t="s">
        <v>2079</v>
      </c>
      <c r="C1360">
        <v>1</v>
      </c>
      <c r="D1360">
        <v>36</v>
      </c>
      <c r="E1360" s="2">
        <v>44801</v>
      </c>
      <c r="F1360" s="2"/>
    </row>
    <row r="1361" spans="1:6" x14ac:dyDescent="0.25">
      <c r="A1361" t="s">
        <v>3188</v>
      </c>
      <c r="B1361" s="4" t="s">
        <v>3189</v>
      </c>
      <c r="C1361">
        <v>1</v>
      </c>
      <c r="D1361">
        <v>38</v>
      </c>
      <c r="E1361" s="2">
        <v>44801</v>
      </c>
      <c r="F1361" s="2"/>
    </row>
    <row r="1362" spans="1:6" x14ac:dyDescent="0.25">
      <c r="A1362" t="s">
        <v>3190</v>
      </c>
      <c r="B1362" s="4" t="s">
        <v>3191</v>
      </c>
      <c r="C1362">
        <v>1</v>
      </c>
      <c r="D1362">
        <v>22</v>
      </c>
      <c r="E1362" s="2">
        <v>44801</v>
      </c>
      <c r="F1362" s="2"/>
    </row>
    <row r="1363" spans="1:6" x14ac:dyDescent="0.25">
      <c r="A1363">
        <v>24621</v>
      </c>
      <c r="B1363" s="4" t="s">
        <v>117</v>
      </c>
      <c r="C1363">
        <v>1</v>
      </c>
      <c r="D1363">
        <v>32</v>
      </c>
      <c r="E1363" s="2">
        <v>44801</v>
      </c>
      <c r="F1363" s="2"/>
    </row>
    <row r="1364" spans="1:6" x14ac:dyDescent="0.25">
      <c r="A1364" t="s">
        <v>1313</v>
      </c>
      <c r="B1364" s="4" t="s">
        <v>1314</v>
      </c>
      <c r="C1364">
        <v>1</v>
      </c>
      <c r="D1364">
        <v>2533</v>
      </c>
      <c r="E1364" s="2">
        <v>44801</v>
      </c>
      <c r="F1364" s="2"/>
    </row>
    <row r="1365" spans="1:6" x14ac:dyDescent="0.25">
      <c r="A1365" t="s">
        <v>3192</v>
      </c>
      <c r="B1365" s="4" t="s">
        <v>3193</v>
      </c>
      <c r="C1365">
        <v>1</v>
      </c>
      <c r="D1365">
        <v>3266</v>
      </c>
      <c r="E1365" s="2">
        <v>44801</v>
      </c>
      <c r="F1365" s="2"/>
    </row>
    <row r="1366" spans="1:6" x14ac:dyDescent="0.25">
      <c r="A1366" t="s">
        <v>3194</v>
      </c>
      <c r="B1366" s="4" t="s">
        <v>3195</v>
      </c>
      <c r="C1366">
        <v>1</v>
      </c>
      <c r="D1366">
        <v>28</v>
      </c>
      <c r="E1366" s="2">
        <v>44801</v>
      </c>
      <c r="F1366" s="2"/>
    </row>
    <row r="1367" spans="1:6" x14ac:dyDescent="0.25">
      <c r="A1367" t="s">
        <v>3196</v>
      </c>
      <c r="B1367" s="4" t="s">
        <v>3197</v>
      </c>
      <c r="C1367">
        <v>1</v>
      </c>
      <c r="D1367">
        <v>1990</v>
      </c>
      <c r="E1367" s="2">
        <v>44801</v>
      </c>
      <c r="F1367" s="2"/>
    </row>
    <row r="1368" spans="1:6" x14ac:dyDescent="0.25">
      <c r="A1368" t="s">
        <v>3181</v>
      </c>
      <c r="B1368" s="4" t="s">
        <v>3182</v>
      </c>
      <c r="C1368">
        <v>1</v>
      </c>
      <c r="D1368">
        <v>6</v>
      </c>
      <c r="E1368" s="2">
        <v>44801</v>
      </c>
      <c r="F1368" s="2"/>
    </row>
    <row r="1369" spans="1:6" x14ac:dyDescent="0.25">
      <c r="A1369" t="s">
        <v>3200</v>
      </c>
      <c r="B1369" s="4" t="s">
        <v>3201</v>
      </c>
      <c r="C1369">
        <v>1</v>
      </c>
      <c r="D1369">
        <v>322</v>
      </c>
      <c r="E1369" s="2">
        <v>44801</v>
      </c>
      <c r="F1369" s="2"/>
    </row>
    <row r="1370" spans="1:6" x14ac:dyDescent="0.25">
      <c r="A1370" t="s">
        <v>3202</v>
      </c>
      <c r="B1370" s="4" t="s">
        <v>3203</v>
      </c>
      <c r="C1370">
        <v>1</v>
      </c>
      <c r="D1370">
        <v>699</v>
      </c>
      <c r="E1370" s="2">
        <v>44801</v>
      </c>
      <c r="F1370" s="2"/>
    </row>
    <row r="1371" spans="1:6" x14ac:dyDescent="0.25">
      <c r="A1371" t="s">
        <v>678</v>
      </c>
      <c r="B1371" s="4" t="s">
        <v>679</v>
      </c>
      <c r="C1371">
        <v>1</v>
      </c>
      <c r="D1371">
        <v>6368</v>
      </c>
      <c r="E1371" s="2">
        <v>44801</v>
      </c>
      <c r="F1371" s="2"/>
    </row>
    <row r="1372" spans="1:6" x14ac:dyDescent="0.25">
      <c r="A1372">
        <v>9584</v>
      </c>
      <c r="B1372" s="4" t="s">
        <v>285</v>
      </c>
      <c r="C1372">
        <v>1</v>
      </c>
      <c r="D1372">
        <v>470</v>
      </c>
      <c r="E1372" s="2">
        <v>44801</v>
      </c>
      <c r="F1372" s="2"/>
    </row>
    <row r="1373" spans="1:6" x14ac:dyDescent="0.25">
      <c r="A1373" t="s">
        <v>449</v>
      </c>
      <c r="B1373" s="4" t="s">
        <v>450</v>
      </c>
      <c r="C1373">
        <v>1</v>
      </c>
      <c r="D1373">
        <v>132</v>
      </c>
      <c r="E1373" s="2">
        <v>44802</v>
      </c>
      <c r="F1373" s="2"/>
    </row>
    <row r="1374" spans="1:6" x14ac:dyDescent="0.25">
      <c r="A1374" t="s">
        <v>3204</v>
      </c>
      <c r="B1374" s="4" t="s">
        <v>3205</v>
      </c>
      <c r="C1374">
        <v>1</v>
      </c>
      <c r="D1374">
        <v>316</v>
      </c>
      <c r="E1374" s="2">
        <v>44802</v>
      </c>
      <c r="F1374" s="2"/>
    </row>
    <row r="1375" spans="1:6" x14ac:dyDescent="0.25">
      <c r="A1375" t="s">
        <v>1322</v>
      </c>
      <c r="B1375" s="4" t="s">
        <v>1323</v>
      </c>
      <c r="C1375">
        <v>1</v>
      </c>
      <c r="D1375">
        <v>32</v>
      </c>
      <c r="E1375" s="2">
        <v>44802</v>
      </c>
      <c r="F1375" s="2"/>
    </row>
    <row r="1376" spans="1:6" x14ac:dyDescent="0.25">
      <c r="A1376" t="s">
        <v>211</v>
      </c>
      <c r="B1376" s="4" t="s">
        <v>212</v>
      </c>
      <c r="C1376">
        <v>1</v>
      </c>
      <c r="D1376">
        <v>16</v>
      </c>
      <c r="E1376" s="2">
        <v>44802</v>
      </c>
      <c r="F1376" s="2"/>
    </row>
    <row r="1377" spans="1:6" x14ac:dyDescent="0.25">
      <c r="A1377" t="s">
        <v>124</v>
      </c>
      <c r="B1377" s="4" t="s">
        <v>125</v>
      </c>
      <c r="C1377">
        <v>1</v>
      </c>
      <c r="D1377">
        <v>48</v>
      </c>
      <c r="E1377" s="2">
        <v>44802</v>
      </c>
      <c r="F1377" s="2"/>
    </row>
    <row r="1378" spans="1:6" x14ac:dyDescent="0.25">
      <c r="A1378">
        <v>774011</v>
      </c>
      <c r="B1378" s="4" t="s">
        <v>684</v>
      </c>
      <c r="C1378">
        <v>1</v>
      </c>
      <c r="D1378">
        <v>56</v>
      </c>
      <c r="E1378" s="2">
        <v>44802</v>
      </c>
      <c r="F1378" s="2"/>
    </row>
    <row r="1379" spans="1:6" x14ac:dyDescent="0.25">
      <c r="A1379" t="s">
        <v>1335</v>
      </c>
      <c r="B1379" s="4" t="s">
        <v>1336</v>
      </c>
      <c r="C1379">
        <v>1</v>
      </c>
      <c r="D1379">
        <v>146</v>
      </c>
      <c r="E1379" s="2">
        <v>44802</v>
      </c>
      <c r="F1379" s="2"/>
    </row>
    <row r="1380" spans="1:6" x14ac:dyDescent="0.25">
      <c r="A1380">
        <v>4123111</v>
      </c>
      <c r="B1380" s="4" t="s">
        <v>1045</v>
      </c>
      <c r="C1380">
        <v>1</v>
      </c>
      <c r="D1380">
        <v>146</v>
      </c>
      <c r="E1380" s="2">
        <v>44802</v>
      </c>
      <c r="F1380" s="2"/>
    </row>
    <row r="1381" spans="1:6" x14ac:dyDescent="0.25">
      <c r="A1381" t="s">
        <v>3212</v>
      </c>
      <c r="B1381" s="4" t="s">
        <v>3213</v>
      </c>
      <c r="C1381">
        <v>1</v>
      </c>
      <c r="D1381">
        <v>14</v>
      </c>
      <c r="E1381" s="2">
        <v>44802</v>
      </c>
      <c r="F1381" s="2"/>
    </row>
    <row r="1382" spans="1:6" x14ac:dyDescent="0.25">
      <c r="A1382" t="s">
        <v>1327</v>
      </c>
      <c r="B1382" s="4" t="s">
        <v>1328</v>
      </c>
      <c r="C1382">
        <v>1</v>
      </c>
      <c r="D1382">
        <v>26</v>
      </c>
      <c r="E1382" s="2">
        <v>44802</v>
      </c>
      <c r="F1382" s="2"/>
    </row>
    <row r="1383" spans="1:6" x14ac:dyDescent="0.25">
      <c r="A1383">
        <v>98172</v>
      </c>
      <c r="B1383" s="4" t="s">
        <v>438</v>
      </c>
      <c r="C1383">
        <v>1</v>
      </c>
      <c r="D1383">
        <v>26</v>
      </c>
      <c r="E1383" s="2">
        <v>44802</v>
      </c>
      <c r="F1383" s="2"/>
    </row>
    <row r="1384" spans="1:6" x14ac:dyDescent="0.25">
      <c r="A1384" t="s">
        <v>3206</v>
      </c>
      <c r="B1384" s="4" t="s">
        <v>3207</v>
      </c>
      <c r="C1384">
        <v>1</v>
      </c>
      <c r="D1384">
        <v>8</v>
      </c>
      <c r="E1384" s="2">
        <v>44802</v>
      </c>
      <c r="F1384" s="2"/>
    </row>
    <row r="1385" spans="1:6" x14ac:dyDescent="0.25">
      <c r="A1385" t="s">
        <v>740</v>
      </c>
      <c r="B1385" s="4" t="s">
        <v>741</v>
      </c>
      <c r="C1385">
        <v>1</v>
      </c>
      <c r="D1385">
        <v>16</v>
      </c>
      <c r="E1385" s="2">
        <v>44802</v>
      </c>
      <c r="F1385" s="2"/>
    </row>
    <row r="1386" spans="1:6" x14ac:dyDescent="0.25">
      <c r="A1386">
        <v>4019</v>
      </c>
      <c r="B1386" s="4" t="s">
        <v>884</v>
      </c>
      <c r="C1386">
        <v>1</v>
      </c>
      <c r="D1386">
        <v>48</v>
      </c>
      <c r="E1386" s="2">
        <v>44802</v>
      </c>
      <c r="F1386" s="2"/>
    </row>
    <row r="1387" spans="1:6" x14ac:dyDescent="0.25">
      <c r="A1387" t="s">
        <v>3208</v>
      </c>
      <c r="B1387" s="4" t="s">
        <v>3209</v>
      </c>
      <c r="C1387">
        <v>1</v>
      </c>
      <c r="D1387">
        <v>3860</v>
      </c>
      <c r="E1387" s="2">
        <v>44802</v>
      </c>
      <c r="F1387" s="2"/>
    </row>
    <row r="1388" spans="1:6" x14ac:dyDescent="0.25">
      <c r="A1388" t="s">
        <v>3216</v>
      </c>
      <c r="B1388" s="4" t="s">
        <v>3217</v>
      </c>
      <c r="C1388">
        <v>1</v>
      </c>
      <c r="D1388">
        <v>146</v>
      </c>
      <c r="E1388" s="2">
        <v>44802</v>
      </c>
      <c r="F1388" s="2"/>
    </row>
    <row r="1389" spans="1:6" x14ac:dyDescent="0.25">
      <c r="A1389" t="s">
        <v>3210</v>
      </c>
      <c r="B1389" s="4" t="s">
        <v>3211</v>
      </c>
      <c r="C1389">
        <v>1</v>
      </c>
      <c r="D1389">
        <v>46</v>
      </c>
      <c r="E1389" s="2">
        <v>44802</v>
      </c>
      <c r="F1389" s="2"/>
    </row>
    <row r="1390" spans="1:6" x14ac:dyDescent="0.25">
      <c r="A1390" t="s">
        <v>3214</v>
      </c>
      <c r="B1390" s="4" t="s">
        <v>3215</v>
      </c>
      <c r="C1390">
        <v>1</v>
      </c>
      <c r="D1390">
        <v>3650</v>
      </c>
      <c r="E1390" s="2">
        <v>44802</v>
      </c>
      <c r="F1390" s="2"/>
    </row>
    <row r="1391" spans="1:6" x14ac:dyDescent="0.25">
      <c r="A1391" t="s">
        <v>380</v>
      </c>
      <c r="B1391" s="4" t="s">
        <v>381</v>
      </c>
      <c r="C1391">
        <v>1</v>
      </c>
      <c r="D1391">
        <v>46</v>
      </c>
      <c r="E1391" s="2">
        <v>44802</v>
      </c>
      <c r="F1391" s="2"/>
    </row>
    <row r="1392" spans="1:6" x14ac:dyDescent="0.25">
      <c r="A1392" t="s">
        <v>258</v>
      </c>
      <c r="B1392" s="4" t="s">
        <v>259</v>
      </c>
      <c r="C1392">
        <v>1</v>
      </c>
      <c r="D1392">
        <v>109</v>
      </c>
      <c r="E1392" s="2">
        <v>44802</v>
      </c>
      <c r="F1392" s="2"/>
    </row>
    <row r="1393" spans="1:6" x14ac:dyDescent="0.25">
      <c r="A1393" t="s">
        <v>3218</v>
      </c>
      <c r="B1393" s="4" t="s">
        <v>3219</v>
      </c>
      <c r="C1393">
        <v>1</v>
      </c>
      <c r="D1393">
        <v>2086</v>
      </c>
      <c r="E1393" s="2">
        <v>44802</v>
      </c>
      <c r="F1393" s="2"/>
    </row>
    <row r="1394" spans="1:6" x14ac:dyDescent="0.25">
      <c r="A1394" t="s">
        <v>3222</v>
      </c>
      <c r="B1394" s="4" t="s">
        <v>3223</v>
      </c>
      <c r="C1394">
        <v>1</v>
      </c>
      <c r="D1394">
        <v>16</v>
      </c>
      <c r="E1394" s="2">
        <v>44802</v>
      </c>
      <c r="F1394" s="2"/>
    </row>
    <row r="1395" spans="1:6" x14ac:dyDescent="0.25">
      <c r="A1395" t="s">
        <v>3220</v>
      </c>
      <c r="B1395" s="4" t="s">
        <v>3221</v>
      </c>
      <c r="C1395">
        <v>1</v>
      </c>
      <c r="D1395">
        <v>146</v>
      </c>
      <c r="E1395" s="2">
        <v>44802</v>
      </c>
      <c r="F1395" s="2"/>
    </row>
    <row r="1396" spans="1:6" x14ac:dyDescent="0.25">
      <c r="A1396" t="s">
        <v>3226</v>
      </c>
      <c r="B1396" s="4" t="s">
        <v>3227</v>
      </c>
      <c r="C1396">
        <v>1</v>
      </c>
      <c r="D1396">
        <v>128</v>
      </c>
      <c r="E1396" s="2">
        <v>44802</v>
      </c>
      <c r="F1396" s="2"/>
    </row>
    <row r="1397" spans="1:6" x14ac:dyDescent="0.25">
      <c r="A1397" t="s">
        <v>3224</v>
      </c>
      <c r="B1397" s="4" t="s">
        <v>3225</v>
      </c>
      <c r="C1397">
        <v>1</v>
      </c>
      <c r="D1397">
        <v>375</v>
      </c>
      <c r="E1397" s="2">
        <v>44802</v>
      </c>
      <c r="F1397" s="2"/>
    </row>
    <row r="1398" spans="1:6" x14ac:dyDescent="0.25">
      <c r="A1398" t="s">
        <v>3228</v>
      </c>
      <c r="B1398" s="4" t="s">
        <v>2959</v>
      </c>
      <c r="C1398">
        <v>1</v>
      </c>
      <c r="D1398">
        <v>120</v>
      </c>
      <c r="E1398" s="2">
        <v>44802</v>
      </c>
      <c r="F1398" s="2"/>
    </row>
    <row r="1399" spans="1:6" x14ac:dyDescent="0.25">
      <c r="A1399" t="s">
        <v>252</v>
      </c>
      <c r="B1399" s="4" t="s">
        <v>253</v>
      </c>
      <c r="C1399">
        <v>1</v>
      </c>
      <c r="D1399">
        <v>52.38</v>
      </c>
      <c r="E1399" s="2">
        <v>44804</v>
      </c>
      <c r="F1399" s="2"/>
    </row>
    <row r="1400" spans="1:6" x14ac:dyDescent="0.25">
      <c r="A1400" t="s">
        <v>3135</v>
      </c>
      <c r="B1400" s="4" t="s">
        <v>2795</v>
      </c>
      <c r="C1400">
        <v>2</v>
      </c>
      <c r="D1400">
        <v>300</v>
      </c>
      <c r="E1400" s="2">
        <v>44789</v>
      </c>
      <c r="F1400" s="2"/>
    </row>
    <row r="1401" spans="1:6" x14ac:dyDescent="0.25">
      <c r="A1401" t="s">
        <v>1912</v>
      </c>
      <c r="B1401" s="4" t="s">
        <v>1913</v>
      </c>
      <c r="C1401">
        <v>4</v>
      </c>
      <c r="D1401">
        <v>2746</v>
      </c>
      <c r="E1401" s="2">
        <v>44786</v>
      </c>
      <c r="F1401" s="2"/>
    </row>
    <row r="1402" spans="1:6" x14ac:dyDescent="0.25">
      <c r="A1402">
        <v>1</v>
      </c>
      <c r="B1402" s="4" t="s">
        <v>2711</v>
      </c>
      <c r="C1402">
        <v>7</v>
      </c>
      <c r="D1402">
        <v>63.32</v>
      </c>
      <c r="E1402" s="2">
        <v>44788</v>
      </c>
      <c r="F1402" s="2">
        <v>44790</v>
      </c>
    </row>
    <row r="1403" spans="1:6" x14ac:dyDescent="0.25">
      <c r="A1403">
        <v>1292319</v>
      </c>
      <c r="B1403" s="4" t="s">
        <v>3301</v>
      </c>
      <c r="C1403">
        <v>10</v>
      </c>
      <c r="D1403">
        <v>33.33</v>
      </c>
      <c r="E1403" s="2"/>
      <c r="F1403" s="2"/>
    </row>
    <row r="1404" spans="1:6" x14ac:dyDescent="0.25">
      <c r="A1404">
        <v>1292319</v>
      </c>
      <c r="B1404" s="4" t="s">
        <v>3301</v>
      </c>
      <c r="C1404">
        <v>10</v>
      </c>
      <c r="D1404">
        <v>50</v>
      </c>
      <c r="E1404" s="2"/>
      <c r="F1404" s="2"/>
    </row>
    <row r="1405" spans="1:6" x14ac:dyDescent="0.25">
      <c r="A1405">
        <v>49499</v>
      </c>
      <c r="B1405" s="4" t="s">
        <v>3253</v>
      </c>
      <c r="C1405">
        <v>10</v>
      </c>
      <c r="D1405">
        <v>59</v>
      </c>
      <c r="E1405" s="2">
        <v>44816</v>
      </c>
      <c r="F1405" s="2">
        <v>44819</v>
      </c>
    </row>
    <row r="1406" spans="1:6" x14ac:dyDescent="0.25">
      <c r="A1406" t="s">
        <v>3138</v>
      </c>
      <c r="B1406" s="4" t="s">
        <v>3139</v>
      </c>
      <c r="C1406">
        <v>20</v>
      </c>
      <c r="D1406">
        <v>153.33000000000001</v>
      </c>
      <c r="E1406" s="2">
        <v>44789</v>
      </c>
      <c r="F1406" s="2"/>
    </row>
    <row r="1407" spans="1:6" x14ac:dyDescent="0.25">
      <c r="A1407" t="s">
        <v>323</v>
      </c>
      <c r="B1407" s="4" t="s">
        <v>324</v>
      </c>
      <c r="C1407">
        <v>21</v>
      </c>
      <c r="D1407">
        <v>48.62</v>
      </c>
      <c r="E1407" s="2">
        <v>44812</v>
      </c>
      <c r="F1407" s="2"/>
    </row>
    <row r="1408" spans="1:6" x14ac:dyDescent="0.25">
      <c r="A1408" t="s">
        <v>744</v>
      </c>
      <c r="B1408" s="4" t="s">
        <v>745</v>
      </c>
      <c r="C1408">
        <v>22</v>
      </c>
      <c r="D1408">
        <v>74.53</v>
      </c>
      <c r="E1408" s="2">
        <v>44812</v>
      </c>
      <c r="F1408" s="2"/>
    </row>
    <row r="1409" spans="1:6" x14ac:dyDescent="0.25">
      <c r="A1409" t="s">
        <v>3160</v>
      </c>
      <c r="B1409" s="4" t="s">
        <v>3074</v>
      </c>
      <c r="C1409">
        <v>56</v>
      </c>
      <c r="D1409">
        <v>18.73</v>
      </c>
      <c r="E1409" s="2">
        <v>44804</v>
      </c>
      <c r="F1409" s="2"/>
    </row>
    <row r="1410" spans="1:6" x14ac:dyDescent="0.25">
      <c r="A1410">
        <v>9879585</v>
      </c>
      <c r="B1410" s="4" t="s">
        <v>554</v>
      </c>
      <c r="D1410">
        <v>138</v>
      </c>
      <c r="E1410" s="2">
        <v>44791</v>
      </c>
      <c r="F1410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3C43-9181-4EC6-92CA-8738DD3BCF9C}">
  <dimension ref="A1:D1506"/>
  <sheetViews>
    <sheetView zoomScaleNormal="100" workbookViewId="0"/>
  </sheetViews>
  <sheetFormatPr defaultRowHeight="15" x14ac:dyDescent="0.25"/>
  <cols>
    <col min="1" max="1" width="81.140625" bestFit="1" customWidth="1"/>
    <col min="2" max="2" width="7.7109375" bestFit="1" customWidth="1"/>
    <col min="3" max="3" width="11.7109375" bestFit="1" customWidth="1"/>
    <col min="4" max="4" width="16.5703125" bestFit="1" customWidth="1"/>
  </cols>
  <sheetData>
    <row r="1" spans="1:4" x14ac:dyDescent="0.25">
      <c r="A1" t="s">
        <v>1</v>
      </c>
      <c r="B1" t="s">
        <v>2103</v>
      </c>
      <c r="C1" t="s">
        <v>2104</v>
      </c>
      <c r="D1" t="s">
        <v>3245</v>
      </c>
    </row>
    <row r="2" spans="1:4" hidden="1" x14ac:dyDescent="0.25">
      <c r="A2" s="4" t="s">
        <v>15</v>
      </c>
      <c r="B2">
        <v>1</v>
      </c>
      <c r="C2" s="4" t="s">
        <v>2106</v>
      </c>
      <c r="D2" s="4" t="str">
        <f>_xlfn.XLOOKUP(Saidas[[#This Row],[Produto]],'Compras'!B:B,'Compras'!A:A,"",0,1)</f>
        <v>MM-591.71</v>
      </c>
    </row>
    <row r="3" spans="1:4" hidden="1" x14ac:dyDescent="0.25">
      <c r="A3" s="4" t="s">
        <v>2715</v>
      </c>
      <c r="B3">
        <v>1</v>
      </c>
      <c r="C3" s="4" t="s">
        <v>2106</v>
      </c>
      <c r="D3" s="4" t="str">
        <f>_xlfn.XLOOKUP(Saidas[[#This Row],[Produto]],'Compras'!B:B,'Compras'!A:A,"",0,1)</f>
        <v/>
      </c>
    </row>
    <row r="4" spans="1:4" hidden="1" x14ac:dyDescent="0.25">
      <c r="A4" s="4" t="s">
        <v>2716</v>
      </c>
      <c r="B4">
        <v>1</v>
      </c>
      <c r="C4" s="4" t="s">
        <v>2106</v>
      </c>
      <c r="D4" s="4" t="str">
        <f>_xlfn.XLOOKUP(Saidas[[#This Row],[Produto]],'Compras'!B:B,'Compras'!A:A,"",0,1)</f>
        <v/>
      </c>
    </row>
    <row r="5" spans="1:4" hidden="1" x14ac:dyDescent="0.25">
      <c r="A5" s="4" t="s">
        <v>2717</v>
      </c>
      <c r="B5">
        <v>5</v>
      </c>
      <c r="C5" s="4" t="s">
        <v>2106</v>
      </c>
      <c r="D5" s="4" t="str">
        <f>_xlfn.XLOOKUP(Saidas[[#This Row],[Produto]],'Compras'!B:B,'Compras'!A:A,"",0,1)</f>
        <v/>
      </c>
    </row>
    <row r="6" spans="1:4" hidden="1" x14ac:dyDescent="0.25">
      <c r="A6" s="4" t="s">
        <v>2718</v>
      </c>
      <c r="B6">
        <v>20</v>
      </c>
      <c r="C6" s="4" t="s">
        <v>2106</v>
      </c>
      <c r="D6" s="4" t="str">
        <f>_xlfn.XLOOKUP(Saidas[[#This Row],[Produto]],'Compras'!B:B,'Compras'!A:A,"",0,1)</f>
        <v/>
      </c>
    </row>
    <row r="7" spans="1:4" hidden="1" x14ac:dyDescent="0.25">
      <c r="A7" s="4" t="s">
        <v>2719</v>
      </c>
      <c r="B7">
        <v>20</v>
      </c>
      <c r="C7" s="4" t="s">
        <v>2106</v>
      </c>
      <c r="D7" s="4" t="str">
        <f>_xlfn.XLOOKUP(Saidas[[#This Row],[Produto]],'Compras'!B:B,'Compras'!A:A,"",0,1)</f>
        <v/>
      </c>
    </row>
    <row r="8" spans="1:4" hidden="1" x14ac:dyDescent="0.25">
      <c r="A8" s="4" t="s">
        <v>2494</v>
      </c>
      <c r="B8">
        <v>15</v>
      </c>
      <c r="C8" s="4" t="s">
        <v>2106</v>
      </c>
      <c r="D8" s="4" t="str">
        <f>_xlfn.XLOOKUP(Saidas[[#This Row],[Produto]],'Compras'!B:B,'Compras'!A:A,"",0,1)</f>
        <v/>
      </c>
    </row>
    <row r="9" spans="1:4" hidden="1" x14ac:dyDescent="0.25">
      <c r="A9" s="4" t="s">
        <v>2117</v>
      </c>
      <c r="B9">
        <v>40</v>
      </c>
      <c r="C9" s="4" t="s">
        <v>2199</v>
      </c>
      <c r="D9" s="4" t="str">
        <f>_xlfn.XLOOKUP(Saidas[[#This Row],[Produto]],'Compras'!B:B,'Compras'!A:A,"",0,1)</f>
        <v/>
      </c>
    </row>
    <row r="10" spans="1:4" hidden="1" x14ac:dyDescent="0.25">
      <c r="A10" s="4" t="s">
        <v>2118</v>
      </c>
      <c r="B10">
        <v>1</v>
      </c>
      <c r="C10" s="4" t="s">
        <v>2199</v>
      </c>
      <c r="D10" s="4" t="str">
        <f>_xlfn.XLOOKUP(Saidas[[#This Row],[Produto]],'Compras'!B:B,'Compras'!A:A,"",0,1)</f>
        <v/>
      </c>
    </row>
    <row r="11" spans="1:4" hidden="1" x14ac:dyDescent="0.25">
      <c r="A11" s="4" t="s">
        <v>2152</v>
      </c>
      <c r="B11">
        <v>20</v>
      </c>
      <c r="C11" s="4" t="s">
        <v>2106</v>
      </c>
      <c r="D11" s="4" t="str">
        <f>_xlfn.XLOOKUP(Saidas[[#This Row],[Produto]],'Compras'!B:B,'Compras'!A:A,"",0,1)</f>
        <v/>
      </c>
    </row>
    <row r="12" spans="1:4" hidden="1" x14ac:dyDescent="0.25">
      <c r="A12" s="4" t="s">
        <v>2120</v>
      </c>
      <c r="B12">
        <v>40</v>
      </c>
      <c r="C12" s="4" t="s">
        <v>2106</v>
      </c>
      <c r="D12" s="4" t="str">
        <f>_xlfn.XLOOKUP(Saidas[[#This Row],[Produto]],'Compras'!B:B,'Compras'!A:A,"",0,1)</f>
        <v/>
      </c>
    </row>
    <row r="13" spans="1:4" hidden="1" x14ac:dyDescent="0.25">
      <c r="A13" s="4" t="s">
        <v>2121</v>
      </c>
      <c r="B13">
        <v>1</v>
      </c>
      <c r="C13" s="4" t="s">
        <v>2199</v>
      </c>
      <c r="D13" s="4" t="str">
        <f>_xlfn.XLOOKUP(Saidas[[#This Row],[Produto]],'Compras'!B:B,'Compras'!A:A,"",0,1)</f>
        <v/>
      </c>
    </row>
    <row r="14" spans="1:4" hidden="1" x14ac:dyDescent="0.25">
      <c r="A14" s="4" t="s">
        <v>2122</v>
      </c>
      <c r="B14">
        <v>40</v>
      </c>
      <c r="C14" s="4" t="s">
        <v>2199</v>
      </c>
      <c r="D14" s="4" t="str">
        <f>_xlfn.XLOOKUP(Saidas[[#This Row],[Produto]],'Compras'!B:B,'Compras'!A:A,"",0,1)</f>
        <v/>
      </c>
    </row>
    <row r="15" spans="1:4" hidden="1" x14ac:dyDescent="0.25">
      <c r="A15" s="4" t="s">
        <v>2123</v>
      </c>
      <c r="B15">
        <v>40</v>
      </c>
      <c r="C15" s="4" t="s">
        <v>2199</v>
      </c>
      <c r="D15" s="4" t="str">
        <f>_xlfn.XLOOKUP(Saidas[[#This Row],[Produto]],'Compras'!B:B,'Compras'!A:A,"",0,1)</f>
        <v/>
      </c>
    </row>
    <row r="16" spans="1:4" hidden="1" x14ac:dyDescent="0.25">
      <c r="A16" s="4" t="s">
        <v>2124</v>
      </c>
      <c r="B16">
        <v>1</v>
      </c>
      <c r="C16" s="4" t="s">
        <v>2199</v>
      </c>
      <c r="D16" s="4" t="str">
        <f>_xlfn.XLOOKUP(Saidas[[#This Row],[Produto]],'Compras'!B:B,'Compras'!A:A,"",0,1)</f>
        <v/>
      </c>
    </row>
    <row r="17" spans="1:4" hidden="1" x14ac:dyDescent="0.25">
      <c r="A17" s="4" t="s">
        <v>2125</v>
      </c>
      <c r="B17">
        <v>20</v>
      </c>
      <c r="C17" s="4" t="s">
        <v>2199</v>
      </c>
      <c r="D17" s="4" t="str">
        <f>_xlfn.XLOOKUP(Saidas[[#This Row],[Produto]],'Compras'!B:B,'Compras'!A:A,"",0,1)</f>
        <v/>
      </c>
    </row>
    <row r="18" spans="1:4" hidden="1" x14ac:dyDescent="0.25">
      <c r="A18" s="4" t="s">
        <v>2126</v>
      </c>
      <c r="B18">
        <v>1</v>
      </c>
      <c r="C18" s="4" t="s">
        <v>2199</v>
      </c>
      <c r="D18" s="4" t="str">
        <f>_xlfn.XLOOKUP(Saidas[[#This Row],[Produto]],'Compras'!B:B,'Compras'!A:A,"",0,1)</f>
        <v/>
      </c>
    </row>
    <row r="19" spans="1:4" hidden="1" x14ac:dyDescent="0.25">
      <c r="A19" s="4" t="s">
        <v>2127</v>
      </c>
      <c r="B19">
        <v>1</v>
      </c>
      <c r="C19" s="4" t="s">
        <v>2199</v>
      </c>
      <c r="D19" s="4" t="str">
        <f>_xlfn.XLOOKUP(Saidas[[#This Row],[Produto]],'Compras'!B:B,'Compras'!A:A,"",0,1)</f>
        <v/>
      </c>
    </row>
    <row r="20" spans="1:4" hidden="1" x14ac:dyDescent="0.25">
      <c r="A20" s="4" t="s">
        <v>2128</v>
      </c>
      <c r="B20">
        <v>1</v>
      </c>
      <c r="C20" s="4" t="s">
        <v>2199</v>
      </c>
      <c r="D20" s="4" t="str">
        <f>_xlfn.XLOOKUP(Saidas[[#This Row],[Produto]],'Compras'!B:B,'Compras'!A:A,"",0,1)</f>
        <v/>
      </c>
    </row>
    <row r="21" spans="1:4" hidden="1" x14ac:dyDescent="0.25">
      <c r="A21" s="4" t="s">
        <v>2720</v>
      </c>
      <c r="B21">
        <v>1</v>
      </c>
      <c r="C21" s="4" t="s">
        <v>2106</v>
      </c>
      <c r="D21" s="4" t="str">
        <f>_xlfn.XLOOKUP(Saidas[[#This Row],[Produto]],'Compras'!B:B,'Compras'!A:A,"",0,1)</f>
        <v/>
      </c>
    </row>
    <row r="22" spans="1:4" hidden="1" x14ac:dyDescent="0.25">
      <c r="A22" s="4" t="s">
        <v>2721</v>
      </c>
      <c r="B22">
        <v>3</v>
      </c>
      <c r="C22" s="4" t="s">
        <v>2106</v>
      </c>
      <c r="D22" s="4" t="str">
        <f>_xlfn.XLOOKUP(Saidas[[#This Row],[Produto]],'Compras'!B:B,'Compras'!A:A,"",0,1)</f>
        <v/>
      </c>
    </row>
    <row r="23" spans="1:4" hidden="1" x14ac:dyDescent="0.25">
      <c r="A23" s="4" t="s">
        <v>2722</v>
      </c>
      <c r="B23">
        <v>3</v>
      </c>
      <c r="C23" s="4" t="s">
        <v>2106</v>
      </c>
      <c r="D23" s="4" t="str">
        <f>_xlfn.XLOOKUP(Saidas[[#This Row],[Produto]],'Compras'!B:B,'Compras'!A:A,"",0,1)</f>
        <v/>
      </c>
    </row>
    <row r="24" spans="1:4" hidden="1" x14ac:dyDescent="0.25">
      <c r="A24" s="4" t="s">
        <v>2723</v>
      </c>
      <c r="B24">
        <v>1</v>
      </c>
      <c r="C24" s="4" t="s">
        <v>2199</v>
      </c>
      <c r="D24" s="4" t="str">
        <f>_xlfn.XLOOKUP(Saidas[[#This Row],[Produto]],'Compras'!B:B,'Compras'!A:A,"",0,1)</f>
        <v/>
      </c>
    </row>
    <row r="25" spans="1:4" hidden="1" x14ac:dyDescent="0.25">
      <c r="A25" s="4" t="s">
        <v>2724</v>
      </c>
      <c r="B25">
        <v>6</v>
      </c>
      <c r="C25" s="4" t="s">
        <v>2199</v>
      </c>
      <c r="D25" s="4" t="str">
        <f>_xlfn.XLOOKUP(Saidas[[#This Row],[Produto]],'Compras'!B:B,'Compras'!A:A,"",0,1)</f>
        <v/>
      </c>
    </row>
    <row r="26" spans="1:4" hidden="1" x14ac:dyDescent="0.25">
      <c r="A26" s="4" t="s">
        <v>2725</v>
      </c>
      <c r="B26">
        <v>5</v>
      </c>
      <c r="C26" s="4" t="s">
        <v>2106</v>
      </c>
      <c r="D26" s="4" t="str">
        <f>_xlfn.XLOOKUP(Saidas[[#This Row],[Produto]],'Compras'!B:B,'Compras'!A:A,"",0,1)</f>
        <v/>
      </c>
    </row>
    <row r="27" spans="1:4" hidden="1" x14ac:dyDescent="0.25">
      <c r="A27" s="4" t="s">
        <v>2726</v>
      </c>
      <c r="B27">
        <v>5</v>
      </c>
      <c r="C27" s="4" t="s">
        <v>2106</v>
      </c>
      <c r="D27" s="4" t="str">
        <f>_xlfn.XLOOKUP(Saidas[[#This Row],[Produto]],'Compras'!B:B,'Compras'!A:A,"",0,1)</f>
        <v/>
      </c>
    </row>
    <row r="28" spans="1:4" hidden="1" x14ac:dyDescent="0.25">
      <c r="A28" s="4" t="s">
        <v>2426</v>
      </c>
      <c r="B28">
        <v>3</v>
      </c>
      <c r="C28" s="4" t="s">
        <v>2106</v>
      </c>
      <c r="D28" s="4" t="str">
        <f>_xlfn.XLOOKUP(Saidas[[#This Row],[Produto]],'Compras'!B:B,'Compras'!A:A,"",0,1)</f>
        <v/>
      </c>
    </row>
    <row r="29" spans="1:4" hidden="1" x14ac:dyDescent="0.25">
      <c r="A29" s="4" t="s">
        <v>2727</v>
      </c>
      <c r="B29">
        <v>5</v>
      </c>
      <c r="C29" s="4" t="s">
        <v>2106</v>
      </c>
      <c r="D29" s="4" t="str">
        <f>_xlfn.XLOOKUP(Saidas[[#This Row],[Produto]],'Compras'!B:B,'Compras'!A:A,"",0,1)</f>
        <v/>
      </c>
    </row>
    <row r="30" spans="1:4" hidden="1" x14ac:dyDescent="0.25">
      <c r="A30" s="4" t="s">
        <v>2728</v>
      </c>
      <c r="B30">
        <v>1</v>
      </c>
      <c r="C30" s="4" t="s">
        <v>2199</v>
      </c>
      <c r="D30" s="4" t="str">
        <f>_xlfn.XLOOKUP(Saidas[[#This Row],[Produto]],'Compras'!B:B,'Compras'!A:A,"",0,1)</f>
        <v/>
      </c>
    </row>
    <row r="31" spans="1:4" hidden="1" x14ac:dyDescent="0.25">
      <c r="A31" s="4" t="s">
        <v>2729</v>
      </c>
      <c r="B31">
        <v>1</v>
      </c>
      <c r="C31" s="4" t="s">
        <v>2199</v>
      </c>
      <c r="D31" s="4" t="str">
        <f>_xlfn.XLOOKUP(Saidas[[#This Row],[Produto]],'Compras'!B:B,'Compras'!A:A,"",0,1)</f>
        <v/>
      </c>
    </row>
    <row r="32" spans="1:4" hidden="1" x14ac:dyDescent="0.25">
      <c r="A32" s="4" t="s">
        <v>2730</v>
      </c>
      <c r="B32">
        <v>1</v>
      </c>
      <c r="C32" s="4" t="s">
        <v>2199</v>
      </c>
      <c r="D32" s="4" t="str">
        <f>_xlfn.XLOOKUP(Saidas[[#This Row],[Produto]],'Compras'!B:B,'Compras'!A:A,"",0,1)</f>
        <v/>
      </c>
    </row>
    <row r="33" spans="1:4" hidden="1" x14ac:dyDescent="0.25">
      <c r="A33" s="4" t="s">
        <v>2731</v>
      </c>
      <c r="B33">
        <v>2</v>
      </c>
      <c r="C33" s="4" t="s">
        <v>2199</v>
      </c>
      <c r="D33" s="4" t="str">
        <f>_xlfn.XLOOKUP(Saidas[[#This Row],[Produto]],'Compras'!B:B,'Compras'!A:A,"",0,1)</f>
        <v/>
      </c>
    </row>
    <row r="34" spans="1:4" hidden="1" x14ac:dyDescent="0.25">
      <c r="A34" s="4" t="s">
        <v>2732</v>
      </c>
      <c r="B34">
        <v>1</v>
      </c>
      <c r="C34" s="4" t="s">
        <v>2199</v>
      </c>
      <c r="D34" s="4" t="str">
        <f>_xlfn.XLOOKUP(Saidas[[#This Row],[Produto]],'Compras'!B:B,'Compras'!A:A,"",0,1)</f>
        <v/>
      </c>
    </row>
    <row r="35" spans="1:4" hidden="1" x14ac:dyDescent="0.25">
      <c r="A35" s="4" t="s">
        <v>2733</v>
      </c>
      <c r="B35">
        <v>2</v>
      </c>
      <c r="C35" s="4" t="s">
        <v>2199</v>
      </c>
      <c r="D35" s="4" t="str">
        <f>_xlfn.XLOOKUP(Saidas[[#This Row],[Produto]],'Compras'!B:B,'Compras'!A:A,"",0,1)</f>
        <v/>
      </c>
    </row>
    <row r="36" spans="1:4" hidden="1" x14ac:dyDescent="0.25">
      <c r="A36" s="4" t="s">
        <v>2734</v>
      </c>
      <c r="B36">
        <v>1</v>
      </c>
      <c r="C36" s="4" t="s">
        <v>2199</v>
      </c>
      <c r="D36" s="4" t="str">
        <f>_xlfn.XLOOKUP(Saidas[[#This Row],[Produto]],'Compras'!B:B,'Compras'!A:A,"",0,1)</f>
        <v/>
      </c>
    </row>
    <row r="37" spans="1:4" hidden="1" x14ac:dyDescent="0.25">
      <c r="A37" s="4" t="s">
        <v>2735</v>
      </c>
      <c r="B37">
        <v>3</v>
      </c>
      <c r="C37" s="4" t="s">
        <v>2199</v>
      </c>
      <c r="D37" s="4" t="str">
        <f>_xlfn.XLOOKUP(Saidas[[#This Row],[Produto]],'Compras'!B:B,'Compras'!A:A,"",0,1)</f>
        <v/>
      </c>
    </row>
    <row r="38" spans="1:4" hidden="1" x14ac:dyDescent="0.25">
      <c r="A38" s="4" t="s">
        <v>2736</v>
      </c>
      <c r="B38">
        <v>2</v>
      </c>
      <c r="C38" s="4" t="s">
        <v>2199</v>
      </c>
      <c r="D38" s="4" t="str">
        <f>_xlfn.XLOOKUP(Saidas[[#This Row],[Produto]],'Compras'!B:B,'Compras'!A:A,"",0,1)</f>
        <v/>
      </c>
    </row>
    <row r="39" spans="1:4" hidden="1" x14ac:dyDescent="0.25">
      <c r="A39" s="4" t="s">
        <v>2105</v>
      </c>
      <c r="B39">
        <v>1</v>
      </c>
      <c r="C39" s="4" t="s">
        <v>2106</v>
      </c>
      <c r="D39" s="4" t="str">
        <f>_xlfn.XLOOKUP(Saidas[[#This Row],[Produto]],'Compras'!B:B,'Compras'!A:A,"",0,1)</f>
        <v/>
      </c>
    </row>
    <row r="40" spans="1:4" hidden="1" x14ac:dyDescent="0.25">
      <c r="A40" s="4" t="s">
        <v>2737</v>
      </c>
      <c r="B40">
        <v>12</v>
      </c>
      <c r="C40" s="4" t="s">
        <v>2199</v>
      </c>
      <c r="D40" s="4" t="str">
        <f>_xlfn.XLOOKUP(Saidas[[#This Row],[Produto]],'Compras'!B:B,'Compras'!A:A,"",0,1)</f>
        <v/>
      </c>
    </row>
    <row r="41" spans="1:4" hidden="1" x14ac:dyDescent="0.25">
      <c r="A41" s="4" t="s">
        <v>3294</v>
      </c>
      <c r="B41">
        <v>20</v>
      </c>
      <c r="C41" s="4" t="s">
        <v>2199</v>
      </c>
      <c r="D41" s="4" t="str">
        <f>_xlfn.XLOOKUP(Saidas[[#This Row],[Produto]],'Compras'!B:B,'Compras'!A:A,"",0,1)</f>
        <v/>
      </c>
    </row>
    <row r="42" spans="1:4" hidden="1" x14ac:dyDescent="0.25">
      <c r="A42" s="4" t="s">
        <v>2701</v>
      </c>
      <c r="B42">
        <v>10</v>
      </c>
      <c r="C42" s="4" t="s">
        <v>2199</v>
      </c>
      <c r="D42" s="4" t="str">
        <f>_xlfn.XLOOKUP(Saidas[[#This Row],[Produto]],'Compras'!B:B,'Compras'!A:A,"",0,1)</f>
        <v/>
      </c>
    </row>
    <row r="43" spans="1:4" hidden="1" x14ac:dyDescent="0.25">
      <c r="A43" s="4" t="s">
        <v>2385</v>
      </c>
      <c r="B43">
        <v>1</v>
      </c>
      <c r="C43" s="4" t="s">
        <v>2106</v>
      </c>
      <c r="D43" s="4" t="str">
        <f>_xlfn.XLOOKUP(Saidas[[#This Row],[Produto]],'Compras'!B:B,'Compras'!A:A,"",0,1)</f>
        <v/>
      </c>
    </row>
    <row r="44" spans="1:4" hidden="1" x14ac:dyDescent="0.25">
      <c r="A44" s="4" t="s">
        <v>2738</v>
      </c>
      <c r="B44">
        <v>1</v>
      </c>
      <c r="C44" s="4" t="s">
        <v>2199</v>
      </c>
      <c r="D44" s="4" t="str">
        <f>_xlfn.XLOOKUP(Saidas[[#This Row],[Produto]],'Compras'!B:B,'Compras'!A:A,"",0,1)</f>
        <v/>
      </c>
    </row>
    <row r="45" spans="1:4" hidden="1" x14ac:dyDescent="0.25">
      <c r="A45" s="4" t="s">
        <v>2398</v>
      </c>
      <c r="B45">
        <v>16</v>
      </c>
      <c r="C45" s="4" t="s">
        <v>2199</v>
      </c>
      <c r="D45" s="4" t="str">
        <f>_xlfn.XLOOKUP(Saidas[[#This Row],[Produto]],'Compras'!B:B,'Compras'!A:A,"",0,1)</f>
        <v/>
      </c>
    </row>
    <row r="46" spans="1:4" hidden="1" x14ac:dyDescent="0.25">
      <c r="A46" s="4" t="s">
        <v>2298</v>
      </c>
      <c r="B46">
        <v>3</v>
      </c>
      <c r="C46" s="4" t="s">
        <v>2199</v>
      </c>
      <c r="D46" s="4" t="str">
        <f>_xlfn.XLOOKUP(Saidas[[#This Row],[Produto]],'Compras'!B:B,'Compras'!A:A,"",0,1)</f>
        <v/>
      </c>
    </row>
    <row r="47" spans="1:4" hidden="1" x14ac:dyDescent="0.25">
      <c r="A47" s="4" t="s">
        <v>2739</v>
      </c>
      <c r="B47">
        <v>1</v>
      </c>
      <c r="C47" s="4" t="s">
        <v>2199</v>
      </c>
      <c r="D47" s="4" t="str">
        <f>_xlfn.XLOOKUP(Saidas[[#This Row],[Produto]],'Compras'!B:B,'Compras'!A:A,"",0,1)</f>
        <v/>
      </c>
    </row>
    <row r="48" spans="1:4" hidden="1" x14ac:dyDescent="0.25">
      <c r="A48" s="4" t="s">
        <v>2740</v>
      </c>
      <c r="B48">
        <v>1</v>
      </c>
      <c r="C48" s="4" t="s">
        <v>2199</v>
      </c>
      <c r="D48" s="4" t="str">
        <f>_xlfn.XLOOKUP(Saidas[[#This Row],[Produto]],'Compras'!B:B,'Compras'!A:A,"",0,1)</f>
        <v/>
      </c>
    </row>
    <row r="49" spans="1:4" hidden="1" x14ac:dyDescent="0.25">
      <c r="A49" s="4" t="s">
        <v>2509</v>
      </c>
      <c r="B49">
        <v>1</v>
      </c>
      <c r="C49" s="4" t="s">
        <v>2199</v>
      </c>
      <c r="D49" s="4" t="str">
        <f>_xlfn.XLOOKUP(Saidas[[#This Row],[Produto]],'Compras'!B:B,'Compras'!A:A,"",0,1)</f>
        <v/>
      </c>
    </row>
    <row r="50" spans="1:4" hidden="1" x14ac:dyDescent="0.25">
      <c r="A50" s="4" t="s">
        <v>2209</v>
      </c>
      <c r="B50">
        <v>3</v>
      </c>
      <c r="C50" s="4" t="s">
        <v>2199</v>
      </c>
      <c r="D50" s="4" t="str">
        <f>_xlfn.XLOOKUP(Saidas[[#This Row],[Produto]],'Compras'!B:B,'Compras'!A:A,"",0,1)</f>
        <v/>
      </c>
    </row>
    <row r="51" spans="1:4" hidden="1" x14ac:dyDescent="0.25">
      <c r="A51" s="4" t="s">
        <v>2741</v>
      </c>
      <c r="B51">
        <v>1</v>
      </c>
      <c r="C51" s="4" t="s">
        <v>2199</v>
      </c>
      <c r="D51" s="4" t="str">
        <f>_xlfn.XLOOKUP(Saidas[[#This Row],[Produto]],'Compras'!B:B,'Compras'!A:A,"",0,1)</f>
        <v/>
      </c>
    </row>
    <row r="52" spans="1:4" hidden="1" x14ac:dyDescent="0.25">
      <c r="A52" s="4" t="s">
        <v>2742</v>
      </c>
      <c r="B52">
        <v>4</v>
      </c>
      <c r="C52" s="4" t="s">
        <v>2199</v>
      </c>
      <c r="D52" s="4" t="str">
        <f>_xlfn.XLOOKUP(Saidas[[#This Row],[Produto]],'Compras'!B:B,'Compras'!A:A,"",0,1)</f>
        <v>M-E04</v>
      </c>
    </row>
    <row r="53" spans="1:4" hidden="1" x14ac:dyDescent="0.25">
      <c r="A53" s="4" t="s">
        <v>2743</v>
      </c>
      <c r="B53">
        <v>1</v>
      </c>
      <c r="C53" s="4" t="s">
        <v>2106</v>
      </c>
      <c r="D53" s="4" t="str">
        <f>_xlfn.XLOOKUP(Saidas[[#This Row],[Produto]],'Compras'!B:B,'Compras'!A:A,"",0,1)</f>
        <v/>
      </c>
    </row>
    <row r="54" spans="1:4" hidden="1" x14ac:dyDescent="0.25">
      <c r="A54" s="4" t="s">
        <v>2744</v>
      </c>
      <c r="B54">
        <v>2</v>
      </c>
      <c r="C54" s="4" t="s">
        <v>2106</v>
      </c>
      <c r="D54" s="4" t="str">
        <f>_xlfn.XLOOKUP(Saidas[[#This Row],[Produto]],'Compras'!B:B,'Compras'!A:A,"",0,1)</f>
        <v/>
      </c>
    </row>
    <row r="55" spans="1:4" hidden="1" x14ac:dyDescent="0.25">
      <c r="A55" s="4" t="s">
        <v>2745</v>
      </c>
      <c r="B55">
        <v>2</v>
      </c>
      <c r="C55" s="4" t="s">
        <v>2106</v>
      </c>
      <c r="D55" s="4" t="str">
        <f>_xlfn.XLOOKUP(Saidas[[#This Row],[Produto]],'Compras'!B:B,'Compras'!A:A,"",0,1)</f>
        <v/>
      </c>
    </row>
    <row r="56" spans="1:4" hidden="1" x14ac:dyDescent="0.25">
      <c r="A56" s="4" t="s">
        <v>2746</v>
      </c>
      <c r="B56">
        <v>2</v>
      </c>
      <c r="C56" s="4" t="s">
        <v>2106</v>
      </c>
      <c r="D56" s="4" t="str">
        <f>_xlfn.XLOOKUP(Saidas[[#This Row],[Produto]],'Compras'!B:B,'Compras'!A:A,"",0,1)</f>
        <v/>
      </c>
    </row>
    <row r="57" spans="1:4" hidden="1" x14ac:dyDescent="0.25">
      <c r="A57" s="4" t="s">
        <v>2747</v>
      </c>
      <c r="B57">
        <v>1</v>
      </c>
      <c r="C57" s="4" t="s">
        <v>2106</v>
      </c>
      <c r="D57" s="4" t="str">
        <f>_xlfn.XLOOKUP(Saidas[[#This Row],[Produto]],'Compras'!B:B,'Compras'!A:A,"",0,1)</f>
        <v/>
      </c>
    </row>
    <row r="58" spans="1:4" hidden="1" x14ac:dyDescent="0.25">
      <c r="A58" s="4" t="s">
        <v>2748</v>
      </c>
      <c r="B58">
        <v>1</v>
      </c>
      <c r="C58" s="4" t="s">
        <v>2106</v>
      </c>
      <c r="D58" s="4" t="str">
        <f>_xlfn.XLOOKUP(Saidas[[#This Row],[Produto]],'Compras'!B:B,'Compras'!A:A,"",0,1)</f>
        <v/>
      </c>
    </row>
    <row r="59" spans="1:4" hidden="1" x14ac:dyDescent="0.25">
      <c r="A59" s="4" t="s">
        <v>2749</v>
      </c>
      <c r="B59">
        <v>2</v>
      </c>
      <c r="C59" s="4" t="s">
        <v>2106</v>
      </c>
      <c r="D59" s="4" t="str">
        <f>_xlfn.XLOOKUP(Saidas[[#This Row],[Produto]],'Compras'!B:B,'Compras'!A:A,"",0,1)</f>
        <v/>
      </c>
    </row>
    <row r="60" spans="1:4" hidden="1" x14ac:dyDescent="0.25">
      <c r="A60" s="4" t="s">
        <v>2418</v>
      </c>
      <c r="B60">
        <v>1</v>
      </c>
      <c r="C60" s="4" t="s">
        <v>2106</v>
      </c>
      <c r="D60" s="4" t="str">
        <f>_xlfn.XLOOKUP(Saidas[[#This Row],[Produto]],'Compras'!B:B,'Compras'!A:A,"",0,1)</f>
        <v/>
      </c>
    </row>
    <row r="61" spans="1:4" hidden="1" x14ac:dyDescent="0.25">
      <c r="A61" s="4" t="s">
        <v>2750</v>
      </c>
      <c r="B61">
        <v>2</v>
      </c>
      <c r="C61" s="4" t="s">
        <v>2106</v>
      </c>
      <c r="D61" s="4" t="str">
        <f>_xlfn.XLOOKUP(Saidas[[#This Row],[Produto]],'Compras'!B:B,'Compras'!A:A,"",0,1)</f>
        <v/>
      </c>
    </row>
    <row r="62" spans="1:4" hidden="1" x14ac:dyDescent="0.25">
      <c r="A62" s="4" t="s">
        <v>2751</v>
      </c>
      <c r="B62">
        <v>2</v>
      </c>
      <c r="C62" s="4" t="s">
        <v>2106</v>
      </c>
      <c r="D62" s="4" t="str">
        <f>_xlfn.XLOOKUP(Saidas[[#This Row],[Produto]],'Compras'!B:B,'Compras'!A:A,"",0,1)</f>
        <v/>
      </c>
    </row>
    <row r="63" spans="1:4" hidden="1" x14ac:dyDescent="0.25">
      <c r="A63" s="4" t="s">
        <v>2752</v>
      </c>
      <c r="B63">
        <v>1</v>
      </c>
      <c r="C63" s="4" t="s">
        <v>2106</v>
      </c>
      <c r="D63" s="4" t="str">
        <f>_xlfn.XLOOKUP(Saidas[[#This Row],[Produto]],'Compras'!B:B,'Compras'!A:A,"",0,1)</f>
        <v/>
      </c>
    </row>
    <row r="64" spans="1:4" hidden="1" x14ac:dyDescent="0.25">
      <c r="A64" s="4" t="s">
        <v>2753</v>
      </c>
      <c r="B64">
        <v>1</v>
      </c>
      <c r="C64" s="4" t="s">
        <v>2106</v>
      </c>
      <c r="D64" s="4" t="str">
        <f>_xlfn.XLOOKUP(Saidas[[#This Row],[Produto]],'Compras'!B:B,'Compras'!A:A,"",0,1)</f>
        <v/>
      </c>
    </row>
    <row r="65" spans="1:4" hidden="1" x14ac:dyDescent="0.25">
      <c r="A65" s="4" t="s">
        <v>2754</v>
      </c>
      <c r="B65">
        <v>1</v>
      </c>
      <c r="C65" s="4" t="s">
        <v>2106</v>
      </c>
      <c r="D65" s="4" t="str">
        <f>_xlfn.XLOOKUP(Saidas[[#This Row],[Produto]],'Compras'!B:B,'Compras'!A:A,"",0,1)</f>
        <v/>
      </c>
    </row>
    <row r="66" spans="1:4" hidden="1" x14ac:dyDescent="0.25">
      <c r="A66" s="4" t="s">
        <v>2755</v>
      </c>
      <c r="B66">
        <v>2</v>
      </c>
      <c r="C66" s="4" t="s">
        <v>2106</v>
      </c>
      <c r="D66" s="4" t="str">
        <f>_xlfn.XLOOKUP(Saidas[[#This Row],[Produto]],'Compras'!B:B,'Compras'!A:A,"",0,1)</f>
        <v/>
      </c>
    </row>
    <row r="67" spans="1:4" hidden="1" x14ac:dyDescent="0.25">
      <c r="A67" s="4" t="s">
        <v>2756</v>
      </c>
      <c r="B67">
        <v>2</v>
      </c>
      <c r="C67" s="4" t="s">
        <v>2106</v>
      </c>
      <c r="D67" s="4" t="str">
        <f>_xlfn.XLOOKUP(Saidas[[#This Row],[Produto]],'Compras'!B:B,'Compras'!A:A,"",0,1)</f>
        <v/>
      </c>
    </row>
    <row r="68" spans="1:4" hidden="1" x14ac:dyDescent="0.25">
      <c r="A68" s="4" t="s">
        <v>2139</v>
      </c>
      <c r="B68">
        <v>1</v>
      </c>
      <c r="C68" s="4" t="s">
        <v>2106</v>
      </c>
      <c r="D68" s="4" t="str">
        <f>_xlfn.XLOOKUP(Saidas[[#This Row],[Produto]],'Compras'!B:B,'Compras'!A:A,"",0,1)</f>
        <v/>
      </c>
    </row>
    <row r="69" spans="1:4" hidden="1" x14ac:dyDescent="0.25">
      <c r="A69" s="4" t="s">
        <v>2138</v>
      </c>
      <c r="B69">
        <v>1</v>
      </c>
      <c r="C69" s="4" t="s">
        <v>2106</v>
      </c>
      <c r="D69" s="4" t="str">
        <f>_xlfn.XLOOKUP(Saidas[[#This Row],[Produto]],'Compras'!B:B,'Compras'!A:A,"",0,1)</f>
        <v/>
      </c>
    </row>
    <row r="70" spans="1:4" hidden="1" x14ac:dyDescent="0.25">
      <c r="A70" s="4" t="s">
        <v>2757</v>
      </c>
      <c r="B70">
        <v>1</v>
      </c>
      <c r="C70" s="4" t="s">
        <v>2106</v>
      </c>
      <c r="D70" s="4" t="str">
        <f>_xlfn.XLOOKUP(Saidas[[#This Row],[Produto]],'Compras'!B:B,'Compras'!A:A,"",0,1)</f>
        <v/>
      </c>
    </row>
    <row r="71" spans="1:4" hidden="1" x14ac:dyDescent="0.25">
      <c r="A71" s="4" t="s">
        <v>2758</v>
      </c>
      <c r="B71">
        <v>2</v>
      </c>
      <c r="C71" s="4" t="s">
        <v>2106</v>
      </c>
      <c r="D71" s="4" t="str">
        <f>_xlfn.XLOOKUP(Saidas[[#This Row],[Produto]],'Compras'!B:B,'Compras'!A:A,"",0,1)</f>
        <v/>
      </c>
    </row>
    <row r="72" spans="1:4" hidden="1" x14ac:dyDescent="0.25">
      <c r="A72" s="4" t="s">
        <v>2125</v>
      </c>
      <c r="B72">
        <v>4</v>
      </c>
      <c r="C72" s="4" t="s">
        <v>2106</v>
      </c>
      <c r="D72" s="4" t="str">
        <f>_xlfn.XLOOKUP(Saidas[[#This Row],[Produto]],'Compras'!B:B,'Compras'!A:A,"",0,1)</f>
        <v/>
      </c>
    </row>
    <row r="73" spans="1:4" hidden="1" x14ac:dyDescent="0.25">
      <c r="A73" s="4" t="s">
        <v>311</v>
      </c>
      <c r="B73">
        <v>2</v>
      </c>
      <c r="C73" s="4" t="s">
        <v>2106</v>
      </c>
      <c r="D73" s="4" t="str">
        <f>_xlfn.XLOOKUP(Saidas[[#This Row],[Produto]],'Compras'!B:B,'Compras'!A:A,"",0,1)</f>
        <v>MM-9001</v>
      </c>
    </row>
    <row r="74" spans="1:4" hidden="1" x14ac:dyDescent="0.25">
      <c r="A74" s="4" t="s">
        <v>2759</v>
      </c>
      <c r="B74">
        <v>1</v>
      </c>
      <c r="C74" s="4" t="s">
        <v>2106</v>
      </c>
      <c r="D74" s="4" t="str">
        <f>_xlfn.XLOOKUP(Saidas[[#This Row],[Produto]],'Compras'!B:B,'Compras'!A:A,"",0,1)</f>
        <v/>
      </c>
    </row>
    <row r="75" spans="1:4" hidden="1" x14ac:dyDescent="0.25">
      <c r="A75" s="4" t="s">
        <v>1346</v>
      </c>
      <c r="B75">
        <v>4</v>
      </c>
      <c r="C75" s="4" t="s">
        <v>2106</v>
      </c>
      <c r="D75" s="4" t="str">
        <f>_xlfn.XLOOKUP(Saidas[[#This Row],[Produto]],'Compras'!B:B,'Compras'!A:A,"",0,1)</f>
        <v>MM-9002</v>
      </c>
    </row>
    <row r="76" spans="1:4" hidden="1" x14ac:dyDescent="0.25">
      <c r="A76" s="4" t="s">
        <v>2760</v>
      </c>
      <c r="B76">
        <v>2</v>
      </c>
      <c r="C76" s="4" t="s">
        <v>2106</v>
      </c>
      <c r="D76" s="4" t="str">
        <f>_xlfn.XLOOKUP(Saidas[[#This Row],[Produto]],'Compras'!B:B,'Compras'!A:A,"",0,1)</f>
        <v/>
      </c>
    </row>
    <row r="77" spans="1:4" hidden="1" x14ac:dyDescent="0.25">
      <c r="A77" s="4" t="s">
        <v>2761</v>
      </c>
      <c r="B77">
        <v>2</v>
      </c>
      <c r="C77" s="4" t="s">
        <v>2106</v>
      </c>
      <c r="D77" s="4" t="str">
        <f>_xlfn.XLOOKUP(Saidas[[#This Row],[Produto]],'Compras'!B:B,'Compras'!A:A,"",0,1)</f>
        <v/>
      </c>
    </row>
    <row r="78" spans="1:4" hidden="1" x14ac:dyDescent="0.25">
      <c r="A78" s="4" t="s">
        <v>315</v>
      </c>
      <c r="B78">
        <v>2</v>
      </c>
      <c r="C78" s="4" t="s">
        <v>2106</v>
      </c>
      <c r="D78" s="4" t="str">
        <f>_xlfn.XLOOKUP(Saidas[[#This Row],[Produto]],'Compras'!B:B,'Compras'!A:A,"",0,1)</f>
        <v>MM-9003</v>
      </c>
    </row>
    <row r="79" spans="1:4" hidden="1" x14ac:dyDescent="0.25">
      <c r="A79" s="4" t="s">
        <v>2762</v>
      </c>
      <c r="B79">
        <v>2</v>
      </c>
      <c r="C79" s="4" t="s">
        <v>2106</v>
      </c>
      <c r="D79" s="4" t="str">
        <f>_xlfn.XLOOKUP(Saidas[[#This Row],[Produto]],'Compras'!B:B,'Compras'!A:A,"",0,1)</f>
        <v/>
      </c>
    </row>
    <row r="80" spans="1:4" hidden="1" x14ac:dyDescent="0.25">
      <c r="A80" s="4" t="s">
        <v>2763</v>
      </c>
      <c r="B80">
        <v>2</v>
      </c>
      <c r="C80" s="4" t="s">
        <v>2106</v>
      </c>
      <c r="D80" s="4" t="str">
        <f>_xlfn.XLOOKUP(Saidas[[#This Row],[Produto]],'Compras'!B:B,'Compras'!A:A,"",0,1)</f>
        <v/>
      </c>
    </row>
    <row r="81" spans="1:4" hidden="1" x14ac:dyDescent="0.25">
      <c r="A81" s="4" t="s">
        <v>2764</v>
      </c>
      <c r="B81">
        <v>2</v>
      </c>
      <c r="C81" s="4" t="s">
        <v>2106</v>
      </c>
      <c r="D81" s="4" t="str">
        <f>_xlfn.XLOOKUP(Saidas[[#This Row],[Produto]],'Compras'!B:B,'Compras'!A:A,"",0,1)</f>
        <v/>
      </c>
    </row>
    <row r="82" spans="1:4" hidden="1" x14ac:dyDescent="0.25">
      <c r="A82" s="4" t="s">
        <v>662</v>
      </c>
      <c r="B82">
        <v>2</v>
      </c>
      <c r="C82" s="4" t="s">
        <v>2106</v>
      </c>
      <c r="D82" s="4" t="str">
        <f>_xlfn.XLOOKUP(Saidas[[#This Row],[Produto]],'Compras'!B:B,'Compras'!A:A,"",0,1)</f>
        <v>MM-017</v>
      </c>
    </row>
    <row r="83" spans="1:4" hidden="1" x14ac:dyDescent="0.25">
      <c r="A83" s="4" t="s">
        <v>2765</v>
      </c>
      <c r="B83">
        <v>2</v>
      </c>
      <c r="C83" s="4" t="s">
        <v>2106</v>
      </c>
      <c r="D83" s="4" t="str">
        <f>_xlfn.XLOOKUP(Saidas[[#This Row],[Produto]],'Compras'!B:B,'Compras'!A:A,"",0,1)</f>
        <v/>
      </c>
    </row>
    <row r="84" spans="1:4" hidden="1" x14ac:dyDescent="0.25">
      <c r="A84" s="4" t="s">
        <v>2766</v>
      </c>
      <c r="B84">
        <v>2</v>
      </c>
      <c r="C84" s="4" t="s">
        <v>2106</v>
      </c>
      <c r="D84" s="4" t="str">
        <f>_xlfn.XLOOKUP(Saidas[[#This Row],[Produto]],'Compras'!B:B,'Compras'!A:A,"",0,1)</f>
        <v/>
      </c>
    </row>
    <row r="85" spans="1:4" hidden="1" x14ac:dyDescent="0.25">
      <c r="A85" s="4" t="s">
        <v>2767</v>
      </c>
      <c r="B85">
        <v>4</v>
      </c>
      <c r="C85" s="4" t="s">
        <v>2106</v>
      </c>
      <c r="D85" s="4" t="str">
        <f>_xlfn.XLOOKUP(Saidas[[#This Row],[Produto]],'Compras'!B:B,'Compras'!A:A,"",0,1)</f>
        <v/>
      </c>
    </row>
    <row r="86" spans="1:4" hidden="1" x14ac:dyDescent="0.25">
      <c r="A86" s="4" t="s">
        <v>2768</v>
      </c>
      <c r="B86">
        <v>1</v>
      </c>
      <c r="C86" s="4" t="s">
        <v>2106</v>
      </c>
      <c r="D86" s="4" t="str">
        <f>_xlfn.XLOOKUP(Saidas[[#This Row],[Produto]],'Compras'!B:B,'Compras'!A:A,"",0,1)</f>
        <v/>
      </c>
    </row>
    <row r="87" spans="1:4" hidden="1" x14ac:dyDescent="0.25">
      <c r="A87" s="4" t="s">
        <v>2769</v>
      </c>
      <c r="B87">
        <v>2</v>
      </c>
      <c r="C87" s="4" t="s">
        <v>2106</v>
      </c>
      <c r="D87" s="4" t="str">
        <f>_xlfn.XLOOKUP(Saidas[[#This Row],[Produto]],'Compras'!B:B,'Compras'!A:A,"",0,1)</f>
        <v/>
      </c>
    </row>
    <row r="88" spans="1:4" hidden="1" x14ac:dyDescent="0.25">
      <c r="A88" s="4" t="s">
        <v>2770</v>
      </c>
      <c r="B88">
        <v>2</v>
      </c>
      <c r="C88" s="4" t="s">
        <v>2106</v>
      </c>
      <c r="D88" s="4" t="str">
        <f>_xlfn.XLOOKUP(Saidas[[#This Row],[Produto]],'Compras'!B:B,'Compras'!A:A,"",0,1)</f>
        <v/>
      </c>
    </row>
    <row r="89" spans="1:4" hidden="1" x14ac:dyDescent="0.25">
      <c r="A89" s="4" t="s">
        <v>2771</v>
      </c>
      <c r="B89">
        <v>1</v>
      </c>
      <c r="C89" s="4" t="s">
        <v>2106</v>
      </c>
      <c r="D89" s="4" t="str">
        <f>_xlfn.XLOOKUP(Saidas[[#This Row],[Produto]],'Compras'!B:B,'Compras'!A:A,"",0,1)</f>
        <v/>
      </c>
    </row>
    <row r="90" spans="1:4" hidden="1" x14ac:dyDescent="0.25">
      <c r="A90" s="4" t="s">
        <v>2772</v>
      </c>
      <c r="B90">
        <v>1</v>
      </c>
      <c r="C90" s="4" t="s">
        <v>2106</v>
      </c>
      <c r="D90" s="4" t="str">
        <f>_xlfn.XLOOKUP(Saidas[[#This Row],[Produto]],'Compras'!B:B,'Compras'!A:A,"",0,1)</f>
        <v/>
      </c>
    </row>
    <row r="91" spans="1:4" hidden="1" x14ac:dyDescent="0.25">
      <c r="A91" s="4" t="s">
        <v>2107</v>
      </c>
      <c r="B91">
        <v>1</v>
      </c>
      <c r="C91" s="4" t="s">
        <v>2106</v>
      </c>
      <c r="D91" s="4" t="str">
        <f>_xlfn.XLOOKUP(Saidas[[#This Row],[Produto]],'Compras'!B:B,'Compras'!A:A,"",0,1)</f>
        <v/>
      </c>
    </row>
    <row r="92" spans="1:4" hidden="1" x14ac:dyDescent="0.25">
      <c r="A92" s="4" t="s">
        <v>2108</v>
      </c>
      <c r="B92">
        <v>1</v>
      </c>
      <c r="C92" s="4" t="s">
        <v>2106</v>
      </c>
      <c r="D92" s="4" t="str">
        <f>_xlfn.XLOOKUP(Saidas[[#This Row],[Produto]],'Compras'!B:B,'Compras'!A:A,"",0,1)</f>
        <v/>
      </c>
    </row>
    <row r="93" spans="1:4" hidden="1" x14ac:dyDescent="0.25">
      <c r="A93" s="4" t="s">
        <v>2109</v>
      </c>
      <c r="B93">
        <v>1</v>
      </c>
      <c r="C93" s="4" t="s">
        <v>2106</v>
      </c>
      <c r="D93" s="4" t="str">
        <f>_xlfn.XLOOKUP(Saidas[[#This Row],[Produto]],'Compras'!B:B,'Compras'!A:A,"",0,1)</f>
        <v/>
      </c>
    </row>
    <row r="94" spans="1:4" hidden="1" x14ac:dyDescent="0.25">
      <c r="A94" s="4" t="s">
        <v>2111</v>
      </c>
      <c r="B94">
        <v>1</v>
      </c>
      <c r="C94" s="4" t="s">
        <v>2106</v>
      </c>
      <c r="D94" s="4" t="str">
        <f>_xlfn.XLOOKUP(Saidas[[#This Row],[Produto]],'Compras'!B:B,'Compras'!A:A,"",0,1)</f>
        <v/>
      </c>
    </row>
    <row r="95" spans="1:4" hidden="1" x14ac:dyDescent="0.25">
      <c r="A95" s="4" t="s">
        <v>2112</v>
      </c>
      <c r="B95">
        <v>1</v>
      </c>
      <c r="C95" s="4" t="s">
        <v>2106</v>
      </c>
      <c r="D95" s="4" t="str">
        <f>_xlfn.XLOOKUP(Saidas[[#This Row],[Produto]],'Compras'!B:B,'Compras'!A:A,"",0,1)</f>
        <v/>
      </c>
    </row>
    <row r="96" spans="1:4" hidden="1" x14ac:dyDescent="0.25">
      <c r="A96" s="4" t="s">
        <v>2113</v>
      </c>
      <c r="B96">
        <v>1</v>
      </c>
      <c r="C96" s="4" t="s">
        <v>2106</v>
      </c>
      <c r="D96" s="4" t="str">
        <f>_xlfn.XLOOKUP(Saidas[[#This Row],[Produto]],'Compras'!B:B,'Compras'!A:A,"",0,1)</f>
        <v/>
      </c>
    </row>
    <row r="97" spans="1:4" hidden="1" x14ac:dyDescent="0.25">
      <c r="A97" s="4" t="s">
        <v>2114</v>
      </c>
      <c r="B97">
        <v>1</v>
      </c>
      <c r="C97" s="4" t="s">
        <v>2106</v>
      </c>
      <c r="D97" s="4" t="str">
        <f>_xlfn.XLOOKUP(Saidas[[#This Row],[Produto]],'Compras'!B:B,'Compras'!A:A,"",0,1)</f>
        <v/>
      </c>
    </row>
    <row r="98" spans="1:4" hidden="1" x14ac:dyDescent="0.25">
      <c r="A98" s="4" t="s">
        <v>2115</v>
      </c>
      <c r="B98">
        <v>1</v>
      </c>
      <c r="C98" s="4" t="s">
        <v>2106</v>
      </c>
      <c r="D98" s="4" t="str">
        <f>_xlfn.XLOOKUP(Saidas[[#This Row],[Produto]],'Compras'!B:B,'Compras'!A:A,"",0,1)</f>
        <v/>
      </c>
    </row>
    <row r="99" spans="1:4" hidden="1" x14ac:dyDescent="0.25">
      <c r="A99" s="4" t="s">
        <v>2116</v>
      </c>
      <c r="B99">
        <v>1</v>
      </c>
      <c r="C99" s="4" t="s">
        <v>2106</v>
      </c>
      <c r="D99" s="4" t="str">
        <f>_xlfn.XLOOKUP(Saidas[[#This Row],[Produto]],'Compras'!B:B,'Compras'!A:A,"",0,1)</f>
        <v/>
      </c>
    </row>
    <row r="100" spans="1:4" hidden="1" x14ac:dyDescent="0.25">
      <c r="A100" s="4" t="s">
        <v>2171</v>
      </c>
      <c r="B100">
        <v>8</v>
      </c>
      <c r="C100" s="4" t="s">
        <v>2199</v>
      </c>
      <c r="D100" s="4" t="str">
        <f>_xlfn.XLOOKUP(Saidas[[#This Row],[Produto]],'Compras'!B:B,'Compras'!A:A,"",0,1)</f>
        <v/>
      </c>
    </row>
    <row r="101" spans="1:4" hidden="1" x14ac:dyDescent="0.25">
      <c r="A101" s="4" t="s">
        <v>2119</v>
      </c>
      <c r="B101">
        <v>10</v>
      </c>
      <c r="C101" s="4" t="s">
        <v>2199</v>
      </c>
      <c r="D101" s="4" t="str">
        <f>_xlfn.XLOOKUP(Saidas[[#This Row],[Produto]],'Compras'!B:B,'Compras'!A:A,"",0,1)</f>
        <v/>
      </c>
    </row>
    <row r="102" spans="1:4" hidden="1" x14ac:dyDescent="0.25">
      <c r="A102" s="4" t="s">
        <v>2129</v>
      </c>
      <c r="B102">
        <v>20</v>
      </c>
      <c r="C102" s="4" t="s">
        <v>2106</v>
      </c>
      <c r="D102" s="4" t="str">
        <f>_xlfn.XLOOKUP(Saidas[[#This Row],[Produto]],'Compras'!B:B,'Compras'!A:A,"",0,1)</f>
        <v/>
      </c>
    </row>
    <row r="103" spans="1:4" hidden="1" x14ac:dyDescent="0.25">
      <c r="A103" s="4" t="s">
        <v>2130</v>
      </c>
      <c r="B103">
        <v>40</v>
      </c>
      <c r="C103" s="4" t="s">
        <v>2106</v>
      </c>
      <c r="D103" s="4" t="str">
        <f>_xlfn.XLOOKUP(Saidas[[#This Row],[Produto]],'Compras'!B:B,'Compras'!A:A,"",0,1)</f>
        <v/>
      </c>
    </row>
    <row r="104" spans="1:4" hidden="1" x14ac:dyDescent="0.25">
      <c r="A104" s="4" t="s">
        <v>2211</v>
      </c>
      <c r="B104">
        <v>2</v>
      </c>
      <c r="C104" s="4" t="s">
        <v>2199</v>
      </c>
      <c r="D104" s="4" t="str">
        <f>_xlfn.XLOOKUP(Saidas[[#This Row],[Produto]],'Compras'!B:B,'Compras'!A:A,"",0,1)</f>
        <v/>
      </c>
    </row>
    <row r="105" spans="1:4" hidden="1" x14ac:dyDescent="0.25">
      <c r="A105" s="4" t="s">
        <v>2131</v>
      </c>
      <c r="B105">
        <v>1</v>
      </c>
      <c r="C105" s="4" t="s">
        <v>2106</v>
      </c>
      <c r="D105" s="4" t="str">
        <f>_xlfn.XLOOKUP(Saidas[[#This Row],[Produto]],'Compras'!B:B,'Compras'!A:A,"",0,1)</f>
        <v/>
      </c>
    </row>
    <row r="106" spans="1:4" hidden="1" x14ac:dyDescent="0.25">
      <c r="A106" s="4" t="s">
        <v>2773</v>
      </c>
      <c r="B106">
        <v>1</v>
      </c>
      <c r="C106" s="4" t="s">
        <v>2199</v>
      </c>
      <c r="D106" s="4" t="str">
        <f>_xlfn.XLOOKUP(Saidas[[#This Row],[Produto]],'Compras'!B:B,'Compras'!A:A,"",0,1)</f>
        <v/>
      </c>
    </row>
    <row r="107" spans="1:4" hidden="1" x14ac:dyDescent="0.25">
      <c r="A107" s="4" t="s">
        <v>2132</v>
      </c>
      <c r="B107">
        <v>1</v>
      </c>
      <c r="C107" s="4" t="s">
        <v>2199</v>
      </c>
      <c r="D107" s="4" t="str">
        <f>_xlfn.XLOOKUP(Saidas[[#This Row],[Produto]],'Compras'!B:B,'Compras'!A:A,"",0,1)</f>
        <v/>
      </c>
    </row>
    <row r="108" spans="1:4" hidden="1" x14ac:dyDescent="0.25">
      <c r="A108" s="4" t="s">
        <v>2133</v>
      </c>
      <c r="B108">
        <v>20</v>
      </c>
      <c r="C108" s="4" t="s">
        <v>2199</v>
      </c>
      <c r="D108" s="4" t="str">
        <f>_xlfn.XLOOKUP(Saidas[[#This Row],[Produto]],'Compras'!B:B,'Compras'!A:A,"",0,1)</f>
        <v/>
      </c>
    </row>
    <row r="109" spans="1:4" hidden="1" x14ac:dyDescent="0.25">
      <c r="A109" s="4" t="s">
        <v>2134</v>
      </c>
      <c r="B109">
        <v>1</v>
      </c>
      <c r="C109" s="4" t="s">
        <v>2106</v>
      </c>
      <c r="D109" s="4" t="str">
        <f>_xlfn.XLOOKUP(Saidas[[#This Row],[Produto]],'Compras'!B:B,'Compras'!A:A,"",0,1)</f>
        <v/>
      </c>
    </row>
    <row r="110" spans="1:4" hidden="1" x14ac:dyDescent="0.25">
      <c r="A110" s="4" t="s">
        <v>2135</v>
      </c>
      <c r="B110">
        <v>1</v>
      </c>
      <c r="C110" s="4" t="s">
        <v>2199</v>
      </c>
      <c r="D110" s="4" t="str">
        <f>_xlfn.XLOOKUP(Saidas[[#This Row],[Produto]],'Compras'!B:B,'Compras'!A:A,"",0,1)</f>
        <v/>
      </c>
    </row>
    <row r="111" spans="1:4" hidden="1" x14ac:dyDescent="0.25">
      <c r="A111" s="4" t="s">
        <v>2136</v>
      </c>
      <c r="B111">
        <v>1</v>
      </c>
      <c r="C111" s="4" t="s">
        <v>2199</v>
      </c>
      <c r="D111" s="4" t="str">
        <f>_xlfn.XLOOKUP(Saidas[[#This Row],[Produto]],'Compras'!B:B,'Compras'!A:A,"",0,1)</f>
        <v/>
      </c>
    </row>
    <row r="112" spans="1:4" hidden="1" x14ac:dyDescent="0.25">
      <c r="A112" s="4" t="s">
        <v>2137</v>
      </c>
      <c r="B112">
        <v>20</v>
      </c>
      <c r="C112" s="4" t="s">
        <v>2106</v>
      </c>
      <c r="D112" s="4" t="str">
        <f>_xlfn.XLOOKUP(Saidas[[#This Row],[Produto]],'Compras'!B:B,'Compras'!A:A,"",0,1)</f>
        <v/>
      </c>
    </row>
    <row r="113" spans="1:4" hidden="1" x14ac:dyDescent="0.25">
      <c r="A113" s="4" t="s">
        <v>2138</v>
      </c>
      <c r="B113">
        <v>1</v>
      </c>
      <c r="C113" s="4" t="s">
        <v>2199</v>
      </c>
      <c r="D113" s="4" t="str">
        <f>_xlfn.XLOOKUP(Saidas[[#This Row],[Produto]],'Compras'!B:B,'Compras'!A:A,"",0,1)</f>
        <v/>
      </c>
    </row>
    <row r="114" spans="1:4" hidden="1" x14ac:dyDescent="0.25">
      <c r="A114" s="4" t="s">
        <v>2139</v>
      </c>
      <c r="B114">
        <v>30</v>
      </c>
      <c r="C114" s="4" t="s">
        <v>2199</v>
      </c>
      <c r="D114" s="4" t="str">
        <f>_xlfn.XLOOKUP(Saidas[[#This Row],[Produto]],'Compras'!B:B,'Compras'!A:A,"",0,1)</f>
        <v/>
      </c>
    </row>
    <row r="115" spans="1:4" hidden="1" x14ac:dyDescent="0.25">
      <c r="A115" s="4" t="s">
        <v>2140</v>
      </c>
      <c r="B115">
        <v>1</v>
      </c>
      <c r="C115" s="4" t="s">
        <v>2199</v>
      </c>
      <c r="D115" s="4" t="str">
        <f>_xlfn.XLOOKUP(Saidas[[#This Row],[Produto]],'Compras'!B:B,'Compras'!A:A,"",0,1)</f>
        <v/>
      </c>
    </row>
    <row r="116" spans="1:4" hidden="1" x14ac:dyDescent="0.25">
      <c r="A116" s="4" t="s">
        <v>2141</v>
      </c>
      <c r="B116">
        <v>40</v>
      </c>
      <c r="C116" s="4" t="s">
        <v>2106</v>
      </c>
      <c r="D116" s="4" t="str">
        <f>_xlfn.XLOOKUP(Saidas[[#This Row],[Produto]],'Compras'!B:B,'Compras'!A:A,"",0,1)</f>
        <v/>
      </c>
    </row>
    <row r="117" spans="1:4" hidden="1" x14ac:dyDescent="0.25">
      <c r="A117" s="4" t="s">
        <v>155</v>
      </c>
      <c r="B117">
        <v>20</v>
      </c>
      <c r="C117" s="4" t="s">
        <v>2106</v>
      </c>
      <c r="D117" s="4" t="str">
        <f>_xlfn.XLOOKUP(Saidas[[#This Row],[Produto]],'Compras'!B:B,'Compras'!A:A,"",0,1)</f>
        <v>M-2015</v>
      </c>
    </row>
    <row r="118" spans="1:4" hidden="1" x14ac:dyDescent="0.25">
      <c r="A118" s="4" t="s">
        <v>2142</v>
      </c>
      <c r="B118">
        <v>40</v>
      </c>
      <c r="C118" s="4" t="s">
        <v>2199</v>
      </c>
      <c r="D118" s="4" t="str">
        <f>_xlfn.XLOOKUP(Saidas[[#This Row],[Produto]],'Compras'!B:B,'Compras'!A:A,"",0,1)</f>
        <v/>
      </c>
    </row>
    <row r="119" spans="1:4" hidden="1" x14ac:dyDescent="0.25">
      <c r="A119" s="4" t="s">
        <v>2143</v>
      </c>
      <c r="B119">
        <v>10</v>
      </c>
      <c r="C119" s="4" t="s">
        <v>2106</v>
      </c>
      <c r="D119" s="4" t="str">
        <f>_xlfn.XLOOKUP(Saidas[[#This Row],[Produto]],'Compras'!B:B,'Compras'!A:A,"",0,1)</f>
        <v/>
      </c>
    </row>
    <row r="120" spans="1:4" hidden="1" x14ac:dyDescent="0.25">
      <c r="A120" s="4" t="s">
        <v>2144</v>
      </c>
      <c r="B120">
        <v>40</v>
      </c>
      <c r="C120" s="4" t="s">
        <v>2106</v>
      </c>
      <c r="D120" s="4" t="str">
        <f>_xlfn.XLOOKUP(Saidas[[#This Row],[Produto]],'Compras'!B:B,'Compras'!A:A,"",0,1)</f>
        <v/>
      </c>
    </row>
    <row r="121" spans="1:4" hidden="1" x14ac:dyDescent="0.25">
      <c r="A121" s="4" t="s">
        <v>2146</v>
      </c>
      <c r="B121">
        <v>40</v>
      </c>
      <c r="C121" s="4" t="s">
        <v>2106</v>
      </c>
      <c r="D121" s="4" t="str">
        <f>_xlfn.XLOOKUP(Saidas[[#This Row],[Produto]],'Compras'!B:B,'Compras'!A:A,"",0,1)</f>
        <v/>
      </c>
    </row>
    <row r="122" spans="1:4" hidden="1" x14ac:dyDescent="0.25">
      <c r="A122" s="4" t="s">
        <v>2147</v>
      </c>
      <c r="B122">
        <v>1</v>
      </c>
      <c r="C122" s="4" t="s">
        <v>2199</v>
      </c>
      <c r="D122" s="4" t="str">
        <f>_xlfn.XLOOKUP(Saidas[[#This Row],[Produto]],'Compras'!B:B,'Compras'!A:A,"",0,1)</f>
        <v/>
      </c>
    </row>
    <row r="123" spans="1:4" hidden="1" x14ac:dyDescent="0.25">
      <c r="A123" s="4" t="s">
        <v>2148</v>
      </c>
      <c r="B123">
        <v>1</v>
      </c>
      <c r="C123" s="4" t="s">
        <v>2106</v>
      </c>
      <c r="D123" s="4" t="str">
        <f>_xlfn.XLOOKUP(Saidas[[#This Row],[Produto]],'Compras'!B:B,'Compras'!A:A,"",0,1)</f>
        <v/>
      </c>
    </row>
    <row r="124" spans="1:4" hidden="1" x14ac:dyDescent="0.25">
      <c r="A124" s="4" t="s">
        <v>2149</v>
      </c>
      <c r="B124">
        <v>1</v>
      </c>
      <c r="C124" s="4" t="s">
        <v>2199</v>
      </c>
      <c r="D124" s="4" t="str">
        <f>_xlfn.XLOOKUP(Saidas[[#This Row],[Produto]],'Compras'!B:B,'Compras'!A:A,"",0,1)</f>
        <v/>
      </c>
    </row>
    <row r="125" spans="1:4" hidden="1" x14ac:dyDescent="0.25">
      <c r="A125" s="4" t="s">
        <v>2150</v>
      </c>
      <c r="B125">
        <v>40</v>
      </c>
      <c r="C125" s="4" t="s">
        <v>2199</v>
      </c>
      <c r="D125" s="4" t="str">
        <f>_xlfn.XLOOKUP(Saidas[[#This Row],[Produto]],'Compras'!B:B,'Compras'!A:A,"",0,1)</f>
        <v/>
      </c>
    </row>
    <row r="126" spans="1:4" hidden="1" x14ac:dyDescent="0.25">
      <c r="A126" s="4" t="s">
        <v>2774</v>
      </c>
      <c r="B126">
        <v>1</v>
      </c>
      <c r="C126" s="4" t="s">
        <v>2106</v>
      </c>
      <c r="D126" s="4" t="str">
        <f>_xlfn.XLOOKUP(Saidas[[#This Row],[Produto]],'Compras'!B:B,'Compras'!A:A,"",0,1)</f>
        <v/>
      </c>
    </row>
    <row r="127" spans="1:4" hidden="1" x14ac:dyDescent="0.25">
      <c r="A127" s="4" t="s">
        <v>2775</v>
      </c>
      <c r="B127">
        <v>2</v>
      </c>
      <c r="C127" s="4" t="s">
        <v>2199</v>
      </c>
      <c r="D127" s="4" t="str">
        <f>_xlfn.XLOOKUP(Saidas[[#This Row],[Produto]],'Compras'!B:B,'Compras'!A:A,"",0,1)</f>
        <v/>
      </c>
    </row>
    <row r="128" spans="1:4" hidden="1" x14ac:dyDescent="0.25">
      <c r="A128" s="4" t="s">
        <v>2110</v>
      </c>
      <c r="B128">
        <v>4</v>
      </c>
      <c r="C128" s="4" t="s">
        <v>2199</v>
      </c>
      <c r="D128" s="4" t="str">
        <f>_xlfn.XLOOKUP(Saidas[[#This Row],[Produto]],'Compras'!B:B,'Compras'!A:A,"",0,1)</f>
        <v/>
      </c>
    </row>
    <row r="129" spans="1:4" hidden="1" x14ac:dyDescent="0.25">
      <c r="A129" s="4" t="s">
        <v>2170</v>
      </c>
      <c r="B129">
        <v>5</v>
      </c>
      <c r="C129" s="4" t="s">
        <v>2199</v>
      </c>
      <c r="D129" s="4" t="str">
        <f>_xlfn.XLOOKUP(Saidas[[#This Row],[Produto]],'Compras'!B:B,'Compras'!A:A,"",0,1)</f>
        <v/>
      </c>
    </row>
    <row r="130" spans="1:4" hidden="1" x14ac:dyDescent="0.25">
      <c r="A130" s="4" t="s">
        <v>2652</v>
      </c>
      <c r="B130">
        <v>144</v>
      </c>
      <c r="C130" s="4" t="s">
        <v>2199</v>
      </c>
      <c r="D130" s="4" t="str">
        <f>_xlfn.XLOOKUP(Saidas[[#This Row],[Produto]],'Compras'!B:B,'Compras'!A:A,"",0,1)</f>
        <v/>
      </c>
    </row>
    <row r="131" spans="1:4" hidden="1" x14ac:dyDescent="0.25">
      <c r="A131" s="4" t="s">
        <v>2191</v>
      </c>
      <c r="B131">
        <v>3</v>
      </c>
      <c r="C131" s="4" t="s">
        <v>2199</v>
      </c>
      <c r="D131" s="4" t="str">
        <f>_xlfn.XLOOKUP(Saidas[[#This Row],[Produto]],'Compras'!B:B,'Compras'!A:A,"",0,1)</f>
        <v/>
      </c>
    </row>
    <row r="132" spans="1:4" hidden="1" x14ac:dyDescent="0.25">
      <c r="A132" s="4" t="s">
        <v>2192</v>
      </c>
      <c r="B132">
        <v>1</v>
      </c>
      <c r="C132" s="4" t="s">
        <v>2199</v>
      </c>
      <c r="D132" s="4" t="str">
        <f>_xlfn.XLOOKUP(Saidas[[#This Row],[Produto]],'Compras'!B:B,'Compras'!A:A,"",0,1)</f>
        <v/>
      </c>
    </row>
    <row r="133" spans="1:4" hidden="1" x14ac:dyDescent="0.25">
      <c r="A133" s="4" t="s">
        <v>2193</v>
      </c>
      <c r="B133">
        <v>1</v>
      </c>
      <c r="C133" s="4" t="s">
        <v>2199</v>
      </c>
      <c r="D133" s="4" t="str">
        <f>_xlfn.XLOOKUP(Saidas[[#This Row],[Produto]],'Compras'!B:B,'Compras'!A:A,"",0,1)</f>
        <v/>
      </c>
    </row>
    <row r="134" spans="1:4" hidden="1" x14ac:dyDescent="0.25">
      <c r="A134" s="4" t="s">
        <v>2776</v>
      </c>
      <c r="B134">
        <v>1</v>
      </c>
      <c r="C134" s="4" t="s">
        <v>2199</v>
      </c>
      <c r="D134" s="4" t="str">
        <f>_xlfn.XLOOKUP(Saidas[[#This Row],[Produto]],'Compras'!B:B,'Compras'!A:A,"",0,1)</f>
        <v/>
      </c>
    </row>
    <row r="135" spans="1:4" hidden="1" x14ac:dyDescent="0.25">
      <c r="A135" s="4" t="s">
        <v>3295</v>
      </c>
      <c r="B135">
        <v>7</v>
      </c>
      <c r="C135" s="4" t="s">
        <v>2199</v>
      </c>
      <c r="D135" s="4" t="str">
        <f>_xlfn.XLOOKUP(Saidas[[#This Row],[Produto]],'Compras'!B:B,'Compras'!A:A,"",0,1)</f>
        <v/>
      </c>
    </row>
    <row r="136" spans="1:4" hidden="1" x14ac:dyDescent="0.25">
      <c r="A136" s="4" t="s">
        <v>2196</v>
      </c>
      <c r="B136">
        <v>8</v>
      </c>
      <c r="C136" s="4" t="s">
        <v>2199</v>
      </c>
      <c r="D136" s="4" t="str">
        <f>_xlfn.XLOOKUP(Saidas[[#This Row],[Produto]],'Compras'!B:B,'Compras'!A:A,"",0,1)</f>
        <v/>
      </c>
    </row>
    <row r="137" spans="1:4" hidden="1" x14ac:dyDescent="0.25">
      <c r="A137" s="4" t="s">
        <v>2777</v>
      </c>
      <c r="B137">
        <v>5</v>
      </c>
      <c r="C137" s="4" t="s">
        <v>2199</v>
      </c>
      <c r="D137" s="4" t="str">
        <f>_xlfn.XLOOKUP(Saidas[[#This Row],[Produto]],'Compras'!B:B,'Compras'!A:A,"",0,1)</f>
        <v/>
      </c>
    </row>
    <row r="138" spans="1:4" hidden="1" x14ac:dyDescent="0.25">
      <c r="A138" s="4" t="s">
        <v>2174</v>
      </c>
      <c r="B138">
        <v>1</v>
      </c>
      <c r="C138" s="4" t="s">
        <v>2199</v>
      </c>
      <c r="D138" s="4" t="str">
        <f>_xlfn.XLOOKUP(Saidas[[#This Row],[Produto]],'Compras'!B:B,'Compras'!A:A,"",0,1)</f>
        <v/>
      </c>
    </row>
    <row r="139" spans="1:4" hidden="1" x14ac:dyDescent="0.25">
      <c r="A139" s="4" t="s">
        <v>2189</v>
      </c>
      <c r="B139">
        <v>1</v>
      </c>
      <c r="C139" s="4" t="s">
        <v>2199</v>
      </c>
      <c r="D139" s="4" t="str">
        <f>_xlfn.XLOOKUP(Saidas[[#This Row],[Produto]],'Compras'!B:B,'Compras'!A:A,"",0,1)</f>
        <v/>
      </c>
    </row>
    <row r="140" spans="1:4" hidden="1" x14ac:dyDescent="0.25">
      <c r="A140" s="4" t="s">
        <v>2190</v>
      </c>
      <c r="B140">
        <v>1</v>
      </c>
      <c r="C140" s="4" t="s">
        <v>2199</v>
      </c>
      <c r="D140" s="4" t="str">
        <f>_xlfn.XLOOKUP(Saidas[[#This Row],[Produto]],'Compras'!B:B,'Compras'!A:A,"",0,1)</f>
        <v/>
      </c>
    </row>
    <row r="141" spans="1:4" hidden="1" x14ac:dyDescent="0.25">
      <c r="A141" s="4" t="s">
        <v>2186</v>
      </c>
      <c r="B141">
        <v>2</v>
      </c>
      <c r="C141" s="4" t="s">
        <v>2106</v>
      </c>
      <c r="D141" s="4" t="str">
        <f>_xlfn.XLOOKUP(Saidas[[#This Row],[Produto]],'Compras'!B:B,'Compras'!A:A,"",0,1)</f>
        <v/>
      </c>
    </row>
    <row r="142" spans="1:4" hidden="1" x14ac:dyDescent="0.25">
      <c r="A142" s="4" t="s">
        <v>2173</v>
      </c>
      <c r="B142">
        <v>1</v>
      </c>
      <c r="C142" s="4" t="s">
        <v>2199</v>
      </c>
      <c r="D142" s="4" t="str">
        <f>_xlfn.XLOOKUP(Saidas[[#This Row],[Produto]],'Compras'!B:B,'Compras'!A:A,"",0,1)</f>
        <v/>
      </c>
    </row>
    <row r="143" spans="1:4" hidden="1" x14ac:dyDescent="0.25">
      <c r="A143" s="4" t="s">
        <v>2175</v>
      </c>
      <c r="B143">
        <v>1</v>
      </c>
      <c r="C143" s="4" t="s">
        <v>2199</v>
      </c>
      <c r="D143" s="4" t="str">
        <f>_xlfn.XLOOKUP(Saidas[[#This Row],[Produto]],'Compras'!B:B,'Compras'!A:A,"",0,1)</f>
        <v/>
      </c>
    </row>
    <row r="144" spans="1:4" hidden="1" x14ac:dyDescent="0.25">
      <c r="A144" s="4" t="s">
        <v>2166</v>
      </c>
      <c r="B144">
        <v>2</v>
      </c>
      <c r="C144" s="4" t="s">
        <v>2199</v>
      </c>
      <c r="D144" s="4" t="str">
        <f>_xlfn.XLOOKUP(Saidas[[#This Row],[Produto]],'Compras'!B:B,'Compras'!A:A,"",0,1)</f>
        <v/>
      </c>
    </row>
    <row r="145" spans="1:4" hidden="1" x14ac:dyDescent="0.25">
      <c r="A145" s="4" t="s">
        <v>2176</v>
      </c>
      <c r="B145">
        <v>1</v>
      </c>
      <c r="C145" s="4" t="s">
        <v>2199</v>
      </c>
      <c r="D145" s="4" t="str">
        <f>_xlfn.XLOOKUP(Saidas[[#This Row],[Produto]],'Compras'!B:B,'Compras'!A:A,"",0,1)</f>
        <v/>
      </c>
    </row>
    <row r="146" spans="1:4" hidden="1" x14ac:dyDescent="0.25">
      <c r="A146" s="4" t="s">
        <v>2177</v>
      </c>
      <c r="B146">
        <v>1</v>
      </c>
      <c r="C146" s="4" t="s">
        <v>2199</v>
      </c>
      <c r="D146" s="4" t="str">
        <f>_xlfn.XLOOKUP(Saidas[[#This Row],[Produto]],'Compras'!B:B,'Compras'!A:A,"",0,1)</f>
        <v/>
      </c>
    </row>
    <row r="147" spans="1:4" hidden="1" x14ac:dyDescent="0.25">
      <c r="A147" s="4" t="s">
        <v>2178</v>
      </c>
      <c r="B147">
        <v>1</v>
      </c>
      <c r="C147" s="4" t="s">
        <v>2199</v>
      </c>
      <c r="D147" s="4" t="str">
        <f>_xlfn.XLOOKUP(Saidas[[#This Row],[Produto]],'Compras'!B:B,'Compras'!A:A,"",0,1)</f>
        <v/>
      </c>
    </row>
    <row r="148" spans="1:4" hidden="1" x14ac:dyDescent="0.25">
      <c r="A148" s="4" t="s">
        <v>2179</v>
      </c>
      <c r="B148">
        <v>7</v>
      </c>
      <c r="C148" s="4" t="s">
        <v>2199</v>
      </c>
      <c r="D148" s="4" t="str">
        <f>_xlfn.XLOOKUP(Saidas[[#This Row],[Produto]],'Compras'!B:B,'Compras'!A:A,"",0,1)</f>
        <v/>
      </c>
    </row>
    <row r="149" spans="1:4" hidden="1" x14ac:dyDescent="0.25">
      <c r="A149" s="4" t="s">
        <v>2180</v>
      </c>
      <c r="B149">
        <v>1</v>
      </c>
      <c r="C149" s="4" t="s">
        <v>2199</v>
      </c>
      <c r="D149" s="4" t="str">
        <f>_xlfn.XLOOKUP(Saidas[[#This Row],[Produto]],'Compras'!B:B,'Compras'!A:A,"",0,1)</f>
        <v/>
      </c>
    </row>
    <row r="150" spans="1:4" hidden="1" x14ac:dyDescent="0.25">
      <c r="A150" s="4" t="s">
        <v>2172</v>
      </c>
      <c r="B150">
        <v>6</v>
      </c>
      <c r="C150" s="4" t="s">
        <v>2199</v>
      </c>
      <c r="D150" s="4" t="str">
        <f>_xlfn.XLOOKUP(Saidas[[#This Row],[Produto]],'Compras'!B:B,'Compras'!A:A,"",0,1)</f>
        <v/>
      </c>
    </row>
    <row r="151" spans="1:4" hidden="1" x14ac:dyDescent="0.25">
      <c r="A151" s="4" t="s">
        <v>2181</v>
      </c>
      <c r="B151">
        <v>1</v>
      </c>
      <c r="C151" s="4" t="s">
        <v>2199</v>
      </c>
      <c r="D151" s="4" t="str">
        <f>_xlfn.XLOOKUP(Saidas[[#This Row],[Produto]],'Compras'!B:B,'Compras'!A:A,"",0,1)</f>
        <v/>
      </c>
    </row>
    <row r="152" spans="1:4" hidden="1" x14ac:dyDescent="0.25">
      <c r="A152" s="4" t="s">
        <v>2182</v>
      </c>
      <c r="B152">
        <v>1</v>
      </c>
      <c r="C152" s="4" t="s">
        <v>2199</v>
      </c>
      <c r="D152" s="4" t="str">
        <f>_xlfn.XLOOKUP(Saidas[[#This Row],[Produto]],'Compras'!B:B,'Compras'!A:A,"",0,1)</f>
        <v/>
      </c>
    </row>
    <row r="153" spans="1:4" hidden="1" x14ac:dyDescent="0.25">
      <c r="A153" s="4" t="s">
        <v>2183</v>
      </c>
      <c r="B153">
        <v>1</v>
      </c>
      <c r="C153" s="4" t="s">
        <v>2199</v>
      </c>
      <c r="D153" s="4" t="str">
        <f>_xlfn.XLOOKUP(Saidas[[#This Row],[Produto]],'Compras'!B:B,'Compras'!A:A,"",0,1)</f>
        <v/>
      </c>
    </row>
    <row r="154" spans="1:4" hidden="1" x14ac:dyDescent="0.25">
      <c r="A154" s="4" t="s">
        <v>2184</v>
      </c>
      <c r="B154">
        <v>1</v>
      </c>
      <c r="C154" s="4" t="s">
        <v>2199</v>
      </c>
      <c r="D154" s="4" t="str">
        <f>_xlfn.XLOOKUP(Saidas[[#This Row],[Produto]],'Compras'!B:B,'Compras'!A:A,"",0,1)</f>
        <v/>
      </c>
    </row>
    <row r="155" spans="1:4" hidden="1" x14ac:dyDescent="0.25">
      <c r="A155" s="4" t="s">
        <v>2167</v>
      </c>
      <c r="B155">
        <v>1</v>
      </c>
      <c r="C155" s="4" t="s">
        <v>2199</v>
      </c>
      <c r="D155" s="4" t="str">
        <f>_xlfn.XLOOKUP(Saidas[[#This Row],[Produto]],'Compras'!B:B,'Compras'!A:A,"",0,1)</f>
        <v/>
      </c>
    </row>
    <row r="156" spans="1:4" hidden="1" x14ac:dyDescent="0.25">
      <c r="A156" s="4" t="s">
        <v>2168</v>
      </c>
      <c r="B156">
        <v>1</v>
      </c>
      <c r="C156" s="4" t="s">
        <v>2199</v>
      </c>
      <c r="D156" s="4" t="str">
        <f>_xlfn.XLOOKUP(Saidas[[#This Row],[Produto]],'Compras'!B:B,'Compras'!A:A,"",0,1)</f>
        <v/>
      </c>
    </row>
    <row r="157" spans="1:4" hidden="1" x14ac:dyDescent="0.25">
      <c r="A157" s="4" t="s">
        <v>2169</v>
      </c>
      <c r="B157">
        <v>1</v>
      </c>
      <c r="C157" s="4" t="s">
        <v>2106</v>
      </c>
      <c r="D157" s="4" t="str">
        <f>_xlfn.XLOOKUP(Saidas[[#This Row],[Produto]],'Compras'!B:B,'Compras'!A:A,"",0,1)</f>
        <v/>
      </c>
    </row>
    <row r="158" spans="1:4" hidden="1" x14ac:dyDescent="0.25">
      <c r="A158" s="4" t="s">
        <v>2151</v>
      </c>
      <c r="B158">
        <v>1</v>
      </c>
      <c r="C158" s="4" t="s">
        <v>2199</v>
      </c>
      <c r="D158" s="4" t="str">
        <f>_xlfn.XLOOKUP(Saidas[[#This Row],[Produto]],'Compras'!B:B,'Compras'!A:A,"",0,1)</f>
        <v/>
      </c>
    </row>
    <row r="159" spans="1:4" hidden="1" x14ac:dyDescent="0.25">
      <c r="A159" s="4" t="s">
        <v>2153</v>
      </c>
      <c r="B159">
        <v>1</v>
      </c>
      <c r="C159" s="4" t="s">
        <v>2199</v>
      </c>
      <c r="D159" s="4" t="str">
        <f>_xlfn.XLOOKUP(Saidas[[#This Row],[Produto]],'Compras'!B:B,'Compras'!A:A,"",0,1)</f>
        <v/>
      </c>
    </row>
    <row r="160" spans="1:4" hidden="1" x14ac:dyDescent="0.25">
      <c r="A160" s="4" t="s">
        <v>2154</v>
      </c>
      <c r="B160">
        <v>1</v>
      </c>
      <c r="C160" s="4" t="s">
        <v>2199</v>
      </c>
      <c r="D160" s="4" t="str">
        <f>_xlfn.XLOOKUP(Saidas[[#This Row],[Produto]],'Compras'!B:B,'Compras'!A:A,"",0,1)</f>
        <v/>
      </c>
    </row>
    <row r="161" spans="1:4" hidden="1" x14ac:dyDescent="0.25">
      <c r="A161" s="4" t="s">
        <v>2155</v>
      </c>
      <c r="B161">
        <v>1</v>
      </c>
      <c r="C161" s="4" t="s">
        <v>2199</v>
      </c>
      <c r="D161" s="4" t="str">
        <f>_xlfn.XLOOKUP(Saidas[[#This Row],[Produto]],'Compras'!B:B,'Compras'!A:A,"",0,1)</f>
        <v/>
      </c>
    </row>
    <row r="162" spans="1:4" hidden="1" x14ac:dyDescent="0.25">
      <c r="A162" s="4" t="s">
        <v>2185</v>
      </c>
      <c r="B162">
        <v>4</v>
      </c>
      <c r="C162" s="4" t="s">
        <v>2199</v>
      </c>
      <c r="D162" s="4" t="str">
        <f>_xlfn.XLOOKUP(Saidas[[#This Row],[Produto]],'Compras'!B:B,'Compras'!A:A,"",0,1)</f>
        <v/>
      </c>
    </row>
    <row r="163" spans="1:4" hidden="1" x14ac:dyDescent="0.25">
      <c r="A163" s="4" t="s">
        <v>509</v>
      </c>
      <c r="B163">
        <v>1</v>
      </c>
      <c r="C163" s="4" t="s">
        <v>2106</v>
      </c>
      <c r="D163" s="4" t="str">
        <f>_xlfn.XLOOKUP(Saidas[[#This Row],[Produto]],'Compras'!B:B,'Compras'!A:A,"",0,1)</f>
        <v>M-2154</v>
      </c>
    </row>
    <row r="164" spans="1:4" hidden="1" x14ac:dyDescent="0.25">
      <c r="A164" s="4" t="s">
        <v>2187</v>
      </c>
      <c r="B164">
        <v>3</v>
      </c>
      <c r="C164" s="4" t="s">
        <v>2199</v>
      </c>
      <c r="D164" s="4" t="str">
        <f>_xlfn.XLOOKUP(Saidas[[#This Row],[Produto]],'Compras'!B:B,'Compras'!A:A,"",0,1)</f>
        <v/>
      </c>
    </row>
    <row r="165" spans="1:4" hidden="1" x14ac:dyDescent="0.25">
      <c r="A165" s="4" t="s">
        <v>509</v>
      </c>
      <c r="B165">
        <v>1</v>
      </c>
      <c r="C165" s="4" t="s">
        <v>2199</v>
      </c>
      <c r="D165" s="4" t="str">
        <f>_xlfn.XLOOKUP(Saidas[[#This Row],[Produto]],'Compras'!B:B,'Compras'!A:A,"",0,1)</f>
        <v>M-2154</v>
      </c>
    </row>
    <row r="166" spans="1:4" hidden="1" x14ac:dyDescent="0.25">
      <c r="A166" s="4" t="s">
        <v>2158</v>
      </c>
      <c r="B166">
        <v>1</v>
      </c>
      <c r="C166" s="4" t="s">
        <v>2199</v>
      </c>
      <c r="D166" s="4" t="str">
        <f>_xlfn.XLOOKUP(Saidas[[#This Row],[Produto]],'Compras'!B:B,'Compras'!A:A,"",0,1)</f>
        <v/>
      </c>
    </row>
    <row r="167" spans="1:4" hidden="1" x14ac:dyDescent="0.25">
      <c r="A167" s="4" t="s">
        <v>2159</v>
      </c>
      <c r="B167">
        <v>1</v>
      </c>
      <c r="C167" s="4" t="s">
        <v>2199</v>
      </c>
      <c r="D167" s="4" t="str">
        <f>_xlfn.XLOOKUP(Saidas[[#This Row],[Produto]],'Compras'!B:B,'Compras'!A:A,"",0,1)</f>
        <v/>
      </c>
    </row>
    <row r="168" spans="1:4" hidden="1" x14ac:dyDescent="0.25">
      <c r="A168" s="4" t="s">
        <v>2145</v>
      </c>
      <c r="B168">
        <v>1</v>
      </c>
      <c r="C168" s="4" t="s">
        <v>2199</v>
      </c>
      <c r="D168" s="4" t="str">
        <f>_xlfn.XLOOKUP(Saidas[[#This Row],[Produto]],'Compras'!B:B,'Compras'!A:A,"",0,1)</f>
        <v/>
      </c>
    </row>
    <row r="169" spans="1:4" hidden="1" x14ac:dyDescent="0.25">
      <c r="A169" s="4" t="s">
        <v>2160</v>
      </c>
      <c r="B169">
        <v>1</v>
      </c>
      <c r="C169" s="4" t="s">
        <v>2199</v>
      </c>
      <c r="D169" s="4" t="str">
        <f>_xlfn.XLOOKUP(Saidas[[#This Row],[Produto]],'Compras'!B:B,'Compras'!A:A,"",0,1)</f>
        <v/>
      </c>
    </row>
    <row r="170" spans="1:4" hidden="1" x14ac:dyDescent="0.25">
      <c r="A170" s="4" t="s">
        <v>2161</v>
      </c>
      <c r="B170">
        <v>20</v>
      </c>
      <c r="C170" s="4" t="s">
        <v>2199</v>
      </c>
      <c r="D170" s="4" t="str">
        <f>_xlfn.XLOOKUP(Saidas[[#This Row],[Produto]],'Compras'!B:B,'Compras'!A:A,"",0,1)</f>
        <v/>
      </c>
    </row>
    <row r="171" spans="1:4" hidden="1" x14ac:dyDescent="0.25">
      <c r="A171" s="4" t="s">
        <v>2162</v>
      </c>
      <c r="B171">
        <v>1</v>
      </c>
      <c r="C171" s="4" t="s">
        <v>2106</v>
      </c>
      <c r="D171" s="4" t="str">
        <f>_xlfn.XLOOKUP(Saidas[[#This Row],[Produto]],'Compras'!B:B,'Compras'!A:A,"",0,1)</f>
        <v/>
      </c>
    </row>
    <row r="172" spans="1:4" hidden="1" x14ac:dyDescent="0.25">
      <c r="A172" s="4" t="s">
        <v>2163</v>
      </c>
      <c r="B172">
        <v>1</v>
      </c>
      <c r="C172" s="4" t="s">
        <v>2199</v>
      </c>
      <c r="D172" s="4" t="str">
        <f>_xlfn.XLOOKUP(Saidas[[#This Row],[Produto]],'Compras'!B:B,'Compras'!A:A,"",0,1)</f>
        <v/>
      </c>
    </row>
    <row r="173" spans="1:4" hidden="1" x14ac:dyDescent="0.25">
      <c r="A173" s="4" t="s">
        <v>2164</v>
      </c>
      <c r="B173">
        <v>1</v>
      </c>
      <c r="C173" s="4" t="s">
        <v>2199</v>
      </c>
      <c r="D173" s="4" t="str">
        <f>_xlfn.XLOOKUP(Saidas[[#This Row],[Produto]],'Compras'!B:B,'Compras'!A:A,"",0,1)</f>
        <v/>
      </c>
    </row>
    <row r="174" spans="1:4" hidden="1" x14ac:dyDescent="0.25">
      <c r="A174" s="4" t="s">
        <v>2165</v>
      </c>
      <c r="B174">
        <v>1</v>
      </c>
      <c r="C174" s="4" t="s">
        <v>2199</v>
      </c>
      <c r="D174" s="4" t="str">
        <f>_xlfn.XLOOKUP(Saidas[[#This Row],[Produto]],'Compras'!B:B,'Compras'!A:A,"",0,1)</f>
        <v/>
      </c>
    </row>
    <row r="175" spans="1:4" hidden="1" x14ac:dyDescent="0.25">
      <c r="A175" s="4" t="s">
        <v>2194</v>
      </c>
      <c r="B175">
        <v>2</v>
      </c>
      <c r="C175" s="4" t="s">
        <v>2199</v>
      </c>
      <c r="D175" s="4" t="str">
        <f>_xlfn.XLOOKUP(Saidas[[#This Row],[Produto]],'Compras'!B:B,'Compras'!A:A,"",0,1)</f>
        <v/>
      </c>
    </row>
    <row r="176" spans="1:4" hidden="1" x14ac:dyDescent="0.25">
      <c r="A176" s="4" t="s">
        <v>2195</v>
      </c>
      <c r="B176">
        <v>1</v>
      </c>
      <c r="C176" s="4" t="s">
        <v>2199</v>
      </c>
      <c r="D176" s="4" t="str">
        <f>_xlfn.XLOOKUP(Saidas[[#This Row],[Produto]],'Compras'!B:B,'Compras'!A:A,"",0,1)</f>
        <v/>
      </c>
    </row>
    <row r="177" spans="1:4" hidden="1" x14ac:dyDescent="0.25">
      <c r="A177" s="4" t="s">
        <v>3296</v>
      </c>
      <c r="B177">
        <v>4</v>
      </c>
      <c r="C177" s="4" t="s">
        <v>2199</v>
      </c>
      <c r="D177" s="4" t="str">
        <f>_xlfn.XLOOKUP(Saidas[[#This Row],[Produto]],'Compras'!B:B,'Compras'!A:A,"",0,1)</f>
        <v/>
      </c>
    </row>
    <row r="178" spans="1:4" hidden="1" x14ac:dyDescent="0.25">
      <c r="A178" s="4" t="s">
        <v>2778</v>
      </c>
      <c r="B178">
        <v>8</v>
      </c>
      <c r="C178" s="4" t="s">
        <v>2199</v>
      </c>
      <c r="D178" s="4" t="str">
        <f>_xlfn.XLOOKUP(Saidas[[#This Row],[Produto]],'Compras'!B:B,'Compras'!A:A,"",0,1)</f>
        <v/>
      </c>
    </row>
    <row r="179" spans="1:4" hidden="1" x14ac:dyDescent="0.25">
      <c r="A179" s="4" t="s">
        <v>2779</v>
      </c>
      <c r="B179">
        <v>3</v>
      </c>
      <c r="C179" s="4" t="s">
        <v>2199</v>
      </c>
      <c r="D179" s="4" t="str">
        <f>_xlfn.XLOOKUP(Saidas[[#This Row],[Produto]],'Compras'!B:B,'Compras'!A:A,"",0,1)</f>
        <v/>
      </c>
    </row>
    <row r="180" spans="1:4" hidden="1" x14ac:dyDescent="0.25">
      <c r="A180" s="4" t="s">
        <v>2198</v>
      </c>
      <c r="B180">
        <v>10</v>
      </c>
      <c r="C180" s="4" t="s">
        <v>2199</v>
      </c>
      <c r="D180" s="4" t="str">
        <f>_xlfn.XLOOKUP(Saidas[[#This Row],[Produto]],'Compras'!B:B,'Compras'!A:A,"",0,1)</f>
        <v/>
      </c>
    </row>
    <row r="181" spans="1:4" hidden="1" x14ac:dyDescent="0.25">
      <c r="A181" s="4" t="s">
        <v>2652</v>
      </c>
      <c r="B181">
        <v>457</v>
      </c>
      <c r="C181" s="4" t="s">
        <v>2199</v>
      </c>
      <c r="D181" s="4" t="str">
        <f>_xlfn.XLOOKUP(Saidas[[#This Row],[Produto]],'Compras'!B:B,'Compras'!A:A,"",0,1)</f>
        <v/>
      </c>
    </row>
    <row r="182" spans="1:4" hidden="1" x14ac:dyDescent="0.25">
      <c r="A182" s="4" t="s">
        <v>2200</v>
      </c>
      <c r="B182">
        <v>38</v>
      </c>
      <c r="C182" s="4" t="s">
        <v>2199</v>
      </c>
      <c r="D182" s="4" t="str">
        <f>_xlfn.XLOOKUP(Saidas[[#This Row],[Produto]],'Compras'!B:B,'Compras'!A:A,"",0,1)</f>
        <v/>
      </c>
    </row>
    <row r="183" spans="1:4" hidden="1" x14ac:dyDescent="0.25">
      <c r="A183" s="4" t="s">
        <v>2200</v>
      </c>
      <c r="B183">
        <v>122</v>
      </c>
      <c r="C183" s="4" t="s">
        <v>2199</v>
      </c>
      <c r="D183" s="4" t="str">
        <f>_xlfn.XLOOKUP(Saidas[[#This Row],[Produto]],'Compras'!B:B,'Compras'!A:A,"",0,1)</f>
        <v/>
      </c>
    </row>
    <row r="184" spans="1:4" hidden="1" x14ac:dyDescent="0.25">
      <c r="A184" s="4" t="s">
        <v>2200</v>
      </c>
      <c r="B184">
        <v>130</v>
      </c>
      <c r="C184" s="4" t="s">
        <v>2199</v>
      </c>
      <c r="D184" s="4" t="str">
        <f>_xlfn.XLOOKUP(Saidas[[#This Row],[Produto]],'Compras'!B:B,'Compras'!A:A,"",0,1)</f>
        <v/>
      </c>
    </row>
    <row r="185" spans="1:4" hidden="1" x14ac:dyDescent="0.25">
      <c r="A185" s="4" t="s">
        <v>2780</v>
      </c>
      <c r="B185">
        <v>170</v>
      </c>
      <c r="C185" s="4" t="s">
        <v>2199</v>
      </c>
      <c r="D185" s="4" t="str">
        <f>_xlfn.XLOOKUP(Saidas[[#This Row],[Produto]],'Compras'!B:B,'Compras'!A:A,"",0,1)</f>
        <v/>
      </c>
    </row>
    <row r="186" spans="1:4" hidden="1" x14ac:dyDescent="0.25">
      <c r="A186" s="4" t="s">
        <v>2188</v>
      </c>
      <c r="B186">
        <v>18</v>
      </c>
      <c r="C186" s="4" t="s">
        <v>2199</v>
      </c>
      <c r="D186" s="4" t="str">
        <f>_xlfn.XLOOKUP(Saidas[[#This Row],[Produto]],'Compras'!B:B,'Compras'!A:A,"",0,1)</f>
        <v/>
      </c>
    </row>
    <row r="187" spans="1:4" hidden="1" x14ac:dyDescent="0.25">
      <c r="A187" s="4" t="s">
        <v>2188</v>
      </c>
      <c r="B187">
        <v>6</v>
      </c>
      <c r="C187" s="4" t="s">
        <v>2199</v>
      </c>
      <c r="D187" s="4" t="str">
        <f>_xlfn.XLOOKUP(Saidas[[#This Row],[Produto]],'Compras'!B:B,'Compras'!A:A,"",0,1)</f>
        <v/>
      </c>
    </row>
    <row r="188" spans="1:4" hidden="1" x14ac:dyDescent="0.25">
      <c r="A188" s="4" t="s">
        <v>2188</v>
      </c>
      <c r="B188">
        <v>1</v>
      </c>
      <c r="C188" s="4" t="s">
        <v>2199</v>
      </c>
      <c r="D188" s="4" t="str">
        <f>_xlfn.XLOOKUP(Saidas[[#This Row],[Produto]],'Compras'!B:B,'Compras'!A:A,"",0,1)</f>
        <v/>
      </c>
    </row>
    <row r="189" spans="1:4" hidden="1" x14ac:dyDescent="0.25">
      <c r="A189" s="4" t="s">
        <v>2188</v>
      </c>
      <c r="B189">
        <v>8</v>
      </c>
      <c r="C189" s="4" t="s">
        <v>2199</v>
      </c>
      <c r="D189" s="4" t="str">
        <f>_xlfn.XLOOKUP(Saidas[[#This Row],[Produto]],'Compras'!B:B,'Compras'!A:A,"",0,1)</f>
        <v/>
      </c>
    </row>
    <row r="190" spans="1:4" hidden="1" x14ac:dyDescent="0.25">
      <c r="A190" s="4" t="s">
        <v>2188</v>
      </c>
      <c r="B190">
        <v>2</v>
      </c>
      <c r="C190" s="4" t="s">
        <v>2199</v>
      </c>
      <c r="D190" s="4" t="str">
        <f>_xlfn.XLOOKUP(Saidas[[#This Row],[Produto]],'Compras'!B:B,'Compras'!A:A,"",0,1)</f>
        <v/>
      </c>
    </row>
    <row r="191" spans="1:4" hidden="1" x14ac:dyDescent="0.25">
      <c r="A191" s="4" t="s">
        <v>2201</v>
      </c>
      <c r="B191">
        <v>4</v>
      </c>
      <c r="C191" s="4" t="s">
        <v>2199</v>
      </c>
      <c r="D191" s="4" t="str">
        <f>_xlfn.XLOOKUP(Saidas[[#This Row],[Produto]],'Compras'!B:B,'Compras'!A:A,"",0,1)</f>
        <v/>
      </c>
    </row>
    <row r="192" spans="1:4" hidden="1" x14ac:dyDescent="0.25">
      <c r="A192" s="4" t="s">
        <v>2201</v>
      </c>
      <c r="B192">
        <v>14</v>
      </c>
      <c r="C192" s="4" t="s">
        <v>2199</v>
      </c>
      <c r="D192" s="4" t="str">
        <f>_xlfn.XLOOKUP(Saidas[[#This Row],[Produto]],'Compras'!B:B,'Compras'!A:A,"",0,1)</f>
        <v/>
      </c>
    </row>
    <row r="193" spans="1:4" hidden="1" x14ac:dyDescent="0.25">
      <c r="A193" s="4" t="s">
        <v>2203</v>
      </c>
      <c r="B193">
        <v>1</v>
      </c>
      <c r="C193" s="4" t="s">
        <v>2199</v>
      </c>
      <c r="D193" s="4" t="str">
        <f>_xlfn.XLOOKUP(Saidas[[#This Row],[Produto]],'Compras'!B:B,'Compras'!A:A,"",0,1)</f>
        <v/>
      </c>
    </row>
    <row r="194" spans="1:4" hidden="1" x14ac:dyDescent="0.25">
      <c r="A194" s="4" t="s">
        <v>2203</v>
      </c>
      <c r="B194">
        <v>1</v>
      </c>
      <c r="C194" s="4" t="s">
        <v>2199</v>
      </c>
      <c r="D194" s="4" t="str">
        <f>_xlfn.XLOOKUP(Saidas[[#This Row],[Produto]],'Compras'!B:B,'Compras'!A:A,"",0,1)</f>
        <v/>
      </c>
    </row>
    <row r="195" spans="1:4" hidden="1" x14ac:dyDescent="0.25">
      <c r="A195" s="4" t="s">
        <v>2204</v>
      </c>
      <c r="B195">
        <v>1</v>
      </c>
      <c r="C195" s="4" t="s">
        <v>2199</v>
      </c>
      <c r="D195" s="4" t="str">
        <f>_xlfn.XLOOKUP(Saidas[[#This Row],[Produto]],'Compras'!B:B,'Compras'!A:A,"",0,1)</f>
        <v/>
      </c>
    </row>
    <row r="196" spans="1:4" hidden="1" x14ac:dyDescent="0.25">
      <c r="A196" s="4" t="s">
        <v>2205</v>
      </c>
      <c r="B196">
        <v>2</v>
      </c>
      <c r="C196" s="4" t="s">
        <v>2199</v>
      </c>
      <c r="D196" s="4" t="str">
        <f>_xlfn.XLOOKUP(Saidas[[#This Row],[Produto]],'Compras'!B:B,'Compras'!A:A,"",0,1)</f>
        <v/>
      </c>
    </row>
    <row r="197" spans="1:4" hidden="1" x14ac:dyDescent="0.25">
      <c r="A197" s="4" t="s">
        <v>2206</v>
      </c>
      <c r="B197">
        <v>4</v>
      </c>
      <c r="C197" s="4" t="s">
        <v>2199</v>
      </c>
      <c r="D197" s="4" t="str">
        <f>_xlfn.XLOOKUP(Saidas[[#This Row],[Produto]],'Compras'!B:B,'Compras'!A:A,"",0,1)</f>
        <v/>
      </c>
    </row>
    <row r="198" spans="1:4" hidden="1" x14ac:dyDescent="0.25">
      <c r="A198" s="4" t="s">
        <v>2206</v>
      </c>
      <c r="B198">
        <v>5</v>
      </c>
      <c r="C198" s="4" t="s">
        <v>2199</v>
      </c>
      <c r="D198" s="4" t="str">
        <f>_xlfn.XLOOKUP(Saidas[[#This Row],[Produto]],'Compras'!B:B,'Compras'!A:A,"",0,1)</f>
        <v/>
      </c>
    </row>
    <row r="199" spans="1:4" hidden="1" x14ac:dyDescent="0.25">
      <c r="A199" s="4" t="s">
        <v>2206</v>
      </c>
      <c r="B199">
        <v>2</v>
      </c>
      <c r="C199" s="4" t="s">
        <v>2199</v>
      </c>
      <c r="D199" s="4" t="str">
        <f>_xlfn.XLOOKUP(Saidas[[#This Row],[Produto]],'Compras'!B:B,'Compras'!A:A,"",0,1)</f>
        <v/>
      </c>
    </row>
    <row r="200" spans="1:4" hidden="1" x14ac:dyDescent="0.25">
      <c r="A200" s="4" t="s">
        <v>2206</v>
      </c>
      <c r="B200">
        <v>4</v>
      </c>
      <c r="C200" s="4" t="s">
        <v>2199</v>
      </c>
      <c r="D200" s="4" t="str">
        <f>_xlfn.XLOOKUP(Saidas[[#This Row],[Produto]],'Compras'!B:B,'Compras'!A:A,"",0,1)</f>
        <v/>
      </c>
    </row>
    <row r="201" spans="1:4" hidden="1" x14ac:dyDescent="0.25">
      <c r="A201" s="4" t="s">
        <v>2207</v>
      </c>
      <c r="B201">
        <v>1</v>
      </c>
      <c r="C201" s="4" t="s">
        <v>2199</v>
      </c>
      <c r="D201" s="4" t="str">
        <f>_xlfn.XLOOKUP(Saidas[[#This Row],[Produto]],'Compras'!B:B,'Compras'!A:A,"",0,1)</f>
        <v/>
      </c>
    </row>
    <row r="202" spans="1:4" hidden="1" x14ac:dyDescent="0.25">
      <c r="A202" s="4" t="s">
        <v>2208</v>
      </c>
      <c r="B202">
        <v>4</v>
      </c>
      <c r="C202" s="4" t="s">
        <v>2199</v>
      </c>
      <c r="D202" s="4" t="str">
        <f>_xlfn.XLOOKUP(Saidas[[#This Row],[Produto]],'Compras'!B:B,'Compras'!A:A,"",0,1)</f>
        <v/>
      </c>
    </row>
    <row r="203" spans="1:4" hidden="1" x14ac:dyDescent="0.25">
      <c r="A203" s="4" t="s">
        <v>2209</v>
      </c>
      <c r="B203">
        <v>5</v>
      </c>
      <c r="C203" s="4" t="s">
        <v>2199</v>
      </c>
      <c r="D203" s="4" t="str">
        <f>_xlfn.XLOOKUP(Saidas[[#This Row],[Produto]],'Compras'!B:B,'Compras'!A:A,"",0,1)</f>
        <v/>
      </c>
    </row>
    <row r="204" spans="1:4" hidden="1" x14ac:dyDescent="0.25">
      <c r="A204" s="4" t="s">
        <v>2209</v>
      </c>
      <c r="B204">
        <v>4</v>
      </c>
      <c r="C204" s="4" t="s">
        <v>2199</v>
      </c>
      <c r="D204" s="4" t="str">
        <f>_xlfn.XLOOKUP(Saidas[[#This Row],[Produto]],'Compras'!B:B,'Compras'!A:A,"",0,1)</f>
        <v/>
      </c>
    </row>
    <row r="205" spans="1:4" hidden="1" x14ac:dyDescent="0.25">
      <c r="A205" s="4" t="s">
        <v>2209</v>
      </c>
      <c r="B205">
        <v>4</v>
      </c>
      <c r="C205" s="4" t="s">
        <v>2199</v>
      </c>
      <c r="D205" s="4" t="str">
        <f>_xlfn.XLOOKUP(Saidas[[#This Row],[Produto]],'Compras'!B:B,'Compras'!A:A,"",0,1)</f>
        <v/>
      </c>
    </row>
    <row r="206" spans="1:4" hidden="1" x14ac:dyDescent="0.25">
      <c r="A206" s="4" t="s">
        <v>2209</v>
      </c>
      <c r="B206">
        <v>5</v>
      </c>
      <c r="C206" s="4" t="s">
        <v>2199</v>
      </c>
      <c r="D206" s="4" t="str">
        <f>_xlfn.XLOOKUP(Saidas[[#This Row],[Produto]],'Compras'!B:B,'Compras'!A:A,"",0,1)</f>
        <v/>
      </c>
    </row>
    <row r="207" spans="1:4" hidden="1" x14ac:dyDescent="0.25">
      <c r="A207" s="4" t="s">
        <v>2209</v>
      </c>
      <c r="B207">
        <v>5</v>
      </c>
      <c r="C207" s="4" t="s">
        <v>2199</v>
      </c>
      <c r="D207" s="4" t="str">
        <f>_xlfn.XLOOKUP(Saidas[[#This Row],[Produto]],'Compras'!B:B,'Compras'!A:A,"",0,1)</f>
        <v/>
      </c>
    </row>
    <row r="208" spans="1:4" hidden="1" x14ac:dyDescent="0.25">
      <c r="A208" s="4" t="s">
        <v>2209</v>
      </c>
      <c r="B208">
        <v>5</v>
      </c>
      <c r="C208" s="4" t="s">
        <v>2199</v>
      </c>
      <c r="D208" s="4" t="str">
        <f>_xlfn.XLOOKUP(Saidas[[#This Row],[Produto]],'Compras'!B:B,'Compras'!A:A,"",0,1)</f>
        <v/>
      </c>
    </row>
    <row r="209" spans="1:4" hidden="1" x14ac:dyDescent="0.25">
      <c r="A209" s="4" t="s">
        <v>2209</v>
      </c>
      <c r="B209">
        <v>4</v>
      </c>
      <c r="C209" s="4" t="s">
        <v>2199</v>
      </c>
      <c r="D209" s="4" t="str">
        <f>_xlfn.XLOOKUP(Saidas[[#This Row],[Produto]],'Compras'!B:B,'Compras'!A:A,"",0,1)</f>
        <v/>
      </c>
    </row>
    <row r="210" spans="1:4" hidden="1" x14ac:dyDescent="0.25">
      <c r="A210" s="4" t="s">
        <v>2209</v>
      </c>
      <c r="B210">
        <v>4</v>
      </c>
      <c r="C210" s="4" t="s">
        <v>2199</v>
      </c>
      <c r="D210" s="4" t="str">
        <f>_xlfn.XLOOKUP(Saidas[[#This Row],[Produto]],'Compras'!B:B,'Compras'!A:A,"",0,1)</f>
        <v/>
      </c>
    </row>
    <row r="211" spans="1:4" hidden="1" x14ac:dyDescent="0.25">
      <c r="A211" s="4" t="s">
        <v>2209</v>
      </c>
      <c r="B211">
        <v>1</v>
      </c>
      <c r="C211" s="4" t="s">
        <v>2199</v>
      </c>
      <c r="D211" s="4" t="str">
        <f>_xlfn.XLOOKUP(Saidas[[#This Row],[Produto]],'Compras'!B:B,'Compras'!A:A,"",0,1)</f>
        <v/>
      </c>
    </row>
    <row r="212" spans="1:4" hidden="1" x14ac:dyDescent="0.25">
      <c r="A212" s="4" t="s">
        <v>2209</v>
      </c>
      <c r="B212">
        <v>2</v>
      </c>
      <c r="C212" s="4" t="s">
        <v>2199</v>
      </c>
      <c r="D212" s="4" t="str">
        <f>_xlfn.XLOOKUP(Saidas[[#This Row],[Produto]],'Compras'!B:B,'Compras'!A:A,"",0,1)</f>
        <v/>
      </c>
    </row>
    <row r="213" spans="1:4" hidden="1" x14ac:dyDescent="0.25">
      <c r="A213" s="4" t="s">
        <v>2209</v>
      </c>
      <c r="B213">
        <v>4</v>
      </c>
      <c r="C213" s="4" t="s">
        <v>2199</v>
      </c>
      <c r="D213" s="4" t="str">
        <f>_xlfn.XLOOKUP(Saidas[[#This Row],[Produto]],'Compras'!B:B,'Compras'!A:A,"",0,1)</f>
        <v/>
      </c>
    </row>
    <row r="214" spans="1:4" hidden="1" x14ac:dyDescent="0.25">
      <c r="A214" s="4" t="s">
        <v>2209</v>
      </c>
      <c r="B214">
        <v>10</v>
      </c>
      <c r="C214" s="4" t="s">
        <v>2199</v>
      </c>
      <c r="D214" s="4" t="str">
        <f>_xlfn.XLOOKUP(Saidas[[#This Row],[Produto]],'Compras'!B:B,'Compras'!A:A,"",0,1)</f>
        <v/>
      </c>
    </row>
    <row r="215" spans="1:4" hidden="1" x14ac:dyDescent="0.25">
      <c r="A215" s="4" t="s">
        <v>2210</v>
      </c>
      <c r="B215">
        <v>2</v>
      </c>
      <c r="C215" s="4" t="s">
        <v>2199</v>
      </c>
      <c r="D215" s="4" t="str">
        <f>_xlfn.XLOOKUP(Saidas[[#This Row],[Produto]],'Compras'!B:B,'Compras'!A:A,"",0,1)</f>
        <v/>
      </c>
    </row>
    <row r="216" spans="1:4" hidden="1" x14ac:dyDescent="0.25">
      <c r="A216" s="4" t="s">
        <v>2210</v>
      </c>
      <c r="B216">
        <v>5</v>
      </c>
      <c r="C216" s="4" t="s">
        <v>2199</v>
      </c>
      <c r="D216" s="4" t="str">
        <f>_xlfn.XLOOKUP(Saidas[[#This Row],[Produto]],'Compras'!B:B,'Compras'!A:A,"",0,1)</f>
        <v/>
      </c>
    </row>
    <row r="217" spans="1:4" hidden="1" x14ac:dyDescent="0.25">
      <c r="A217" s="4" t="s">
        <v>2210</v>
      </c>
      <c r="B217">
        <v>5</v>
      </c>
      <c r="C217" s="4" t="s">
        <v>2199</v>
      </c>
      <c r="D217" s="4" t="str">
        <f>_xlfn.XLOOKUP(Saidas[[#This Row],[Produto]],'Compras'!B:B,'Compras'!A:A,"",0,1)</f>
        <v/>
      </c>
    </row>
    <row r="218" spans="1:4" hidden="1" x14ac:dyDescent="0.25">
      <c r="A218" s="4" t="s">
        <v>2210</v>
      </c>
      <c r="B218">
        <v>4</v>
      </c>
      <c r="C218" s="4" t="s">
        <v>2199</v>
      </c>
      <c r="D218" s="4" t="str">
        <f>_xlfn.XLOOKUP(Saidas[[#This Row],[Produto]],'Compras'!B:B,'Compras'!A:A,"",0,1)</f>
        <v/>
      </c>
    </row>
    <row r="219" spans="1:4" hidden="1" x14ac:dyDescent="0.25">
      <c r="A219" s="4" t="s">
        <v>2210</v>
      </c>
      <c r="B219">
        <v>1</v>
      </c>
      <c r="C219" s="4" t="s">
        <v>2199</v>
      </c>
      <c r="D219" s="4" t="str">
        <f>_xlfn.XLOOKUP(Saidas[[#This Row],[Produto]],'Compras'!B:B,'Compras'!A:A,"",0,1)</f>
        <v/>
      </c>
    </row>
    <row r="220" spans="1:4" hidden="1" x14ac:dyDescent="0.25">
      <c r="A220" s="4" t="s">
        <v>2210</v>
      </c>
      <c r="B220">
        <v>5</v>
      </c>
      <c r="C220" s="4" t="s">
        <v>2199</v>
      </c>
      <c r="D220" s="4" t="str">
        <f>_xlfn.XLOOKUP(Saidas[[#This Row],[Produto]],'Compras'!B:B,'Compras'!A:A,"",0,1)</f>
        <v/>
      </c>
    </row>
    <row r="221" spans="1:4" hidden="1" x14ac:dyDescent="0.25">
      <c r="A221" s="4" t="s">
        <v>2210</v>
      </c>
      <c r="B221">
        <v>4</v>
      </c>
      <c r="C221" s="4" t="s">
        <v>2199</v>
      </c>
      <c r="D221" s="4" t="str">
        <f>_xlfn.XLOOKUP(Saidas[[#This Row],[Produto]],'Compras'!B:B,'Compras'!A:A,"",0,1)</f>
        <v/>
      </c>
    </row>
    <row r="222" spans="1:4" hidden="1" x14ac:dyDescent="0.25">
      <c r="A222" s="4" t="s">
        <v>2210</v>
      </c>
      <c r="B222">
        <v>8</v>
      </c>
      <c r="C222" s="4" t="s">
        <v>2199</v>
      </c>
      <c r="D222" s="4" t="str">
        <f>_xlfn.XLOOKUP(Saidas[[#This Row],[Produto]],'Compras'!B:B,'Compras'!A:A,"",0,1)</f>
        <v/>
      </c>
    </row>
    <row r="223" spans="1:4" hidden="1" x14ac:dyDescent="0.25">
      <c r="A223" s="4" t="s">
        <v>2479</v>
      </c>
      <c r="B223">
        <v>2</v>
      </c>
      <c r="C223" s="4" t="s">
        <v>2199</v>
      </c>
      <c r="D223" s="4" t="str">
        <f>_xlfn.XLOOKUP(Saidas[[#This Row],[Produto]],'Compras'!B:B,'Compras'!A:A,"",0,1)</f>
        <v/>
      </c>
    </row>
    <row r="224" spans="1:4" hidden="1" x14ac:dyDescent="0.25">
      <c r="A224" s="4" t="s">
        <v>2212</v>
      </c>
      <c r="B224">
        <v>1</v>
      </c>
      <c r="C224" s="4" t="s">
        <v>2199</v>
      </c>
      <c r="D224" s="4" t="str">
        <f>_xlfn.XLOOKUP(Saidas[[#This Row],[Produto]],'Compras'!B:B,'Compras'!A:A,"",0,1)</f>
        <v/>
      </c>
    </row>
    <row r="225" spans="1:4" hidden="1" x14ac:dyDescent="0.25">
      <c r="A225" s="4" t="s">
        <v>2213</v>
      </c>
      <c r="B225">
        <v>1</v>
      </c>
      <c r="C225" s="4" t="s">
        <v>2199</v>
      </c>
      <c r="D225" s="4" t="str">
        <f>_xlfn.XLOOKUP(Saidas[[#This Row],[Produto]],'Compras'!B:B,'Compras'!A:A,"",0,1)</f>
        <v/>
      </c>
    </row>
    <row r="226" spans="1:4" hidden="1" x14ac:dyDescent="0.25">
      <c r="A226" s="4" t="s">
        <v>2214</v>
      </c>
      <c r="B226">
        <v>5</v>
      </c>
      <c r="C226" s="4" t="s">
        <v>2199</v>
      </c>
      <c r="D226" s="4" t="str">
        <f>_xlfn.XLOOKUP(Saidas[[#This Row],[Produto]],'Compras'!B:B,'Compras'!A:A,"",0,1)</f>
        <v/>
      </c>
    </row>
    <row r="227" spans="1:4" hidden="1" x14ac:dyDescent="0.25">
      <c r="A227" s="4" t="s">
        <v>2215</v>
      </c>
      <c r="B227">
        <v>5</v>
      </c>
      <c r="C227" s="4" t="s">
        <v>2199</v>
      </c>
      <c r="D227" s="4" t="str">
        <f>_xlfn.XLOOKUP(Saidas[[#This Row],[Produto]],'Compras'!B:B,'Compras'!A:A,"",0,1)</f>
        <v/>
      </c>
    </row>
    <row r="228" spans="1:4" hidden="1" x14ac:dyDescent="0.25">
      <c r="A228" s="4" t="s">
        <v>2216</v>
      </c>
      <c r="B228">
        <v>1</v>
      </c>
      <c r="C228" s="4" t="s">
        <v>2199</v>
      </c>
      <c r="D228" s="4" t="str">
        <f>_xlfn.XLOOKUP(Saidas[[#This Row],[Produto]],'Compras'!B:B,'Compras'!A:A,"",0,1)</f>
        <v/>
      </c>
    </row>
    <row r="229" spans="1:4" hidden="1" x14ac:dyDescent="0.25">
      <c r="A229" s="4" t="s">
        <v>2217</v>
      </c>
      <c r="B229">
        <v>6</v>
      </c>
      <c r="C229" s="4" t="s">
        <v>2199</v>
      </c>
      <c r="D229" s="4" t="str">
        <f>_xlfn.XLOOKUP(Saidas[[#This Row],[Produto]],'Compras'!B:B,'Compras'!A:A,"",0,1)</f>
        <v/>
      </c>
    </row>
    <row r="230" spans="1:4" hidden="1" x14ac:dyDescent="0.25">
      <c r="A230" s="4" t="s">
        <v>2218</v>
      </c>
      <c r="B230">
        <v>5</v>
      </c>
      <c r="C230" s="4" t="s">
        <v>2199</v>
      </c>
      <c r="D230" s="4" t="str">
        <f>_xlfn.XLOOKUP(Saidas[[#This Row],[Produto]],'Compras'!B:B,'Compras'!A:A,"",0,1)</f>
        <v/>
      </c>
    </row>
    <row r="231" spans="1:4" hidden="1" x14ac:dyDescent="0.25">
      <c r="A231" s="4" t="s">
        <v>2219</v>
      </c>
      <c r="B231">
        <v>1</v>
      </c>
      <c r="C231" s="4" t="s">
        <v>2199</v>
      </c>
      <c r="D231" s="4" t="str">
        <f>_xlfn.XLOOKUP(Saidas[[#This Row],[Produto]],'Compras'!B:B,'Compras'!A:A,"",0,1)</f>
        <v/>
      </c>
    </row>
    <row r="232" spans="1:4" hidden="1" x14ac:dyDescent="0.25">
      <c r="A232" s="4" t="s">
        <v>2220</v>
      </c>
      <c r="B232">
        <v>1</v>
      </c>
      <c r="C232" s="4" t="s">
        <v>2199</v>
      </c>
      <c r="D232" s="4" t="str">
        <f>_xlfn.XLOOKUP(Saidas[[#This Row],[Produto]],'Compras'!B:B,'Compras'!A:A,"",0,1)</f>
        <v/>
      </c>
    </row>
    <row r="233" spans="1:4" hidden="1" x14ac:dyDescent="0.25">
      <c r="A233" s="4" t="s">
        <v>2221</v>
      </c>
      <c r="B233">
        <v>2</v>
      </c>
      <c r="C233" s="4" t="s">
        <v>2199</v>
      </c>
      <c r="D233" s="4" t="str">
        <f>_xlfn.XLOOKUP(Saidas[[#This Row],[Produto]],'Compras'!B:B,'Compras'!A:A,"",0,1)</f>
        <v/>
      </c>
    </row>
    <row r="234" spans="1:4" hidden="1" x14ac:dyDescent="0.25">
      <c r="A234" s="4" t="s">
        <v>2222</v>
      </c>
      <c r="B234">
        <v>4</v>
      </c>
      <c r="C234" s="4" t="s">
        <v>2199</v>
      </c>
      <c r="D234" s="4" t="str">
        <f>_xlfn.XLOOKUP(Saidas[[#This Row],[Produto]],'Compras'!B:B,'Compras'!A:A,"",0,1)</f>
        <v/>
      </c>
    </row>
    <row r="235" spans="1:4" hidden="1" x14ac:dyDescent="0.25">
      <c r="A235" s="4" t="s">
        <v>2223</v>
      </c>
      <c r="B235">
        <v>5</v>
      </c>
      <c r="C235" s="4" t="s">
        <v>2199</v>
      </c>
      <c r="D235" s="4" t="str">
        <f>_xlfn.XLOOKUP(Saidas[[#This Row],[Produto]],'Compras'!B:B,'Compras'!A:A,"",0,1)</f>
        <v/>
      </c>
    </row>
    <row r="236" spans="1:4" hidden="1" x14ac:dyDescent="0.25">
      <c r="A236" s="4" t="s">
        <v>2224</v>
      </c>
      <c r="B236">
        <v>4</v>
      </c>
      <c r="C236" s="4" t="s">
        <v>2199</v>
      </c>
      <c r="D236" s="4" t="str">
        <f>_xlfn.XLOOKUP(Saidas[[#This Row],[Produto]],'Compras'!B:B,'Compras'!A:A,"",0,1)</f>
        <v/>
      </c>
    </row>
    <row r="237" spans="1:4" hidden="1" x14ac:dyDescent="0.25">
      <c r="A237" s="4" t="s">
        <v>243</v>
      </c>
      <c r="B237">
        <v>10</v>
      </c>
      <c r="C237" s="4" t="s">
        <v>2199</v>
      </c>
      <c r="D237" s="4">
        <f>_xlfn.XLOOKUP(Saidas[[#This Row],[Produto]],'Compras'!B:B,'Compras'!A:A,"",0,1)</f>
        <v>6071</v>
      </c>
    </row>
    <row r="238" spans="1:4" hidden="1" x14ac:dyDescent="0.25">
      <c r="A238" s="4" t="s">
        <v>2225</v>
      </c>
      <c r="B238">
        <v>1</v>
      </c>
      <c r="C238" s="4" t="s">
        <v>2199</v>
      </c>
      <c r="D238" s="4" t="str">
        <f>_xlfn.XLOOKUP(Saidas[[#This Row],[Produto]],'Compras'!B:B,'Compras'!A:A,"",0,1)</f>
        <v/>
      </c>
    </row>
    <row r="239" spans="1:4" hidden="1" x14ac:dyDescent="0.25">
      <c r="A239" s="4" t="s">
        <v>2226</v>
      </c>
      <c r="B239">
        <v>4</v>
      </c>
      <c r="C239" s="4" t="s">
        <v>2199</v>
      </c>
      <c r="D239" s="4" t="str">
        <f>_xlfn.XLOOKUP(Saidas[[#This Row],[Produto]],'Compras'!B:B,'Compras'!A:A,"",0,1)</f>
        <v/>
      </c>
    </row>
    <row r="240" spans="1:4" hidden="1" x14ac:dyDescent="0.25">
      <c r="A240" s="4" t="s">
        <v>2227</v>
      </c>
      <c r="B240">
        <v>1</v>
      </c>
      <c r="C240" s="4" t="s">
        <v>2199</v>
      </c>
      <c r="D240" s="4" t="str">
        <f>_xlfn.XLOOKUP(Saidas[[#This Row],[Produto]],'Compras'!B:B,'Compras'!A:A,"",0,1)</f>
        <v/>
      </c>
    </row>
    <row r="241" spans="1:4" hidden="1" x14ac:dyDescent="0.25">
      <c r="A241" s="4" t="s">
        <v>2228</v>
      </c>
      <c r="B241">
        <v>1</v>
      </c>
      <c r="C241" s="4" t="s">
        <v>2199</v>
      </c>
      <c r="D241" s="4" t="str">
        <f>_xlfn.XLOOKUP(Saidas[[#This Row],[Produto]],'Compras'!B:B,'Compras'!A:A,"",0,1)</f>
        <v/>
      </c>
    </row>
    <row r="242" spans="1:4" hidden="1" x14ac:dyDescent="0.25">
      <c r="A242" s="4" t="s">
        <v>2229</v>
      </c>
      <c r="B242">
        <v>1</v>
      </c>
      <c r="C242" s="4" t="s">
        <v>2199</v>
      </c>
      <c r="D242" s="4" t="str">
        <f>_xlfn.XLOOKUP(Saidas[[#This Row],[Produto]],'Compras'!B:B,'Compras'!A:A,"",0,1)</f>
        <v/>
      </c>
    </row>
    <row r="243" spans="1:4" hidden="1" x14ac:dyDescent="0.25">
      <c r="A243" s="4" t="s">
        <v>2230</v>
      </c>
      <c r="B243">
        <v>1</v>
      </c>
      <c r="C243" s="4" t="s">
        <v>2199</v>
      </c>
      <c r="D243" s="4" t="str">
        <f>_xlfn.XLOOKUP(Saidas[[#This Row],[Produto]],'Compras'!B:B,'Compras'!A:A,"",0,1)</f>
        <v/>
      </c>
    </row>
    <row r="244" spans="1:4" hidden="1" x14ac:dyDescent="0.25">
      <c r="A244" s="4" t="s">
        <v>2230</v>
      </c>
      <c r="B244">
        <v>2</v>
      </c>
      <c r="C244" s="4" t="s">
        <v>2199</v>
      </c>
      <c r="D244" s="4" t="str">
        <f>_xlfn.XLOOKUP(Saidas[[#This Row],[Produto]],'Compras'!B:B,'Compras'!A:A,"",0,1)</f>
        <v/>
      </c>
    </row>
    <row r="245" spans="1:4" hidden="1" x14ac:dyDescent="0.25">
      <c r="A245" s="4" t="s">
        <v>2231</v>
      </c>
      <c r="B245">
        <v>1</v>
      </c>
      <c r="C245" s="4" t="s">
        <v>2199</v>
      </c>
      <c r="D245" s="4" t="str">
        <f>_xlfn.XLOOKUP(Saidas[[#This Row],[Produto]],'Compras'!B:B,'Compras'!A:A,"",0,1)</f>
        <v/>
      </c>
    </row>
    <row r="246" spans="1:4" hidden="1" x14ac:dyDescent="0.25">
      <c r="A246" s="4" t="s">
        <v>2232</v>
      </c>
      <c r="B246">
        <v>1</v>
      </c>
      <c r="C246" s="4" t="s">
        <v>2199</v>
      </c>
      <c r="D246" s="4" t="str">
        <f>_xlfn.XLOOKUP(Saidas[[#This Row],[Produto]],'Compras'!B:B,'Compras'!A:A,"",0,1)</f>
        <v/>
      </c>
    </row>
    <row r="247" spans="1:4" hidden="1" x14ac:dyDescent="0.25">
      <c r="A247" s="4" t="s">
        <v>2233</v>
      </c>
      <c r="B247">
        <v>2</v>
      </c>
      <c r="C247" s="4" t="s">
        <v>2199</v>
      </c>
      <c r="D247" s="4" t="str">
        <f>_xlfn.XLOOKUP(Saidas[[#This Row],[Produto]],'Compras'!B:B,'Compras'!A:A,"",0,1)</f>
        <v/>
      </c>
    </row>
    <row r="248" spans="1:4" hidden="1" x14ac:dyDescent="0.25">
      <c r="A248" s="4" t="s">
        <v>2234</v>
      </c>
      <c r="B248">
        <v>2</v>
      </c>
      <c r="C248" s="4" t="s">
        <v>2199</v>
      </c>
      <c r="D248" s="4" t="str">
        <f>_xlfn.XLOOKUP(Saidas[[#This Row],[Produto]],'Compras'!B:B,'Compras'!A:A,"",0,1)</f>
        <v/>
      </c>
    </row>
    <row r="249" spans="1:4" hidden="1" x14ac:dyDescent="0.25">
      <c r="A249" s="4" t="s">
        <v>2235</v>
      </c>
      <c r="B249">
        <v>2</v>
      </c>
      <c r="C249" s="4" t="s">
        <v>2199</v>
      </c>
      <c r="D249" s="4" t="str">
        <f>_xlfn.XLOOKUP(Saidas[[#This Row],[Produto]],'Compras'!B:B,'Compras'!A:A,"",0,1)</f>
        <v/>
      </c>
    </row>
    <row r="250" spans="1:4" hidden="1" x14ac:dyDescent="0.25">
      <c r="A250" s="4" t="s">
        <v>2236</v>
      </c>
      <c r="B250">
        <v>2</v>
      </c>
      <c r="C250" s="4" t="s">
        <v>2199</v>
      </c>
      <c r="D250" s="4" t="str">
        <f>_xlfn.XLOOKUP(Saidas[[#This Row],[Produto]],'Compras'!B:B,'Compras'!A:A,"",0,1)</f>
        <v/>
      </c>
    </row>
    <row r="251" spans="1:4" hidden="1" x14ac:dyDescent="0.25">
      <c r="A251" s="4" t="s">
        <v>2237</v>
      </c>
      <c r="B251">
        <v>4</v>
      </c>
      <c r="C251" s="4" t="s">
        <v>2199</v>
      </c>
      <c r="D251" s="4" t="str">
        <f>_xlfn.XLOOKUP(Saidas[[#This Row],[Produto]],'Compras'!B:B,'Compras'!A:A,"",0,1)</f>
        <v/>
      </c>
    </row>
    <row r="252" spans="1:4" hidden="1" x14ac:dyDescent="0.25">
      <c r="A252" s="4" t="s">
        <v>2238</v>
      </c>
      <c r="B252">
        <v>3</v>
      </c>
      <c r="C252" s="4" t="s">
        <v>2199</v>
      </c>
      <c r="D252" s="4" t="str">
        <f>_xlfn.XLOOKUP(Saidas[[#This Row],[Produto]],'Compras'!B:B,'Compras'!A:A,"",0,1)</f>
        <v/>
      </c>
    </row>
    <row r="253" spans="1:4" hidden="1" x14ac:dyDescent="0.25">
      <c r="A253" s="4" t="s">
        <v>2239</v>
      </c>
      <c r="B253">
        <v>1</v>
      </c>
      <c r="C253" s="4" t="s">
        <v>2199</v>
      </c>
      <c r="D253" s="4" t="str">
        <f>_xlfn.XLOOKUP(Saidas[[#This Row],[Produto]],'Compras'!B:B,'Compras'!A:A,"",0,1)</f>
        <v/>
      </c>
    </row>
    <row r="254" spans="1:4" hidden="1" x14ac:dyDescent="0.25">
      <c r="A254" s="4" t="s">
        <v>2240</v>
      </c>
      <c r="B254">
        <v>1</v>
      </c>
      <c r="C254" s="4" t="s">
        <v>2199</v>
      </c>
      <c r="D254" s="4" t="str">
        <f>_xlfn.XLOOKUP(Saidas[[#This Row],[Produto]],'Compras'!B:B,'Compras'!A:A,"",0,1)</f>
        <v/>
      </c>
    </row>
    <row r="255" spans="1:4" hidden="1" x14ac:dyDescent="0.25">
      <c r="A255" s="4" t="s">
        <v>833</v>
      </c>
      <c r="B255">
        <v>5</v>
      </c>
      <c r="C255" s="4" t="s">
        <v>2199</v>
      </c>
      <c r="D255" s="4" t="str">
        <f>_xlfn.XLOOKUP(Saidas[[#This Row],[Produto]],'Compras'!B:B,'Compras'!A:A,"",0,1)</f>
        <v>M-032650</v>
      </c>
    </row>
    <row r="256" spans="1:4" hidden="1" x14ac:dyDescent="0.25">
      <c r="A256" s="4" t="s">
        <v>825</v>
      </c>
      <c r="B256">
        <v>5</v>
      </c>
      <c r="C256" s="4" t="s">
        <v>2199</v>
      </c>
      <c r="D256" s="4" t="str">
        <f>_xlfn.XLOOKUP(Saidas[[#This Row],[Produto]],'Compras'!B:B,'Compras'!A:A,"",0,1)</f>
        <v>M-2360</v>
      </c>
    </row>
    <row r="257" spans="1:4" hidden="1" x14ac:dyDescent="0.25">
      <c r="A257" s="4" t="s">
        <v>2241</v>
      </c>
      <c r="B257">
        <v>1</v>
      </c>
      <c r="C257" s="4" t="s">
        <v>2199</v>
      </c>
      <c r="D257" s="4" t="str">
        <f>_xlfn.XLOOKUP(Saidas[[#This Row],[Produto]],'Compras'!B:B,'Compras'!A:A,"",0,1)</f>
        <v/>
      </c>
    </row>
    <row r="258" spans="1:4" hidden="1" x14ac:dyDescent="0.25">
      <c r="A258" s="4" t="s">
        <v>2241</v>
      </c>
      <c r="B258">
        <v>3</v>
      </c>
      <c r="C258" s="4" t="s">
        <v>2199</v>
      </c>
      <c r="D258" s="4" t="str">
        <f>_xlfn.XLOOKUP(Saidas[[#This Row],[Produto]],'Compras'!B:B,'Compras'!A:A,"",0,1)</f>
        <v/>
      </c>
    </row>
    <row r="259" spans="1:4" hidden="1" x14ac:dyDescent="0.25">
      <c r="A259" s="4" t="s">
        <v>2242</v>
      </c>
      <c r="B259">
        <v>10</v>
      </c>
      <c r="C259" s="4" t="s">
        <v>2199</v>
      </c>
      <c r="D259" s="4" t="str">
        <f>_xlfn.XLOOKUP(Saidas[[#This Row],[Produto]],'Compras'!B:B,'Compras'!A:A,"",0,1)</f>
        <v/>
      </c>
    </row>
    <row r="260" spans="1:4" hidden="1" x14ac:dyDescent="0.25">
      <c r="A260" s="4" t="s">
        <v>2243</v>
      </c>
      <c r="B260">
        <v>1</v>
      </c>
      <c r="C260" s="4" t="s">
        <v>2199</v>
      </c>
      <c r="D260" s="4" t="str">
        <f>_xlfn.XLOOKUP(Saidas[[#This Row],[Produto]],'Compras'!B:B,'Compras'!A:A,"",0,1)</f>
        <v/>
      </c>
    </row>
    <row r="261" spans="1:4" hidden="1" x14ac:dyDescent="0.25">
      <c r="A261" s="4" t="s">
        <v>2244</v>
      </c>
      <c r="B261">
        <v>1</v>
      </c>
      <c r="C261" s="4" t="s">
        <v>2199</v>
      </c>
      <c r="D261" s="4" t="str">
        <f>_xlfn.XLOOKUP(Saidas[[#This Row],[Produto]],'Compras'!B:B,'Compras'!A:A,"",0,1)</f>
        <v/>
      </c>
    </row>
    <row r="262" spans="1:4" hidden="1" x14ac:dyDescent="0.25">
      <c r="A262" s="4" t="s">
        <v>2245</v>
      </c>
      <c r="B262">
        <v>5</v>
      </c>
      <c r="C262" s="4" t="s">
        <v>2199</v>
      </c>
      <c r="D262" s="4" t="str">
        <f>_xlfn.XLOOKUP(Saidas[[#This Row],[Produto]],'Compras'!B:B,'Compras'!A:A,"",0,1)</f>
        <v/>
      </c>
    </row>
    <row r="263" spans="1:4" hidden="1" x14ac:dyDescent="0.25">
      <c r="A263" s="4" t="s">
        <v>2246</v>
      </c>
      <c r="B263">
        <v>2</v>
      </c>
      <c r="C263" s="4" t="s">
        <v>2199</v>
      </c>
      <c r="D263" s="4" t="str">
        <f>_xlfn.XLOOKUP(Saidas[[#This Row],[Produto]],'Compras'!B:B,'Compras'!A:A,"",0,1)</f>
        <v/>
      </c>
    </row>
    <row r="264" spans="1:4" hidden="1" x14ac:dyDescent="0.25">
      <c r="A264" s="4" t="s">
        <v>2247</v>
      </c>
      <c r="B264">
        <v>3</v>
      </c>
      <c r="C264" s="4" t="s">
        <v>2199</v>
      </c>
      <c r="D264" s="4" t="str">
        <f>_xlfn.XLOOKUP(Saidas[[#This Row],[Produto]],'Compras'!B:B,'Compras'!A:A,"",0,1)</f>
        <v/>
      </c>
    </row>
    <row r="265" spans="1:4" hidden="1" x14ac:dyDescent="0.25">
      <c r="A265" s="4" t="s">
        <v>2248</v>
      </c>
      <c r="B265">
        <v>3</v>
      </c>
      <c r="C265" s="4" t="s">
        <v>2199</v>
      </c>
      <c r="D265" s="4" t="str">
        <f>_xlfn.XLOOKUP(Saidas[[#This Row],[Produto]],'Compras'!B:B,'Compras'!A:A,"",0,1)</f>
        <v/>
      </c>
    </row>
    <row r="266" spans="1:4" hidden="1" x14ac:dyDescent="0.25">
      <c r="A266" s="4" t="s">
        <v>2249</v>
      </c>
      <c r="B266">
        <v>4</v>
      </c>
      <c r="C266" s="4" t="s">
        <v>2199</v>
      </c>
      <c r="D266" s="4" t="str">
        <f>_xlfn.XLOOKUP(Saidas[[#This Row],[Produto]],'Compras'!B:B,'Compras'!A:A,"",0,1)</f>
        <v/>
      </c>
    </row>
    <row r="267" spans="1:4" hidden="1" x14ac:dyDescent="0.25">
      <c r="A267" s="4" t="s">
        <v>2250</v>
      </c>
      <c r="B267">
        <v>2</v>
      </c>
      <c r="C267" s="4" t="s">
        <v>2199</v>
      </c>
      <c r="D267" s="4" t="str">
        <f>_xlfn.XLOOKUP(Saidas[[#This Row],[Produto]],'Compras'!B:B,'Compras'!A:A,"",0,1)</f>
        <v/>
      </c>
    </row>
    <row r="268" spans="1:4" hidden="1" x14ac:dyDescent="0.25">
      <c r="A268" s="4" t="s">
        <v>2251</v>
      </c>
      <c r="B268">
        <v>1</v>
      </c>
      <c r="C268" s="4" t="s">
        <v>2199</v>
      </c>
      <c r="D268" s="4" t="str">
        <f>_xlfn.XLOOKUP(Saidas[[#This Row],[Produto]],'Compras'!B:B,'Compras'!A:A,"",0,1)</f>
        <v/>
      </c>
    </row>
    <row r="269" spans="1:4" hidden="1" x14ac:dyDescent="0.25">
      <c r="A269" s="4" t="s">
        <v>2251</v>
      </c>
      <c r="B269">
        <v>1</v>
      </c>
      <c r="C269" s="4" t="s">
        <v>2199</v>
      </c>
      <c r="D269" s="4" t="str">
        <f>_xlfn.XLOOKUP(Saidas[[#This Row],[Produto]],'Compras'!B:B,'Compras'!A:A,"",0,1)</f>
        <v/>
      </c>
    </row>
    <row r="270" spans="1:4" hidden="1" x14ac:dyDescent="0.25">
      <c r="A270" s="4" t="s">
        <v>2252</v>
      </c>
      <c r="B270">
        <v>1</v>
      </c>
      <c r="C270" s="4" t="s">
        <v>2199</v>
      </c>
      <c r="D270" s="4" t="str">
        <f>_xlfn.XLOOKUP(Saidas[[#This Row],[Produto]],'Compras'!B:B,'Compras'!A:A,"",0,1)</f>
        <v/>
      </c>
    </row>
    <row r="271" spans="1:4" hidden="1" x14ac:dyDescent="0.25">
      <c r="A271" s="4" t="s">
        <v>2252</v>
      </c>
      <c r="B271">
        <v>1</v>
      </c>
      <c r="C271" s="4" t="s">
        <v>2199</v>
      </c>
      <c r="D271" s="4" t="str">
        <f>_xlfn.XLOOKUP(Saidas[[#This Row],[Produto]],'Compras'!B:B,'Compras'!A:A,"",0,1)</f>
        <v/>
      </c>
    </row>
    <row r="272" spans="1:4" hidden="1" x14ac:dyDescent="0.25">
      <c r="A272" s="4" t="s">
        <v>2253</v>
      </c>
      <c r="B272">
        <v>1</v>
      </c>
      <c r="C272" s="4" t="s">
        <v>2199</v>
      </c>
      <c r="D272" s="4" t="str">
        <f>_xlfn.XLOOKUP(Saidas[[#This Row],[Produto]],'Compras'!B:B,'Compras'!A:A,"",0,1)</f>
        <v/>
      </c>
    </row>
    <row r="273" spans="1:4" hidden="1" x14ac:dyDescent="0.25">
      <c r="A273" s="4" t="s">
        <v>2254</v>
      </c>
      <c r="B273">
        <v>1</v>
      </c>
      <c r="C273" s="4" t="s">
        <v>2199</v>
      </c>
      <c r="D273" s="4" t="str">
        <f>_xlfn.XLOOKUP(Saidas[[#This Row],[Produto]],'Compras'!B:B,'Compras'!A:A,"",0,1)</f>
        <v/>
      </c>
    </row>
    <row r="274" spans="1:4" hidden="1" x14ac:dyDescent="0.25">
      <c r="A274" s="4" t="s">
        <v>2254</v>
      </c>
      <c r="B274">
        <v>1</v>
      </c>
      <c r="C274" s="4" t="s">
        <v>2199</v>
      </c>
      <c r="D274" s="4" t="str">
        <f>_xlfn.XLOOKUP(Saidas[[#This Row],[Produto]],'Compras'!B:B,'Compras'!A:A,"",0,1)</f>
        <v/>
      </c>
    </row>
    <row r="275" spans="1:4" hidden="1" x14ac:dyDescent="0.25">
      <c r="A275" s="4" t="s">
        <v>2255</v>
      </c>
      <c r="B275">
        <v>3</v>
      </c>
      <c r="C275" s="4" t="s">
        <v>2199</v>
      </c>
      <c r="D275" s="4" t="str">
        <f>_xlfn.XLOOKUP(Saidas[[#This Row],[Produto]],'Compras'!B:B,'Compras'!A:A,"",0,1)</f>
        <v/>
      </c>
    </row>
    <row r="276" spans="1:4" hidden="1" x14ac:dyDescent="0.25">
      <c r="A276" s="4" t="s">
        <v>2256</v>
      </c>
      <c r="B276">
        <v>1</v>
      </c>
      <c r="C276" s="4" t="s">
        <v>2199</v>
      </c>
      <c r="D276" s="4" t="str">
        <f>_xlfn.XLOOKUP(Saidas[[#This Row],[Produto]],'Compras'!B:B,'Compras'!A:A,"",0,1)</f>
        <v/>
      </c>
    </row>
    <row r="277" spans="1:4" hidden="1" x14ac:dyDescent="0.25">
      <c r="A277" s="4" t="s">
        <v>2257</v>
      </c>
      <c r="B277">
        <v>5</v>
      </c>
      <c r="C277" s="4" t="s">
        <v>2199</v>
      </c>
      <c r="D277" s="4" t="str">
        <f>_xlfn.XLOOKUP(Saidas[[#This Row],[Produto]],'Compras'!B:B,'Compras'!A:A,"",0,1)</f>
        <v/>
      </c>
    </row>
    <row r="278" spans="1:4" hidden="1" x14ac:dyDescent="0.25">
      <c r="A278" s="4" t="s">
        <v>2258</v>
      </c>
      <c r="B278">
        <v>2</v>
      </c>
      <c r="C278" s="4" t="s">
        <v>2199</v>
      </c>
      <c r="D278" s="4" t="str">
        <f>_xlfn.XLOOKUP(Saidas[[#This Row],[Produto]],'Compras'!B:B,'Compras'!A:A,"",0,1)</f>
        <v/>
      </c>
    </row>
    <row r="279" spans="1:4" hidden="1" x14ac:dyDescent="0.25">
      <c r="A279" s="4" t="s">
        <v>2259</v>
      </c>
      <c r="B279">
        <v>1</v>
      </c>
      <c r="C279" s="4" t="s">
        <v>2199</v>
      </c>
      <c r="D279" s="4" t="str">
        <f>_xlfn.XLOOKUP(Saidas[[#This Row],[Produto]],'Compras'!B:B,'Compras'!A:A,"",0,1)</f>
        <v/>
      </c>
    </row>
    <row r="280" spans="1:4" hidden="1" x14ac:dyDescent="0.25">
      <c r="A280" s="4" t="s">
        <v>2260</v>
      </c>
      <c r="B280">
        <v>1</v>
      </c>
      <c r="C280" s="4" t="s">
        <v>2199</v>
      </c>
      <c r="D280" s="4" t="str">
        <f>_xlfn.XLOOKUP(Saidas[[#This Row],[Produto]],'Compras'!B:B,'Compras'!A:A,"",0,1)</f>
        <v/>
      </c>
    </row>
    <row r="281" spans="1:4" hidden="1" x14ac:dyDescent="0.25">
      <c r="A281" s="4" t="s">
        <v>1905</v>
      </c>
      <c r="B281">
        <v>2</v>
      </c>
      <c r="C281" s="4" t="s">
        <v>2199</v>
      </c>
      <c r="D281" s="4">
        <f>_xlfn.XLOOKUP(Saidas[[#This Row],[Produto]],'Compras'!B:B,'Compras'!A:A,"",0,1)</f>
        <v>1890</v>
      </c>
    </row>
    <row r="282" spans="1:4" hidden="1" x14ac:dyDescent="0.25">
      <c r="A282" s="4" t="s">
        <v>2261</v>
      </c>
      <c r="B282">
        <v>3</v>
      </c>
      <c r="C282" s="4" t="s">
        <v>2199</v>
      </c>
      <c r="D282" s="4" t="str">
        <f>_xlfn.XLOOKUP(Saidas[[#This Row],[Produto]],'Compras'!B:B,'Compras'!A:A,"",0,1)</f>
        <v/>
      </c>
    </row>
    <row r="283" spans="1:4" hidden="1" x14ac:dyDescent="0.25">
      <c r="A283" s="4" t="s">
        <v>2262</v>
      </c>
      <c r="B283">
        <v>2</v>
      </c>
      <c r="C283" s="4" t="s">
        <v>2199</v>
      </c>
      <c r="D283" s="4" t="str">
        <f>_xlfn.XLOOKUP(Saidas[[#This Row],[Produto]],'Compras'!B:B,'Compras'!A:A,"",0,1)</f>
        <v/>
      </c>
    </row>
    <row r="284" spans="1:4" hidden="1" x14ac:dyDescent="0.25">
      <c r="A284" s="4" t="s">
        <v>2263</v>
      </c>
      <c r="B284">
        <v>20</v>
      </c>
      <c r="C284" s="4" t="s">
        <v>2199</v>
      </c>
      <c r="D284" s="4" t="str">
        <f>_xlfn.XLOOKUP(Saidas[[#This Row],[Produto]],'Compras'!B:B,'Compras'!A:A,"",0,1)</f>
        <v/>
      </c>
    </row>
    <row r="285" spans="1:4" hidden="1" x14ac:dyDescent="0.25">
      <c r="A285" s="4" t="s">
        <v>2264</v>
      </c>
      <c r="B285">
        <v>30</v>
      </c>
      <c r="C285" s="4" t="s">
        <v>2199</v>
      </c>
      <c r="D285" s="4" t="str">
        <f>_xlfn.XLOOKUP(Saidas[[#This Row],[Produto]],'Compras'!B:B,'Compras'!A:A,"",0,1)</f>
        <v/>
      </c>
    </row>
    <row r="286" spans="1:4" hidden="1" x14ac:dyDescent="0.25">
      <c r="A286" s="4" t="s">
        <v>2265</v>
      </c>
      <c r="B286">
        <v>1</v>
      </c>
      <c r="C286" s="4" t="s">
        <v>2199</v>
      </c>
      <c r="D286" s="4" t="str">
        <f>_xlfn.XLOOKUP(Saidas[[#This Row],[Produto]],'Compras'!B:B,'Compras'!A:A,"",0,1)</f>
        <v/>
      </c>
    </row>
    <row r="287" spans="1:4" hidden="1" x14ac:dyDescent="0.25">
      <c r="A287" s="4" t="s">
        <v>2266</v>
      </c>
      <c r="B287">
        <v>40</v>
      </c>
      <c r="C287" s="4" t="s">
        <v>2199</v>
      </c>
      <c r="D287" s="4" t="str">
        <f>_xlfn.XLOOKUP(Saidas[[#This Row],[Produto]],'Compras'!B:B,'Compras'!A:A,"",0,1)</f>
        <v/>
      </c>
    </row>
    <row r="288" spans="1:4" hidden="1" x14ac:dyDescent="0.25">
      <c r="A288" s="4" t="s">
        <v>2267</v>
      </c>
      <c r="B288">
        <v>10</v>
      </c>
      <c r="C288" s="4" t="s">
        <v>2199</v>
      </c>
      <c r="D288" s="4" t="str">
        <f>_xlfn.XLOOKUP(Saidas[[#This Row],[Produto]],'Compras'!B:B,'Compras'!A:A,"",0,1)</f>
        <v/>
      </c>
    </row>
    <row r="289" spans="1:4" hidden="1" x14ac:dyDescent="0.25">
      <c r="A289" s="4" t="s">
        <v>2268</v>
      </c>
      <c r="B289">
        <v>23</v>
      </c>
      <c r="C289" s="4" t="s">
        <v>2199</v>
      </c>
      <c r="D289" s="4" t="str">
        <f>_xlfn.XLOOKUP(Saidas[[#This Row],[Produto]],'Compras'!B:B,'Compras'!A:A,"",0,1)</f>
        <v/>
      </c>
    </row>
    <row r="290" spans="1:4" hidden="1" x14ac:dyDescent="0.25">
      <c r="A290" s="4" t="s">
        <v>2269</v>
      </c>
      <c r="B290">
        <v>20</v>
      </c>
      <c r="C290" s="4" t="s">
        <v>2199</v>
      </c>
      <c r="D290" s="4" t="str">
        <f>_xlfn.XLOOKUP(Saidas[[#This Row],[Produto]],'Compras'!B:B,'Compras'!A:A,"",0,1)</f>
        <v/>
      </c>
    </row>
    <row r="291" spans="1:4" hidden="1" x14ac:dyDescent="0.25">
      <c r="A291" s="4" t="s">
        <v>2270</v>
      </c>
      <c r="B291">
        <v>4</v>
      </c>
      <c r="C291" s="4" t="s">
        <v>2199</v>
      </c>
      <c r="D291" s="4" t="str">
        <f>_xlfn.XLOOKUP(Saidas[[#This Row],[Produto]],'Compras'!B:B,'Compras'!A:A,"",0,1)</f>
        <v/>
      </c>
    </row>
    <row r="292" spans="1:4" hidden="1" x14ac:dyDescent="0.25">
      <c r="A292" s="4" t="s">
        <v>2271</v>
      </c>
      <c r="B292">
        <v>1</v>
      </c>
      <c r="C292" s="4" t="s">
        <v>2199</v>
      </c>
      <c r="D292" s="4" t="str">
        <f>_xlfn.XLOOKUP(Saidas[[#This Row],[Produto]],'Compras'!B:B,'Compras'!A:A,"",0,1)</f>
        <v/>
      </c>
    </row>
    <row r="293" spans="1:4" hidden="1" x14ac:dyDescent="0.25">
      <c r="A293" s="4" t="s">
        <v>2272</v>
      </c>
      <c r="B293">
        <v>1</v>
      </c>
      <c r="C293" s="4" t="s">
        <v>2199</v>
      </c>
      <c r="D293" s="4" t="str">
        <f>_xlfn.XLOOKUP(Saidas[[#This Row],[Produto]],'Compras'!B:B,'Compras'!A:A,"",0,1)</f>
        <v/>
      </c>
    </row>
    <row r="294" spans="1:4" hidden="1" x14ac:dyDescent="0.25">
      <c r="A294" s="4" t="s">
        <v>346</v>
      </c>
      <c r="B294">
        <v>10</v>
      </c>
      <c r="C294" s="4" t="s">
        <v>2199</v>
      </c>
      <c r="D294" s="4">
        <f>_xlfn.XLOOKUP(Saidas[[#This Row],[Produto]],'Compras'!B:B,'Compras'!A:A,"",0,1)</f>
        <v>928567</v>
      </c>
    </row>
    <row r="295" spans="1:4" hidden="1" x14ac:dyDescent="0.25">
      <c r="A295" s="4" t="s">
        <v>2273</v>
      </c>
      <c r="B295">
        <v>1</v>
      </c>
      <c r="C295" s="4" t="s">
        <v>2199</v>
      </c>
      <c r="D295" s="4" t="str">
        <f>_xlfn.XLOOKUP(Saidas[[#This Row],[Produto]],'Compras'!B:B,'Compras'!A:A,"",0,1)</f>
        <v/>
      </c>
    </row>
    <row r="296" spans="1:4" hidden="1" x14ac:dyDescent="0.25">
      <c r="A296" s="4" t="s">
        <v>2274</v>
      </c>
      <c r="B296">
        <v>1</v>
      </c>
      <c r="C296" s="4" t="s">
        <v>2199</v>
      </c>
      <c r="D296" s="4" t="str">
        <f>_xlfn.XLOOKUP(Saidas[[#This Row],[Produto]],'Compras'!B:B,'Compras'!A:A,"",0,1)</f>
        <v/>
      </c>
    </row>
    <row r="297" spans="1:4" hidden="1" x14ac:dyDescent="0.25">
      <c r="A297" s="4" t="s">
        <v>2275</v>
      </c>
      <c r="B297">
        <v>4</v>
      </c>
      <c r="C297" s="4" t="s">
        <v>2199</v>
      </c>
      <c r="D297" s="4" t="str">
        <f>_xlfn.XLOOKUP(Saidas[[#This Row],[Produto]],'Compras'!B:B,'Compras'!A:A,"",0,1)</f>
        <v/>
      </c>
    </row>
    <row r="298" spans="1:4" hidden="1" x14ac:dyDescent="0.25">
      <c r="A298" s="4" t="s">
        <v>2276</v>
      </c>
      <c r="B298">
        <v>5</v>
      </c>
      <c r="C298" s="4" t="s">
        <v>2199</v>
      </c>
      <c r="D298" s="4" t="str">
        <f>_xlfn.XLOOKUP(Saidas[[#This Row],[Produto]],'Compras'!B:B,'Compras'!A:A,"",0,1)</f>
        <v/>
      </c>
    </row>
    <row r="299" spans="1:4" hidden="1" x14ac:dyDescent="0.25">
      <c r="A299" s="4" t="s">
        <v>2277</v>
      </c>
      <c r="B299">
        <v>10</v>
      </c>
      <c r="C299" s="4" t="s">
        <v>2199</v>
      </c>
      <c r="D299" s="4" t="str">
        <f>_xlfn.XLOOKUP(Saidas[[#This Row],[Produto]],'Compras'!B:B,'Compras'!A:A,"",0,1)</f>
        <v/>
      </c>
    </row>
    <row r="300" spans="1:4" hidden="1" x14ac:dyDescent="0.25">
      <c r="A300" s="4" t="s">
        <v>2278</v>
      </c>
      <c r="B300">
        <v>1</v>
      </c>
      <c r="C300" s="4" t="s">
        <v>2199</v>
      </c>
      <c r="D300" s="4" t="str">
        <f>_xlfn.XLOOKUP(Saidas[[#This Row],[Produto]],'Compras'!B:B,'Compras'!A:A,"",0,1)</f>
        <v/>
      </c>
    </row>
    <row r="301" spans="1:4" hidden="1" x14ac:dyDescent="0.25">
      <c r="A301" s="4" t="s">
        <v>2279</v>
      </c>
      <c r="B301">
        <v>2</v>
      </c>
      <c r="C301" s="4" t="s">
        <v>2199</v>
      </c>
      <c r="D301" s="4" t="str">
        <f>_xlfn.XLOOKUP(Saidas[[#This Row],[Produto]],'Compras'!B:B,'Compras'!A:A,"",0,1)</f>
        <v/>
      </c>
    </row>
    <row r="302" spans="1:4" hidden="1" x14ac:dyDescent="0.25">
      <c r="A302" s="4" t="s">
        <v>2280</v>
      </c>
      <c r="B302">
        <v>2</v>
      </c>
      <c r="C302" s="4" t="s">
        <v>2199</v>
      </c>
      <c r="D302" s="4" t="str">
        <f>_xlfn.XLOOKUP(Saidas[[#This Row],[Produto]],'Compras'!B:B,'Compras'!A:A,"",0,1)</f>
        <v/>
      </c>
    </row>
    <row r="303" spans="1:4" hidden="1" x14ac:dyDescent="0.25">
      <c r="A303" s="4" t="s">
        <v>2281</v>
      </c>
      <c r="B303">
        <v>16</v>
      </c>
      <c r="C303" s="4" t="s">
        <v>2199</v>
      </c>
      <c r="D303" s="4" t="str">
        <f>_xlfn.XLOOKUP(Saidas[[#This Row],[Produto]],'Compras'!B:B,'Compras'!A:A,"",0,1)</f>
        <v/>
      </c>
    </row>
    <row r="304" spans="1:4" hidden="1" x14ac:dyDescent="0.25">
      <c r="A304" s="4" t="s">
        <v>2282</v>
      </c>
      <c r="B304">
        <v>1</v>
      </c>
      <c r="C304" s="4" t="s">
        <v>2199</v>
      </c>
      <c r="D304" s="4" t="str">
        <f>_xlfn.XLOOKUP(Saidas[[#This Row],[Produto]],'Compras'!B:B,'Compras'!A:A,"",0,1)</f>
        <v/>
      </c>
    </row>
    <row r="305" spans="1:4" hidden="1" x14ac:dyDescent="0.25">
      <c r="A305" s="4" t="s">
        <v>2283</v>
      </c>
      <c r="B305">
        <v>1</v>
      </c>
      <c r="C305" s="4" t="s">
        <v>2199</v>
      </c>
      <c r="D305" s="4" t="str">
        <f>_xlfn.XLOOKUP(Saidas[[#This Row],[Produto]],'Compras'!B:B,'Compras'!A:A,"",0,1)</f>
        <v/>
      </c>
    </row>
    <row r="306" spans="1:4" hidden="1" x14ac:dyDescent="0.25">
      <c r="A306" s="4" t="s">
        <v>2284</v>
      </c>
      <c r="B306">
        <v>1</v>
      </c>
      <c r="C306" s="4" t="s">
        <v>2199</v>
      </c>
      <c r="D306" s="4" t="str">
        <f>_xlfn.XLOOKUP(Saidas[[#This Row],[Produto]],'Compras'!B:B,'Compras'!A:A,"",0,1)</f>
        <v/>
      </c>
    </row>
    <row r="307" spans="1:4" hidden="1" x14ac:dyDescent="0.25">
      <c r="A307" s="4" t="s">
        <v>2285</v>
      </c>
      <c r="B307">
        <v>5</v>
      </c>
      <c r="C307" s="4" t="s">
        <v>2199</v>
      </c>
      <c r="D307" s="4" t="str">
        <f>_xlfn.XLOOKUP(Saidas[[#This Row],[Produto]],'Compras'!B:B,'Compras'!A:A,"",0,1)</f>
        <v/>
      </c>
    </row>
    <row r="308" spans="1:4" hidden="1" x14ac:dyDescent="0.25">
      <c r="A308" s="4" t="s">
        <v>2285</v>
      </c>
      <c r="B308">
        <v>3</v>
      </c>
      <c r="C308" s="4" t="s">
        <v>2199</v>
      </c>
      <c r="D308" s="4" t="str">
        <f>_xlfn.XLOOKUP(Saidas[[#This Row],[Produto]],'Compras'!B:B,'Compras'!A:A,"",0,1)</f>
        <v/>
      </c>
    </row>
    <row r="309" spans="1:4" hidden="1" x14ac:dyDescent="0.25">
      <c r="A309" s="4" t="s">
        <v>2286</v>
      </c>
      <c r="B309">
        <v>35</v>
      </c>
      <c r="C309" s="4" t="s">
        <v>2199</v>
      </c>
      <c r="D309" s="4" t="str">
        <f>_xlfn.XLOOKUP(Saidas[[#This Row],[Produto]],'Compras'!B:B,'Compras'!A:A,"",0,1)</f>
        <v/>
      </c>
    </row>
    <row r="310" spans="1:4" hidden="1" x14ac:dyDescent="0.25">
      <c r="A310" s="4" t="s">
        <v>2287</v>
      </c>
      <c r="B310">
        <v>2</v>
      </c>
      <c r="C310" s="4" t="s">
        <v>2199</v>
      </c>
      <c r="D310" s="4" t="str">
        <f>_xlfn.XLOOKUP(Saidas[[#This Row],[Produto]],'Compras'!B:B,'Compras'!A:A,"",0,1)</f>
        <v/>
      </c>
    </row>
    <row r="311" spans="1:4" hidden="1" x14ac:dyDescent="0.25">
      <c r="A311" s="4" t="s">
        <v>2288</v>
      </c>
      <c r="B311">
        <v>2</v>
      </c>
      <c r="C311" s="4" t="s">
        <v>2199</v>
      </c>
      <c r="D311" s="4" t="str">
        <f>_xlfn.XLOOKUP(Saidas[[#This Row],[Produto]],'Compras'!B:B,'Compras'!A:A,"",0,1)</f>
        <v/>
      </c>
    </row>
    <row r="312" spans="1:4" hidden="1" x14ac:dyDescent="0.25">
      <c r="A312" s="4" t="s">
        <v>2289</v>
      </c>
      <c r="B312">
        <v>1</v>
      </c>
      <c r="C312" s="4" t="s">
        <v>2199</v>
      </c>
      <c r="D312" s="4" t="str">
        <f>_xlfn.XLOOKUP(Saidas[[#This Row],[Produto]],'Compras'!B:B,'Compras'!A:A,"",0,1)</f>
        <v/>
      </c>
    </row>
    <row r="313" spans="1:4" hidden="1" x14ac:dyDescent="0.25">
      <c r="A313" s="4" t="s">
        <v>2289</v>
      </c>
      <c r="B313">
        <v>1</v>
      </c>
      <c r="C313" s="4" t="s">
        <v>2199</v>
      </c>
      <c r="D313" s="4" t="str">
        <f>_xlfn.XLOOKUP(Saidas[[#This Row],[Produto]],'Compras'!B:B,'Compras'!A:A,"",0,1)</f>
        <v/>
      </c>
    </row>
    <row r="314" spans="1:4" hidden="1" x14ac:dyDescent="0.25">
      <c r="A314" s="4" t="s">
        <v>2290</v>
      </c>
      <c r="B314">
        <v>1</v>
      </c>
      <c r="C314" s="4" t="s">
        <v>2199</v>
      </c>
      <c r="D314" s="4" t="str">
        <f>_xlfn.XLOOKUP(Saidas[[#This Row],[Produto]],'Compras'!B:B,'Compras'!A:A,"",0,1)</f>
        <v/>
      </c>
    </row>
    <row r="315" spans="1:4" hidden="1" x14ac:dyDescent="0.25">
      <c r="A315" s="4" t="s">
        <v>2291</v>
      </c>
      <c r="B315">
        <v>10</v>
      </c>
      <c r="C315" s="4" t="s">
        <v>2199</v>
      </c>
      <c r="D315" s="4" t="str">
        <f>_xlfn.XLOOKUP(Saidas[[#This Row],[Produto]],'Compras'!B:B,'Compras'!A:A,"",0,1)</f>
        <v/>
      </c>
    </row>
    <row r="316" spans="1:4" hidden="1" x14ac:dyDescent="0.25">
      <c r="A316" s="4" t="s">
        <v>2292</v>
      </c>
      <c r="B316">
        <v>2</v>
      </c>
      <c r="C316" s="4" t="s">
        <v>2199</v>
      </c>
      <c r="D316" s="4" t="str">
        <f>_xlfn.XLOOKUP(Saidas[[#This Row],[Produto]],'Compras'!B:B,'Compras'!A:A,"",0,1)</f>
        <v/>
      </c>
    </row>
    <row r="317" spans="1:4" hidden="1" x14ac:dyDescent="0.25">
      <c r="A317" s="4" t="s">
        <v>2293</v>
      </c>
      <c r="B317">
        <v>2</v>
      </c>
      <c r="C317" s="4" t="s">
        <v>2199</v>
      </c>
      <c r="D317" s="4" t="str">
        <f>_xlfn.XLOOKUP(Saidas[[#This Row],[Produto]],'Compras'!B:B,'Compras'!A:A,"",0,1)</f>
        <v/>
      </c>
    </row>
    <row r="318" spans="1:4" hidden="1" x14ac:dyDescent="0.25">
      <c r="A318" s="4" t="s">
        <v>2294</v>
      </c>
      <c r="B318">
        <v>5</v>
      </c>
      <c r="C318" s="4" t="s">
        <v>2199</v>
      </c>
      <c r="D318" s="4" t="str">
        <f>_xlfn.XLOOKUP(Saidas[[#This Row],[Produto]],'Compras'!B:B,'Compras'!A:A,"",0,1)</f>
        <v/>
      </c>
    </row>
    <row r="319" spans="1:4" hidden="1" x14ac:dyDescent="0.25">
      <c r="A319" s="4" t="s">
        <v>2295</v>
      </c>
      <c r="B319">
        <v>1</v>
      </c>
      <c r="C319" s="4" t="s">
        <v>2199</v>
      </c>
      <c r="D319" s="4" t="str">
        <f>_xlfn.XLOOKUP(Saidas[[#This Row],[Produto]],'Compras'!B:B,'Compras'!A:A,"",0,1)</f>
        <v/>
      </c>
    </row>
    <row r="320" spans="1:4" hidden="1" x14ac:dyDescent="0.25">
      <c r="A320" s="4" t="s">
        <v>2296</v>
      </c>
      <c r="B320">
        <v>5</v>
      </c>
      <c r="C320" s="4" t="s">
        <v>2199</v>
      </c>
      <c r="D320" s="4" t="str">
        <f>_xlfn.XLOOKUP(Saidas[[#This Row],[Produto]],'Compras'!B:B,'Compras'!A:A,"",0,1)</f>
        <v/>
      </c>
    </row>
    <row r="321" spans="1:4" hidden="1" x14ac:dyDescent="0.25">
      <c r="A321" s="4" t="s">
        <v>2297</v>
      </c>
      <c r="B321">
        <v>3</v>
      </c>
      <c r="C321" s="4" t="s">
        <v>2199</v>
      </c>
      <c r="D321" s="4" t="str">
        <f>_xlfn.XLOOKUP(Saidas[[#This Row],[Produto]],'Compras'!B:B,'Compras'!A:A,"",0,1)</f>
        <v/>
      </c>
    </row>
    <row r="322" spans="1:4" hidden="1" x14ac:dyDescent="0.25">
      <c r="A322" s="4" t="s">
        <v>2159</v>
      </c>
      <c r="B322">
        <v>2</v>
      </c>
      <c r="C322" s="4" t="s">
        <v>2199</v>
      </c>
      <c r="D322" s="4" t="str">
        <f>_xlfn.XLOOKUP(Saidas[[#This Row],[Produto]],'Compras'!B:B,'Compras'!A:A,"",0,1)</f>
        <v/>
      </c>
    </row>
    <row r="323" spans="1:4" hidden="1" x14ac:dyDescent="0.25">
      <c r="A323" s="4" t="s">
        <v>2298</v>
      </c>
      <c r="B323">
        <v>10</v>
      </c>
      <c r="C323" s="4" t="s">
        <v>2199</v>
      </c>
      <c r="D323" s="4" t="str">
        <f>_xlfn.XLOOKUP(Saidas[[#This Row],[Produto]],'Compras'!B:B,'Compras'!A:A,"",0,1)</f>
        <v/>
      </c>
    </row>
    <row r="324" spans="1:4" hidden="1" x14ac:dyDescent="0.25">
      <c r="A324" s="4" t="s">
        <v>2298</v>
      </c>
      <c r="B324">
        <v>2</v>
      </c>
      <c r="C324" s="4" t="s">
        <v>2199</v>
      </c>
      <c r="D324" s="4" t="str">
        <f>_xlfn.XLOOKUP(Saidas[[#This Row],[Produto]],'Compras'!B:B,'Compras'!A:A,"",0,1)</f>
        <v/>
      </c>
    </row>
    <row r="325" spans="1:4" hidden="1" x14ac:dyDescent="0.25">
      <c r="A325" s="4" t="s">
        <v>2298</v>
      </c>
      <c r="B325">
        <v>1</v>
      </c>
      <c r="C325" s="4" t="s">
        <v>2199</v>
      </c>
      <c r="D325" s="4" t="str">
        <f>_xlfn.XLOOKUP(Saidas[[#This Row],[Produto]],'Compras'!B:B,'Compras'!A:A,"",0,1)</f>
        <v/>
      </c>
    </row>
    <row r="326" spans="1:4" hidden="1" x14ac:dyDescent="0.25">
      <c r="A326" s="4" t="s">
        <v>2298</v>
      </c>
      <c r="B326">
        <v>4</v>
      </c>
      <c r="C326" s="4" t="s">
        <v>2199</v>
      </c>
      <c r="D326" s="4" t="str">
        <f>_xlfn.XLOOKUP(Saidas[[#This Row],[Produto]],'Compras'!B:B,'Compras'!A:A,"",0,1)</f>
        <v/>
      </c>
    </row>
    <row r="327" spans="1:4" hidden="1" x14ac:dyDescent="0.25">
      <c r="A327" s="4" t="s">
        <v>2298</v>
      </c>
      <c r="B327">
        <v>4</v>
      </c>
      <c r="C327" s="4" t="s">
        <v>2199</v>
      </c>
      <c r="D327" s="4" t="str">
        <f>_xlfn.XLOOKUP(Saidas[[#This Row],[Produto]],'Compras'!B:B,'Compras'!A:A,"",0,1)</f>
        <v/>
      </c>
    </row>
    <row r="328" spans="1:4" hidden="1" x14ac:dyDescent="0.25">
      <c r="A328" s="4" t="s">
        <v>2298</v>
      </c>
      <c r="B328">
        <v>4</v>
      </c>
      <c r="C328" s="4" t="s">
        <v>2199</v>
      </c>
      <c r="D328" s="4" t="str">
        <f>_xlfn.XLOOKUP(Saidas[[#This Row],[Produto]],'Compras'!B:B,'Compras'!A:A,"",0,1)</f>
        <v/>
      </c>
    </row>
    <row r="329" spans="1:4" hidden="1" x14ac:dyDescent="0.25">
      <c r="A329" s="4" t="s">
        <v>2298</v>
      </c>
      <c r="B329">
        <v>2</v>
      </c>
      <c r="C329" s="4" t="s">
        <v>2199</v>
      </c>
      <c r="D329" s="4" t="str">
        <f>_xlfn.XLOOKUP(Saidas[[#This Row],[Produto]],'Compras'!B:B,'Compras'!A:A,"",0,1)</f>
        <v/>
      </c>
    </row>
    <row r="330" spans="1:4" hidden="1" x14ac:dyDescent="0.25">
      <c r="A330" s="4" t="s">
        <v>2299</v>
      </c>
      <c r="B330">
        <v>5</v>
      </c>
      <c r="C330" s="4" t="s">
        <v>2199</v>
      </c>
      <c r="D330" s="4" t="str">
        <f>_xlfn.XLOOKUP(Saidas[[#This Row],[Produto]],'Compras'!B:B,'Compras'!A:A,"",0,1)</f>
        <v/>
      </c>
    </row>
    <row r="331" spans="1:4" hidden="1" x14ac:dyDescent="0.25">
      <c r="A331" s="4" t="s">
        <v>2300</v>
      </c>
      <c r="B331">
        <v>35</v>
      </c>
      <c r="C331" s="4" t="s">
        <v>2199</v>
      </c>
      <c r="D331" s="4" t="str">
        <f>_xlfn.XLOOKUP(Saidas[[#This Row],[Produto]],'Compras'!B:B,'Compras'!A:A,"",0,1)</f>
        <v/>
      </c>
    </row>
    <row r="332" spans="1:4" hidden="1" x14ac:dyDescent="0.25">
      <c r="A332" s="4" t="s">
        <v>2301</v>
      </c>
      <c r="B332">
        <v>2</v>
      </c>
      <c r="C332" s="4" t="s">
        <v>2199</v>
      </c>
      <c r="D332" s="4" t="str">
        <f>_xlfn.XLOOKUP(Saidas[[#This Row],[Produto]],'Compras'!B:B,'Compras'!A:A,"",0,1)</f>
        <v/>
      </c>
    </row>
    <row r="333" spans="1:4" hidden="1" x14ac:dyDescent="0.25">
      <c r="A333" s="4" t="s">
        <v>2302</v>
      </c>
      <c r="B333">
        <v>4</v>
      </c>
      <c r="C333" s="4" t="s">
        <v>2199</v>
      </c>
      <c r="D333" s="4" t="str">
        <f>_xlfn.XLOOKUP(Saidas[[#This Row],[Produto]],'Compras'!B:B,'Compras'!A:A,"",0,1)</f>
        <v/>
      </c>
    </row>
    <row r="334" spans="1:4" hidden="1" x14ac:dyDescent="0.25">
      <c r="A334" s="4" t="s">
        <v>2303</v>
      </c>
      <c r="B334">
        <v>20</v>
      </c>
      <c r="C334" s="4" t="s">
        <v>2199</v>
      </c>
      <c r="D334" s="4" t="str">
        <f>_xlfn.XLOOKUP(Saidas[[#This Row],[Produto]],'Compras'!B:B,'Compras'!A:A,"",0,1)</f>
        <v/>
      </c>
    </row>
    <row r="335" spans="1:4" hidden="1" x14ac:dyDescent="0.25">
      <c r="A335" s="4" t="s">
        <v>2304</v>
      </c>
      <c r="B335">
        <v>3</v>
      </c>
      <c r="C335" s="4" t="s">
        <v>2199</v>
      </c>
      <c r="D335" s="4" t="str">
        <f>_xlfn.XLOOKUP(Saidas[[#This Row],[Produto]],'Compras'!B:B,'Compras'!A:A,"",0,1)</f>
        <v/>
      </c>
    </row>
    <row r="336" spans="1:4" hidden="1" x14ac:dyDescent="0.25">
      <c r="A336" s="4" t="s">
        <v>2305</v>
      </c>
      <c r="B336">
        <v>2</v>
      </c>
      <c r="C336" s="4" t="s">
        <v>2199</v>
      </c>
      <c r="D336" s="4" t="str">
        <f>_xlfn.XLOOKUP(Saidas[[#This Row],[Produto]],'Compras'!B:B,'Compras'!A:A,"",0,1)</f>
        <v/>
      </c>
    </row>
    <row r="337" spans="1:4" hidden="1" x14ac:dyDescent="0.25">
      <c r="A337" s="4" t="s">
        <v>2306</v>
      </c>
      <c r="B337">
        <v>5</v>
      </c>
      <c r="C337" s="4" t="s">
        <v>2199</v>
      </c>
      <c r="D337" s="4" t="str">
        <f>_xlfn.XLOOKUP(Saidas[[#This Row],[Produto]],'Compras'!B:B,'Compras'!A:A,"",0,1)</f>
        <v/>
      </c>
    </row>
    <row r="338" spans="1:4" hidden="1" x14ac:dyDescent="0.25">
      <c r="A338" s="4" t="s">
        <v>2306</v>
      </c>
      <c r="B338">
        <v>3</v>
      </c>
      <c r="C338" s="4" t="s">
        <v>2199</v>
      </c>
      <c r="D338" s="4" t="str">
        <f>_xlfn.XLOOKUP(Saidas[[#This Row],[Produto]],'Compras'!B:B,'Compras'!A:A,"",0,1)</f>
        <v/>
      </c>
    </row>
    <row r="339" spans="1:4" hidden="1" x14ac:dyDescent="0.25">
      <c r="A339" s="4" t="s">
        <v>2307</v>
      </c>
      <c r="B339">
        <v>1</v>
      </c>
      <c r="C339" s="4" t="s">
        <v>2199</v>
      </c>
      <c r="D339" s="4" t="str">
        <f>_xlfn.XLOOKUP(Saidas[[#This Row],[Produto]],'Compras'!B:B,'Compras'!A:A,"",0,1)</f>
        <v/>
      </c>
    </row>
    <row r="340" spans="1:4" hidden="1" x14ac:dyDescent="0.25">
      <c r="A340" s="4" t="s">
        <v>2308</v>
      </c>
      <c r="B340">
        <v>10</v>
      </c>
      <c r="C340" s="4" t="s">
        <v>2199</v>
      </c>
      <c r="D340" s="4" t="str">
        <f>_xlfn.XLOOKUP(Saidas[[#This Row],[Produto]],'Compras'!B:B,'Compras'!A:A,"",0,1)</f>
        <v/>
      </c>
    </row>
    <row r="341" spans="1:4" hidden="1" x14ac:dyDescent="0.25">
      <c r="A341" s="4" t="s">
        <v>2308</v>
      </c>
      <c r="B341">
        <v>4</v>
      </c>
      <c r="C341" s="4" t="s">
        <v>2199</v>
      </c>
      <c r="D341" s="4" t="str">
        <f>_xlfn.XLOOKUP(Saidas[[#This Row],[Produto]],'Compras'!B:B,'Compras'!A:A,"",0,1)</f>
        <v/>
      </c>
    </row>
    <row r="342" spans="1:4" hidden="1" x14ac:dyDescent="0.25">
      <c r="A342" s="4" t="s">
        <v>2309</v>
      </c>
      <c r="B342">
        <v>1</v>
      </c>
      <c r="C342" s="4" t="s">
        <v>2199</v>
      </c>
      <c r="D342" s="4" t="str">
        <f>_xlfn.XLOOKUP(Saidas[[#This Row],[Produto]],'Compras'!B:B,'Compras'!A:A,"",0,1)</f>
        <v/>
      </c>
    </row>
    <row r="343" spans="1:4" hidden="1" x14ac:dyDescent="0.25">
      <c r="A343" s="4" t="s">
        <v>2310</v>
      </c>
      <c r="B343">
        <v>5</v>
      </c>
      <c r="C343" s="4" t="s">
        <v>2199</v>
      </c>
      <c r="D343" s="4" t="str">
        <f>_xlfn.XLOOKUP(Saidas[[#This Row],[Produto]],'Compras'!B:B,'Compras'!A:A,"",0,1)</f>
        <v/>
      </c>
    </row>
    <row r="344" spans="1:4" hidden="1" x14ac:dyDescent="0.25">
      <c r="A344" s="4" t="s">
        <v>2311</v>
      </c>
      <c r="B344">
        <v>2</v>
      </c>
      <c r="C344" s="4" t="s">
        <v>2199</v>
      </c>
      <c r="D344" s="4" t="str">
        <f>_xlfn.XLOOKUP(Saidas[[#This Row],[Produto]],'Compras'!B:B,'Compras'!A:A,"",0,1)</f>
        <v/>
      </c>
    </row>
    <row r="345" spans="1:4" hidden="1" x14ac:dyDescent="0.25">
      <c r="A345" s="4" t="s">
        <v>2312</v>
      </c>
      <c r="B345">
        <v>1</v>
      </c>
      <c r="C345" s="4" t="s">
        <v>2199</v>
      </c>
      <c r="D345" s="4" t="str">
        <f>_xlfn.XLOOKUP(Saidas[[#This Row],[Produto]],'Compras'!B:B,'Compras'!A:A,"",0,1)</f>
        <v/>
      </c>
    </row>
    <row r="346" spans="1:4" hidden="1" x14ac:dyDescent="0.25">
      <c r="A346" s="4" t="s">
        <v>2313</v>
      </c>
      <c r="B346">
        <v>10</v>
      </c>
      <c r="C346" s="4" t="s">
        <v>2199</v>
      </c>
      <c r="D346" s="4" t="str">
        <f>_xlfn.XLOOKUP(Saidas[[#This Row],[Produto]],'Compras'!B:B,'Compras'!A:A,"",0,1)</f>
        <v/>
      </c>
    </row>
    <row r="347" spans="1:4" hidden="1" x14ac:dyDescent="0.25">
      <c r="A347" s="4" t="s">
        <v>2313</v>
      </c>
      <c r="B347">
        <v>2</v>
      </c>
      <c r="C347" s="4" t="s">
        <v>2199</v>
      </c>
      <c r="D347" s="4" t="str">
        <f>_xlfn.XLOOKUP(Saidas[[#This Row],[Produto]],'Compras'!B:B,'Compras'!A:A,"",0,1)</f>
        <v/>
      </c>
    </row>
    <row r="348" spans="1:4" hidden="1" x14ac:dyDescent="0.25">
      <c r="A348" s="4" t="s">
        <v>2314</v>
      </c>
      <c r="B348">
        <v>20</v>
      </c>
      <c r="C348" s="4" t="s">
        <v>2199</v>
      </c>
      <c r="D348" s="4" t="str">
        <f>_xlfn.XLOOKUP(Saidas[[#This Row],[Produto]],'Compras'!B:B,'Compras'!A:A,"",0,1)</f>
        <v/>
      </c>
    </row>
    <row r="349" spans="1:4" hidden="1" x14ac:dyDescent="0.25">
      <c r="A349" s="4" t="s">
        <v>2315</v>
      </c>
      <c r="B349">
        <v>10</v>
      </c>
      <c r="C349" s="4" t="s">
        <v>2199</v>
      </c>
      <c r="D349" s="4" t="str">
        <f>_xlfn.XLOOKUP(Saidas[[#This Row],[Produto]],'Compras'!B:B,'Compras'!A:A,"",0,1)</f>
        <v/>
      </c>
    </row>
    <row r="350" spans="1:4" hidden="1" x14ac:dyDescent="0.25">
      <c r="A350" s="4" t="s">
        <v>2316</v>
      </c>
      <c r="B350">
        <v>3</v>
      </c>
      <c r="C350" s="4" t="s">
        <v>2199</v>
      </c>
      <c r="D350" s="4" t="str">
        <f>_xlfn.XLOOKUP(Saidas[[#This Row],[Produto]],'Compras'!B:B,'Compras'!A:A,"",0,1)</f>
        <v/>
      </c>
    </row>
    <row r="351" spans="1:4" hidden="1" x14ac:dyDescent="0.25">
      <c r="A351" s="4" t="s">
        <v>2317</v>
      </c>
      <c r="B351">
        <v>5</v>
      </c>
      <c r="C351" s="4" t="s">
        <v>2199</v>
      </c>
      <c r="D351" s="4" t="str">
        <f>_xlfn.XLOOKUP(Saidas[[#This Row],[Produto]],'Compras'!B:B,'Compras'!A:A,"",0,1)</f>
        <v/>
      </c>
    </row>
    <row r="352" spans="1:4" hidden="1" x14ac:dyDescent="0.25">
      <c r="A352" s="4" t="s">
        <v>2318</v>
      </c>
      <c r="B352">
        <v>5</v>
      </c>
      <c r="C352" s="4" t="s">
        <v>2199</v>
      </c>
      <c r="D352" s="4" t="str">
        <f>_xlfn.XLOOKUP(Saidas[[#This Row],[Produto]],'Compras'!B:B,'Compras'!A:A,"",0,1)</f>
        <v/>
      </c>
    </row>
    <row r="353" spans="1:4" hidden="1" x14ac:dyDescent="0.25">
      <c r="A353" s="4" t="s">
        <v>2319</v>
      </c>
      <c r="B353">
        <v>1</v>
      </c>
      <c r="C353" s="4" t="s">
        <v>2199</v>
      </c>
      <c r="D353" s="4" t="str">
        <f>_xlfn.XLOOKUP(Saidas[[#This Row],[Produto]],'Compras'!B:B,'Compras'!A:A,"",0,1)</f>
        <v/>
      </c>
    </row>
    <row r="354" spans="1:4" hidden="1" x14ac:dyDescent="0.25">
      <c r="A354" s="4" t="s">
        <v>2320</v>
      </c>
      <c r="B354">
        <v>1</v>
      </c>
      <c r="C354" s="4" t="s">
        <v>2199</v>
      </c>
      <c r="D354" s="4" t="str">
        <f>_xlfn.XLOOKUP(Saidas[[#This Row],[Produto]],'Compras'!B:B,'Compras'!A:A,"",0,1)</f>
        <v/>
      </c>
    </row>
    <row r="355" spans="1:4" hidden="1" x14ac:dyDescent="0.25">
      <c r="A355" s="4" t="s">
        <v>2321</v>
      </c>
      <c r="B355">
        <v>10</v>
      </c>
      <c r="C355" s="4" t="s">
        <v>2199</v>
      </c>
      <c r="D355" s="4" t="str">
        <f>_xlfn.XLOOKUP(Saidas[[#This Row],[Produto]],'Compras'!B:B,'Compras'!A:A,"",0,1)</f>
        <v/>
      </c>
    </row>
    <row r="356" spans="1:4" hidden="1" x14ac:dyDescent="0.25">
      <c r="A356" s="4" t="s">
        <v>2322</v>
      </c>
      <c r="B356">
        <v>1</v>
      </c>
      <c r="C356" s="4" t="s">
        <v>2199</v>
      </c>
      <c r="D356" s="4" t="str">
        <f>_xlfn.XLOOKUP(Saidas[[#This Row],[Produto]],'Compras'!B:B,'Compras'!A:A,"",0,1)</f>
        <v/>
      </c>
    </row>
    <row r="357" spans="1:4" hidden="1" x14ac:dyDescent="0.25">
      <c r="A357" s="4" t="s">
        <v>2322</v>
      </c>
      <c r="B357">
        <v>1</v>
      </c>
      <c r="C357" s="4" t="s">
        <v>2199</v>
      </c>
      <c r="D357" s="4" t="str">
        <f>_xlfn.XLOOKUP(Saidas[[#This Row],[Produto]],'Compras'!B:B,'Compras'!A:A,"",0,1)</f>
        <v/>
      </c>
    </row>
    <row r="358" spans="1:4" hidden="1" x14ac:dyDescent="0.25">
      <c r="A358" s="4" t="s">
        <v>2323</v>
      </c>
      <c r="B358">
        <v>1</v>
      </c>
      <c r="C358" s="4" t="s">
        <v>2199</v>
      </c>
      <c r="D358" s="4" t="str">
        <f>_xlfn.XLOOKUP(Saidas[[#This Row],[Produto]],'Compras'!B:B,'Compras'!A:A,"",0,1)</f>
        <v/>
      </c>
    </row>
    <row r="359" spans="1:4" hidden="1" x14ac:dyDescent="0.25">
      <c r="A359" s="4" t="s">
        <v>2324</v>
      </c>
      <c r="B359">
        <v>5</v>
      </c>
      <c r="C359" s="4" t="s">
        <v>2199</v>
      </c>
      <c r="D359" s="4" t="str">
        <f>_xlfn.XLOOKUP(Saidas[[#This Row],[Produto]],'Compras'!B:B,'Compras'!A:A,"",0,1)</f>
        <v/>
      </c>
    </row>
    <row r="360" spans="1:4" hidden="1" x14ac:dyDescent="0.25">
      <c r="A360" s="4" t="s">
        <v>2325</v>
      </c>
      <c r="B360">
        <v>1</v>
      </c>
      <c r="C360" s="4" t="s">
        <v>2199</v>
      </c>
      <c r="D360" s="4" t="str">
        <f>_xlfn.XLOOKUP(Saidas[[#This Row],[Produto]],'Compras'!B:B,'Compras'!A:A,"",0,1)</f>
        <v/>
      </c>
    </row>
    <row r="361" spans="1:4" hidden="1" x14ac:dyDescent="0.25">
      <c r="A361" s="4" t="s">
        <v>2326</v>
      </c>
      <c r="B361">
        <v>4</v>
      </c>
      <c r="C361" s="4" t="s">
        <v>2199</v>
      </c>
      <c r="D361" s="4" t="str">
        <f>_xlfn.XLOOKUP(Saidas[[#This Row],[Produto]],'Compras'!B:B,'Compras'!A:A,"",0,1)</f>
        <v/>
      </c>
    </row>
    <row r="362" spans="1:4" hidden="1" x14ac:dyDescent="0.25">
      <c r="A362" s="4" t="s">
        <v>2327</v>
      </c>
      <c r="B362">
        <v>20</v>
      </c>
      <c r="C362" s="4" t="s">
        <v>2199</v>
      </c>
      <c r="D362" s="4" t="str">
        <f>_xlfn.XLOOKUP(Saidas[[#This Row],[Produto]],'Compras'!B:B,'Compras'!A:A,"",0,1)</f>
        <v/>
      </c>
    </row>
    <row r="363" spans="1:4" hidden="1" x14ac:dyDescent="0.25">
      <c r="A363" s="4" t="s">
        <v>2328</v>
      </c>
      <c r="B363">
        <v>1</v>
      </c>
      <c r="C363" s="4" t="s">
        <v>2199</v>
      </c>
      <c r="D363" s="4" t="str">
        <f>_xlfn.XLOOKUP(Saidas[[#This Row],[Produto]],'Compras'!B:B,'Compras'!A:A,"",0,1)</f>
        <v/>
      </c>
    </row>
    <row r="364" spans="1:4" hidden="1" x14ac:dyDescent="0.25">
      <c r="A364" s="4" t="s">
        <v>2329</v>
      </c>
      <c r="B364">
        <v>1</v>
      </c>
      <c r="C364" s="4" t="s">
        <v>2199</v>
      </c>
      <c r="D364" s="4" t="str">
        <f>_xlfn.XLOOKUP(Saidas[[#This Row],[Produto]],'Compras'!B:B,'Compras'!A:A,"",0,1)</f>
        <v/>
      </c>
    </row>
    <row r="365" spans="1:4" hidden="1" x14ac:dyDescent="0.25">
      <c r="A365" s="4" t="s">
        <v>2330</v>
      </c>
      <c r="B365">
        <v>2</v>
      </c>
      <c r="C365" s="4" t="s">
        <v>2199</v>
      </c>
      <c r="D365" s="4" t="str">
        <f>_xlfn.XLOOKUP(Saidas[[#This Row],[Produto]],'Compras'!B:B,'Compras'!A:A,"",0,1)</f>
        <v/>
      </c>
    </row>
    <row r="366" spans="1:4" hidden="1" x14ac:dyDescent="0.25">
      <c r="A366" s="4" t="s">
        <v>2331</v>
      </c>
      <c r="B366">
        <v>12</v>
      </c>
      <c r="C366" s="4" t="s">
        <v>2199</v>
      </c>
      <c r="D366" s="4" t="str">
        <f>_xlfn.XLOOKUP(Saidas[[#This Row],[Produto]],'Compras'!B:B,'Compras'!A:A,"",0,1)</f>
        <v/>
      </c>
    </row>
    <row r="367" spans="1:4" hidden="1" x14ac:dyDescent="0.25">
      <c r="A367" s="4" t="s">
        <v>2332</v>
      </c>
      <c r="B367">
        <v>1</v>
      </c>
      <c r="C367" s="4" t="s">
        <v>2199</v>
      </c>
      <c r="D367" s="4" t="str">
        <f>_xlfn.XLOOKUP(Saidas[[#This Row],[Produto]],'Compras'!B:B,'Compras'!A:A,"",0,1)</f>
        <v/>
      </c>
    </row>
    <row r="368" spans="1:4" hidden="1" x14ac:dyDescent="0.25">
      <c r="A368" s="4" t="s">
        <v>2333</v>
      </c>
      <c r="B368">
        <v>2</v>
      </c>
      <c r="C368" s="4" t="s">
        <v>2199</v>
      </c>
      <c r="D368" s="4" t="str">
        <f>_xlfn.XLOOKUP(Saidas[[#This Row],[Produto]],'Compras'!B:B,'Compras'!A:A,"",0,1)</f>
        <v/>
      </c>
    </row>
    <row r="369" spans="1:4" hidden="1" x14ac:dyDescent="0.25">
      <c r="A369" s="4" t="s">
        <v>2334</v>
      </c>
      <c r="B369">
        <v>6</v>
      </c>
      <c r="C369" s="4" t="s">
        <v>2199</v>
      </c>
      <c r="D369" s="4" t="str">
        <f>_xlfn.XLOOKUP(Saidas[[#This Row],[Produto]],'Compras'!B:B,'Compras'!A:A,"",0,1)</f>
        <v/>
      </c>
    </row>
    <row r="370" spans="1:4" hidden="1" x14ac:dyDescent="0.25">
      <c r="A370" s="4" t="s">
        <v>2335</v>
      </c>
      <c r="B370">
        <v>33</v>
      </c>
      <c r="C370" s="4" t="s">
        <v>2199</v>
      </c>
      <c r="D370" s="4" t="str">
        <f>_xlfn.XLOOKUP(Saidas[[#This Row],[Produto]],'Compras'!B:B,'Compras'!A:A,"",0,1)</f>
        <v/>
      </c>
    </row>
    <row r="371" spans="1:4" hidden="1" x14ac:dyDescent="0.25">
      <c r="A371" s="4" t="s">
        <v>2336</v>
      </c>
      <c r="B371">
        <v>10</v>
      </c>
      <c r="C371" s="4" t="s">
        <v>2199</v>
      </c>
      <c r="D371" s="4" t="str">
        <f>_xlfn.XLOOKUP(Saidas[[#This Row],[Produto]],'Compras'!B:B,'Compras'!A:A,"",0,1)</f>
        <v/>
      </c>
    </row>
    <row r="372" spans="1:4" hidden="1" x14ac:dyDescent="0.25">
      <c r="A372" s="4" t="s">
        <v>2337</v>
      </c>
      <c r="B372">
        <v>2</v>
      </c>
      <c r="C372" s="4" t="s">
        <v>2199</v>
      </c>
      <c r="D372" s="4" t="str">
        <f>_xlfn.XLOOKUP(Saidas[[#This Row],[Produto]],'Compras'!B:B,'Compras'!A:A,"",0,1)</f>
        <v/>
      </c>
    </row>
    <row r="373" spans="1:4" hidden="1" x14ac:dyDescent="0.25">
      <c r="A373" s="4" t="s">
        <v>2337</v>
      </c>
      <c r="B373">
        <v>1</v>
      </c>
      <c r="C373" s="4" t="s">
        <v>2199</v>
      </c>
      <c r="D373" s="4" t="str">
        <f>_xlfn.XLOOKUP(Saidas[[#This Row],[Produto]],'Compras'!B:B,'Compras'!A:A,"",0,1)</f>
        <v/>
      </c>
    </row>
    <row r="374" spans="1:4" hidden="1" x14ac:dyDescent="0.25">
      <c r="A374" s="4" t="s">
        <v>2338</v>
      </c>
      <c r="B374">
        <v>20</v>
      </c>
      <c r="C374" s="4" t="s">
        <v>2199</v>
      </c>
      <c r="D374" s="4" t="str">
        <f>_xlfn.XLOOKUP(Saidas[[#This Row],[Produto]],'Compras'!B:B,'Compras'!A:A,"",0,1)</f>
        <v/>
      </c>
    </row>
    <row r="375" spans="1:4" hidden="1" x14ac:dyDescent="0.25">
      <c r="A375" s="4" t="s">
        <v>2339</v>
      </c>
      <c r="B375">
        <v>1</v>
      </c>
      <c r="C375" s="4" t="s">
        <v>2199</v>
      </c>
      <c r="D375" s="4" t="str">
        <f>_xlfn.XLOOKUP(Saidas[[#This Row],[Produto]],'Compras'!B:B,'Compras'!A:A,"",0,1)</f>
        <v/>
      </c>
    </row>
    <row r="376" spans="1:4" hidden="1" x14ac:dyDescent="0.25">
      <c r="A376" s="4" t="s">
        <v>2340</v>
      </c>
      <c r="B376">
        <v>1</v>
      </c>
      <c r="C376" s="4" t="s">
        <v>2199</v>
      </c>
      <c r="D376" s="4" t="str">
        <f>_xlfn.XLOOKUP(Saidas[[#This Row],[Produto]],'Compras'!B:B,'Compras'!A:A,"",0,1)</f>
        <v/>
      </c>
    </row>
    <row r="377" spans="1:4" hidden="1" x14ac:dyDescent="0.25">
      <c r="A377" s="4" t="s">
        <v>2341</v>
      </c>
      <c r="B377">
        <v>2</v>
      </c>
      <c r="C377" s="4" t="s">
        <v>2199</v>
      </c>
      <c r="D377" s="4" t="str">
        <f>_xlfn.XLOOKUP(Saidas[[#This Row],[Produto]],'Compras'!B:B,'Compras'!A:A,"",0,1)</f>
        <v/>
      </c>
    </row>
    <row r="378" spans="1:4" hidden="1" x14ac:dyDescent="0.25">
      <c r="A378" s="4" t="s">
        <v>2342</v>
      </c>
      <c r="B378">
        <v>1</v>
      </c>
      <c r="C378" s="4" t="s">
        <v>2199</v>
      </c>
      <c r="D378" s="4" t="str">
        <f>_xlfn.XLOOKUP(Saidas[[#This Row],[Produto]],'Compras'!B:B,'Compras'!A:A,"",0,1)</f>
        <v/>
      </c>
    </row>
    <row r="379" spans="1:4" hidden="1" x14ac:dyDescent="0.25">
      <c r="A379" s="4" t="s">
        <v>2343</v>
      </c>
      <c r="B379">
        <v>1</v>
      </c>
      <c r="C379" s="4" t="s">
        <v>2199</v>
      </c>
      <c r="D379" s="4" t="str">
        <f>_xlfn.XLOOKUP(Saidas[[#This Row],[Produto]],'Compras'!B:B,'Compras'!A:A,"",0,1)</f>
        <v/>
      </c>
    </row>
    <row r="380" spans="1:4" hidden="1" x14ac:dyDescent="0.25">
      <c r="A380" s="4" t="s">
        <v>2344</v>
      </c>
      <c r="B380">
        <v>1</v>
      </c>
      <c r="C380" s="4" t="s">
        <v>2199</v>
      </c>
      <c r="D380" s="4" t="str">
        <f>_xlfn.XLOOKUP(Saidas[[#This Row],[Produto]],'Compras'!B:B,'Compras'!A:A,"",0,1)</f>
        <v/>
      </c>
    </row>
    <row r="381" spans="1:4" hidden="1" x14ac:dyDescent="0.25">
      <c r="A381" s="4" t="s">
        <v>2344</v>
      </c>
      <c r="B381">
        <v>10</v>
      </c>
      <c r="C381" s="4" t="s">
        <v>2199</v>
      </c>
      <c r="D381" s="4" t="str">
        <f>_xlfn.XLOOKUP(Saidas[[#This Row],[Produto]],'Compras'!B:B,'Compras'!A:A,"",0,1)</f>
        <v/>
      </c>
    </row>
    <row r="382" spans="1:4" hidden="1" x14ac:dyDescent="0.25">
      <c r="A382" s="4" t="s">
        <v>2345</v>
      </c>
      <c r="B382">
        <v>1</v>
      </c>
      <c r="C382" s="4" t="s">
        <v>2199</v>
      </c>
      <c r="D382" s="4" t="str">
        <f>_xlfn.XLOOKUP(Saidas[[#This Row],[Produto]],'Compras'!B:B,'Compras'!A:A,"",0,1)</f>
        <v/>
      </c>
    </row>
    <row r="383" spans="1:4" hidden="1" x14ac:dyDescent="0.25">
      <c r="A383" s="4" t="s">
        <v>2346</v>
      </c>
      <c r="B383">
        <v>1</v>
      </c>
      <c r="C383" s="4" t="s">
        <v>2199</v>
      </c>
      <c r="D383" s="4" t="str">
        <f>_xlfn.XLOOKUP(Saidas[[#This Row],[Produto]],'Compras'!B:B,'Compras'!A:A,"",0,1)</f>
        <v/>
      </c>
    </row>
    <row r="384" spans="1:4" hidden="1" x14ac:dyDescent="0.25">
      <c r="A384" s="4" t="s">
        <v>2347</v>
      </c>
      <c r="B384">
        <v>2</v>
      </c>
      <c r="C384" s="4" t="s">
        <v>2199</v>
      </c>
      <c r="D384" s="4" t="str">
        <f>_xlfn.XLOOKUP(Saidas[[#This Row],[Produto]],'Compras'!B:B,'Compras'!A:A,"",0,1)</f>
        <v/>
      </c>
    </row>
    <row r="385" spans="1:4" hidden="1" x14ac:dyDescent="0.25">
      <c r="A385" s="4" t="s">
        <v>2348</v>
      </c>
      <c r="B385">
        <v>1</v>
      </c>
      <c r="C385" s="4" t="s">
        <v>2199</v>
      </c>
      <c r="D385" s="4" t="str">
        <f>_xlfn.XLOOKUP(Saidas[[#This Row],[Produto]],'Compras'!B:B,'Compras'!A:A,"",0,1)</f>
        <v/>
      </c>
    </row>
    <row r="386" spans="1:4" hidden="1" x14ac:dyDescent="0.25">
      <c r="A386" s="4" t="s">
        <v>2349</v>
      </c>
      <c r="B386">
        <v>1</v>
      </c>
      <c r="C386" s="4" t="s">
        <v>2199</v>
      </c>
      <c r="D386" s="4" t="str">
        <f>_xlfn.XLOOKUP(Saidas[[#This Row],[Produto]],'Compras'!B:B,'Compras'!A:A,"",0,1)</f>
        <v/>
      </c>
    </row>
    <row r="387" spans="1:4" hidden="1" x14ac:dyDescent="0.25">
      <c r="A387" s="4" t="s">
        <v>2350</v>
      </c>
      <c r="B387">
        <v>1</v>
      </c>
      <c r="C387" s="4" t="s">
        <v>2199</v>
      </c>
      <c r="D387" s="4" t="str">
        <f>_xlfn.XLOOKUP(Saidas[[#This Row],[Produto]],'Compras'!B:B,'Compras'!A:A,"",0,1)</f>
        <v/>
      </c>
    </row>
    <row r="388" spans="1:4" hidden="1" x14ac:dyDescent="0.25">
      <c r="A388" s="4" t="s">
        <v>2351</v>
      </c>
      <c r="B388">
        <v>1</v>
      </c>
      <c r="C388" s="4" t="s">
        <v>2199</v>
      </c>
      <c r="D388" s="4" t="str">
        <f>_xlfn.XLOOKUP(Saidas[[#This Row],[Produto]],'Compras'!B:B,'Compras'!A:A,"",0,1)</f>
        <v/>
      </c>
    </row>
    <row r="389" spans="1:4" hidden="1" x14ac:dyDescent="0.25">
      <c r="A389" s="4" t="s">
        <v>2352</v>
      </c>
      <c r="B389">
        <v>1</v>
      </c>
      <c r="C389" s="4" t="s">
        <v>2199</v>
      </c>
      <c r="D389" s="4" t="str">
        <f>_xlfn.XLOOKUP(Saidas[[#This Row],[Produto]],'Compras'!B:B,'Compras'!A:A,"",0,1)</f>
        <v/>
      </c>
    </row>
    <row r="390" spans="1:4" hidden="1" x14ac:dyDescent="0.25">
      <c r="A390" s="4" t="s">
        <v>2353</v>
      </c>
      <c r="B390">
        <v>1</v>
      </c>
      <c r="C390" s="4" t="s">
        <v>2199</v>
      </c>
      <c r="D390" s="4" t="str">
        <f>_xlfn.XLOOKUP(Saidas[[#This Row],[Produto]],'Compras'!B:B,'Compras'!A:A,"",0,1)</f>
        <v/>
      </c>
    </row>
    <row r="391" spans="1:4" hidden="1" x14ac:dyDescent="0.25">
      <c r="A391" s="4" t="s">
        <v>2354</v>
      </c>
      <c r="B391">
        <v>1</v>
      </c>
      <c r="C391" s="4" t="s">
        <v>2199</v>
      </c>
      <c r="D391" s="4" t="str">
        <f>_xlfn.XLOOKUP(Saidas[[#This Row],[Produto]],'Compras'!B:B,'Compras'!A:A,"",0,1)</f>
        <v/>
      </c>
    </row>
    <row r="392" spans="1:4" hidden="1" x14ac:dyDescent="0.25">
      <c r="A392" s="4" t="s">
        <v>3296</v>
      </c>
      <c r="B392">
        <v>2</v>
      </c>
      <c r="C392" s="4" t="s">
        <v>2199</v>
      </c>
      <c r="D392" s="4" t="str">
        <f>_xlfn.XLOOKUP(Saidas[[#This Row],[Produto]],'Compras'!B:B,'Compras'!A:A,"",0,1)</f>
        <v/>
      </c>
    </row>
    <row r="393" spans="1:4" hidden="1" x14ac:dyDescent="0.25">
      <c r="A393" s="4" t="s">
        <v>3296</v>
      </c>
      <c r="B393">
        <v>1</v>
      </c>
      <c r="C393" s="4" t="s">
        <v>2199</v>
      </c>
      <c r="D393" s="4" t="str">
        <f>_xlfn.XLOOKUP(Saidas[[#This Row],[Produto]],'Compras'!B:B,'Compras'!A:A,"",0,1)</f>
        <v/>
      </c>
    </row>
    <row r="394" spans="1:4" hidden="1" x14ac:dyDescent="0.25">
      <c r="A394" s="4" t="s">
        <v>2355</v>
      </c>
      <c r="B394">
        <v>1</v>
      </c>
      <c r="C394" s="4" t="s">
        <v>2199</v>
      </c>
      <c r="D394" s="4" t="str">
        <f>_xlfn.XLOOKUP(Saidas[[#This Row],[Produto]],'Compras'!B:B,'Compras'!A:A,"",0,1)</f>
        <v/>
      </c>
    </row>
    <row r="395" spans="1:4" hidden="1" x14ac:dyDescent="0.25">
      <c r="A395" s="4" t="s">
        <v>2356</v>
      </c>
      <c r="B395">
        <v>2</v>
      </c>
      <c r="C395" s="4" t="s">
        <v>2199</v>
      </c>
      <c r="D395" s="4" t="str">
        <f>_xlfn.XLOOKUP(Saidas[[#This Row],[Produto]],'Compras'!B:B,'Compras'!A:A,"",0,1)</f>
        <v/>
      </c>
    </row>
    <row r="396" spans="1:4" hidden="1" x14ac:dyDescent="0.25">
      <c r="A396" s="4" t="s">
        <v>2357</v>
      </c>
      <c r="B396">
        <v>10</v>
      </c>
      <c r="C396" s="4" t="s">
        <v>2199</v>
      </c>
      <c r="D396" s="4" t="str">
        <f>_xlfn.XLOOKUP(Saidas[[#This Row],[Produto]],'Compras'!B:B,'Compras'!A:A,"",0,1)</f>
        <v/>
      </c>
    </row>
    <row r="397" spans="1:4" hidden="1" x14ac:dyDescent="0.25">
      <c r="A397" s="4" t="s">
        <v>1955</v>
      </c>
      <c r="B397">
        <v>1</v>
      </c>
      <c r="C397" s="4" t="s">
        <v>2199</v>
      </c>
      <c r="D397" s="4" t="str">
        <f>_xlfn.XLOOKUP(Saidas[[#This Row],[Produto]],'Compras'!B:B,'Compras'!A:A,"",0,1)</f>
        <v>M-ECA-RIO840-07</v>
      </c>
    </row>
    <row r="398" spans="1:4" hidden="1" x14ac:dyDescent="0.25">
      <c r="A398" s="4" t="s">
        <v>2358</v>
      </c>
      <c r="B398">
        <v>2</v>
      </c>
      <c r="C398" s="4" t="s">
        <v>2199</v>
      </c>
      <c r="D398" s="4" t="str">
        <f>_xlfn.XLOOKUP(Saidas[[#This Row],[Produto]],'Compras'!B:B,'Compras'!A:A,"",0,1)</f>
        <v/>
      </c>
    </row>
    <row r="399" spans="1:4" hidden="1" x14ac:dyDescent="0.25">
      <c r="A399" s="4" t="s">
        <v>2359</v>
      </c>
      <c r="B399">
        <v>10</v>
      </c>
      <c r="C399" s="4" t="s">
        <v>2199</v>
      </c>
      <c r="D399" s="4" t="str">
        <f>_xlfn.XLOOKUP(Saidas[[#This Row],[Produto]],'Compras'!B:B,'Compras'!A:A,"",0,1)</f>
        <v/>
      </c>
    </row>
    <row r="400" spans="1:4" hidden="1" x14ac:dyDescent="0.25">
      <c r="A400" s="4" t="s">
        <v>2359</v>
      </c>
      <c r="B400">
        <v>5</v>
      </c>
      <c r="C400" s="4" t="s">
        <v>2199</v>
      </c>
      <c r="D400" s="4" t="str">
        <f>_xlfn.XLOOKUP(Saidas[[#This Row],[Produto]],'Compras'!B:B,'Compras'!A:A,"",0,1)</f>
        <v/>
      </c>
    </row>
    <row r="401" spans="1:4" hidden="1" x14ac:dyDescent="0.25">
      <c r="A401" s="4" t="s">
        <v>2359</v>
      </c>
      <c r="B401">
        <v>10</v>
      </c>
      <c r="C401" s="4" t="s">
        <v>2199</v>
      </c>
      <c r="D401" s="4" t="str">
        <f>_xlfn.XLOOKUP(Saidas[[#This Row],[Produto]],'Compras'!B:B,'Compras'!A:A,"",0,1)</f>
        <v/>
      </c>
    </row>
    <row r="402" spans="1:4" hidden="1" x14ac:dyDescent="0.25">
      <c r="A402" s="4" t="s">
        <v>2360</v>
      </c>
      <c r="B402">
        <v>20</v>
      </c>
      <c r="C402" s="4" t="s">
        <v>2199</v>
      </c>
      <c r="D402" s="4" t="str">
        <f>_xlfn.XLOOKUP(Saidas[[#This Row],[Produto]],'Compras'!B:B,'Compras'!A:A,"",0,1)</f>
        <v/>
      </c>
    </row>
    <row r="403" spans="1:4" hidden="1" x14ac:dyDescent="0.25">
      <c r="A403" s="4" t="s">
        <v>2361</v>
      </c>
      <c r="B403">
        <v>10</v>
      </c>
      <c r="C403" s="4" t="s">
        <v>2199</v>
      </c>
      <c r="D403" s="4" t="str">
        <f>_xlfn.XLOOKUP(Saidas[[#This Row],[Produto]],'Compras'!B:B,'Compras'!A:A,"",0,1)</f>
        <v/>
      </c>
    </row>
    <row r="404" spans="1:4" hidden="1" x14ac:dyDescent="0.25">
      <c r="A404" s="4" t="s">
        <v>2362</v>
      </c>
      <c r="B404">
        <v>10</v>
      </c>
      <c r="C404" s="4" t="s">
        <v>2199</v>
      </c>
      <c r="D404" s="4" t="str">
        <f>_xlfn.XLOOKUP(Saidas[[#This Row],[Produto]],'Compras'!B:B,'Compras'!A:A,"",0,1)</f>
        <v/>
      </c>
    </row>
    <row r="405" spans="1:4" hidden="1" x14ac:dyDescent="0.25">
      <c r="A405" s="4" t="s">
        <v>2363</v>
      </c>
      <c r="B405">
        <v>10</v>
      </c>
      <c r="C405" s="4" t="s">
        <v>2199</v>
      </c>
      <c r="D405" s="4" t="str">
        <f>_xlfn.XLOOKUP(Saidas[[#This Row],[Produto]],'Compras'!B:B,'Compras'!A:A,"",0,1)</f>
        <v/>
      </c>
    </row>
    <row r="406" spans="1:4" hidden="1" x14ac:dyDescent="0.25">
      <c r="A406" s="4" t="s">
        <v>2364</v>
      </c>
      <c r="B406">
        <v>2</v>
      </c>
      <c r="C406" s="4" t="s">
        <v>2199</v>
      </c>
      <c r="D406" s="4" t="str">
        <f>_xlfn.XLOOKUP(Saidas[[#This Row],[Produto]],'Compras'!B:B,'Compras'!A:A,"",0,1)</f>
        <v/>
      </c>
    </row>
    <row r="407" spans="1:4" hidden="1" x14ac:dyDescent="0.25">
      <c r="A407" s="4" t="s">
        <v>2365</v>
      </c>
      <c r="B407">
        <v>1</v>
      </c>
      <c r="C407" s="4" t="s">
        <v>2199</v>
      </c>
      <c r="D407" s="4" t="str">
        <f>_xlfn.XLOOKUP(Saidas[[#This Row],[Produto]],'Compras'!B:B,'Compras'!A:A,"",0,1)</f>
        <v/>
      </c>
    </row>
    <row r="408" spans="1:4" hidden="1" x14ac:dyDescent="0.25">
      <c r="A408" s="4" t="s">
        <v>2366</v>
      </c>
      <c r="B408">
        <v>10</v>
      </c>
      <c r="C408" s="4" t="s">
        <v>2199</v>
      </c>
      <c r="D408" s="4" t="str">
        <f>_xlfn.XLOOKUP(Saidas[[#This Row],[Produto]],'Compras'!B:B,'Compras'!A:A,"",0,1)</f>
        <v/>
      </c>
    </row>
    <row r="409" spans="1:4" hidden="1" x14ac:dyDescent="0.25">
      <c r="A409" s="4" t="s">
        <v>2367</v>
      </c>
      <c r="B409">
        <v>10</v>
      </c>
      <c r="C409" s="4" t="s">
        <v>2199</v>
      </c>
      <c r="D409" s="4" t="str">
        <f>_xlfn.XLOOKUP(Saidas[[#This Row],[Produto]],'Compras'!B:B,'Compras'!A:A,"",0,1)</f>
        <v/>
      </c>
    </row>
    <row r="410" spans="1:4" hidden="1" x14ac:dyDescent="0.25">
      <c r="A410" s="4" t="s">
        <v>2368</v>
      </c>
      <c r="B410">
        <v>1</v>
      </c>
      <c r="C410" s="4" t="s">
        <v>2199</v>
      </c>
      <c r="D410" s="4" t="str">
        <f>_xlfn.XLOOKUP(Saidas[[#This Row],[Produto]],'Compras'!B:B,'Compras'!A:A,"",0,1)</f>
        <v/>
      </c>
    </row>
    <row r="411" spans="1:4" hidden="1" x14ac:dyDescent="0.25">
      <c r="A411" s="4" t="s">
        <v>2369</v>
      </c>
      <c r="B411">
        <v>2</v>
      </c>
      <c r="C411" s="4" t="s">
        <v>2199</v>
      </c>
      <c r="D411" s="4" t="str">
        <f>_xlfn.XLOOKUP(Saidas[[#This Row],[Produto]],'Compras'!B:B,'Compras'!A:A,"",0,1)</f>
        <v/>
      </c>
    </row>
    <row r="412" spans="1:4" hidden="1" x14ac:dyDescent="0.25">
      <c r="A412" s="4" t="s">
        <v>2370</v>
      </c>
      <c r="B412">
        <v>10</v>
      </c>
      <c r="C412" s="4" t="s">
        <v>2199</v>
      </c>
      <c r="D412" s="4" t="str">
        <f>_xlfn.XLOOKUP(Saidas[[#This Row],[Produto]],'Compras'!B:B,'Compras'!A:A,"",0,1)</f>
        <v/>
      </c>
    </row>
    <row r="413" spans="1:4" hidden="1" x14ac:dyDescent="0.25">
      <c r="A413" s="4" t="s">
        <v>2370</v>
      </c>
      <c r="B413">
        <v>5</v>
      </c>
      <c r="C413" s="4" t="s">
        <v>2199</v>
      </c>
      <c r="D413" s="4" t="str">
        <f>_xlfn.XLOOKUP(Saidas[[#This Row],[Produto]],'Compras'!B:B,'Compras'!A:A,"",0,1)</f>
        <v/>
      </c>
    </row>
    <row r="414" spans="1:4" hidden="1" x14ac:dyDescent="0.25">
      <c r="A414" s="4" t="s">
        <v>2370</v>
      </c>
      <c r="B414">
        <v>5</v>
      </c>
      <c r="C414" s="4" t="s">
        <v>2199</v>
      </c>
      <c r="D414" s="4" t="str">
        <f>_xlfn.XLOOKUP(Saidas[[#This Row],[Produto]],'Compras'!B:B,'Compras'!A:A,"",0,1)</f>
        <v/>
      </c>
    </row>
    <row r="415" spans="1:4" hidden="1" x14ac:dyDescent="0.25">
      <c r="A415" s="4" t="s">
        <v>2370</v>
      </c>
      <c r="B415">
        <v>10</v>
      </c>
      <c r="C415" s="4" t="s">
        <v>2199</v>
      </c>
      <c r="D415" s="4" t="str">
        <f>_xlfn.XLOOKUP(Saidas[[#This Row],[Produto]],'Compras'!B:B,'Compras'!A:A,"",0,1)</f>
        <v/>
      </c>
    </row>
    <row r="416" spans="1:4" hidden="1" x14ac:dyDescent="0.25">
      <c r="A416" s="4" t="s">
        <v>2371</v>
      </c>
      <c r="B416">
        <v>4</v>
      </c>
      <c r="C416" s="4" t="s">
        <v>2199</v>
      </c>
      <c r="D416" s="4" t="str">
        <f>_xlfn.XLOOKUP(Saidas[[#This Row],[Produto]],'Compras'!B:B,'Compras'!A:A,"",0,1)</f>
        <v/>
      </c>
    </row>
    <row r="417" spans="1:4" hidden="1" x14ac:dyDescent="0.25">
      <c r="A417" s="4" t="s">
        <v>2372</v>
      </c>
      <c r="B417">
        <v>4</v>
      </c>
      <c r="C417" s="4" t="s">
        <v>2199</v>
      </c>
      <c r="D417" s="4" t="str">
        <f>_xlfn.XLOOKUP(Saidas[[#This Row],[Produto]],'Compras'!B:B,'Compras'!A:A,"",0,1)</f>
        <v/>
      </c>
    </row>
    <row r="418" spans="1:4" hidden="1" x14ac:dyDescent="0.25">
      <c r="A418" s="4" t="s">
        <v>2373</v>
      </c>
      <c r="B418">
        <v>5</v>
      </c>
      <c r="C418" s="4" t="s">
        <v>2199</v>
      </c>
      <c r="D418" s="4" t="str">
        <f>_xlfn.XLOOKUP(Saidas[[#This Row],[Produto]],'Compras'!B:B,'Compras'!A:A,"",0,1)</f>
        <v/>
      </c>
    </row>
    <row r="419" spans="1:4" hidden="1" x14ac:dyDescent="0.25">
      <c r="A419" s="4" t="s">
        <v>2374</v>
      </c>
      <c r="B419">
        <v>1</v>
      </c>
      <c r="C419" s="4" t="s">
        <v>2199</v>
      </c>
      <c r="D419" s="4" t="str">
        <f>_xlfn.XLOOKUP(Saidas[[#This Row],[Produto]],'Compras'!B:B,'Compras'!A:A,"",0,1)</f>
        <v/>
      </c>
    </row>
    <row r="420" spans="1:4" hidden="1" x14ac:dyDescent="0.25">
      <c r="A420" s="4" t="s">
        <v>2375</v>
      </c>
      <c r="B420">
        <v>1</v>
      </c>
      <c r="C420" s="4" t="s">
        <v>2199</v>
      </c>
      <c r="D420" s="4" t="str">
        <f>_xlfn.XLOOKUP(Saidas[[#This Row],[Produto]],'Compras'!B:B,'Compras'!A:A,"",0,1)</f>
        <v/>
      </c>
    </row>
    <row r="421" spans="1:4" hidden="1" x14ac:dyDescent="0.25">
      <c r="A421" s="4" t="s">
        <v>2376</v>
      </c>
      <c r="B421">
        <v>2</v>
      </c>
      <c r="C421" s="4" t="s">
        <v>2199</v>
      </c>
      <c r="D421" s="4" t="str">
        <f>_xlfn.XLOOKUP(Saidas[[#This Row],[Produto]],'Compras'!B:B,'Compras'!A:A,"",0,1)</f>
        <v/>
      </c>
    </row>
    <row r="422" spans="1:4" hidden="1" x14ac:dyDescent="0.25">
      <c r="A422" s="4" t="s">
        <v>2377</v>
      </c>
      <c r="B422">
        <v>18</v>
      </c>
      <c r="C422" s="4" t="s">
        <v>2199</v>
      </c>
      <c r="D422" s="4" t="str">
        <f>_xlfn.XLOOKUP(Saidas[[#This Row],[Produto]],'Compras'!B:B,'Compras'!A:A,"",0,1)</f>
        <v/>
      </c>
    </row>
    <row r="423" spans="1:4" hidden="1" x14ac:dyDescent="0.25">
      <c r="A423" s="4" t="s">
        <v>2378</v>
      </c>
      <c r="B423">
        <v>2</v>
      </c>
      <c r="C423" s="4" t="s">
        <v>2199</v>
      </c>
      <c r="D423" s="4" t="str">
        <f>_xlfn.XLOOKUP(Saidas[[#This Row],[Produto]],'Compras'!B:B,'Compras'!A:A,"",0,1)</f>
        <v/>
      </c>
    </row>
    <row r="424" spans="1:4" hidden="1" x14ac:dyDescent="0.25">
      <c r="A424" s="4" t="s">
        <v>2379</v>
      </c>
      <c r="B424">
        <v>1</v>
      </c>
      <c r="C424" s="4" t="s">
        <v>2199</v>
      </c>
      <c r="D424" s="4" t="str">
        <f>_xlfn.XLOOKUP(Saidas[[#This Row],[Produto]],'Compras'!B:B,'Compras'!A:A,"",0,1)</f>
        <v/>
      </c>
    </row>
    <row r="425" spans="1:4" hidden="1" x14ac:dyDescent="0.25">
      <c r="A425" s="4" t="s">
        <v>2380</v>
      </c>
      <c r="B425">
        <v>1</v>
      </c>
      <c r="C425" s="4" t="s">
        <v>2199</v>
      </c>
      <c r="D425" s="4" t="str">
        <f>_xlfn.XLOOKUP(Saidas[[#This Row],[Produto]],'Compras'!B:B,'Compras'!A:A,"",0,1)</f>
        <v/>
      </c>
    </row>
    <row r="426" spans="1:4" hidden="1" x14ac:dyDescent="0.25">
      <c r="A426" s="4" t="s">
        <v>2381</v>
      </c>
      <c r="B426">
        <v>10</v>
      </c>
      <c r="C426" s="4" t="s">
        <v>2199</v>
      </c>
      <c r="D426" s="4" t="str">
        <f>_xlfn.XLOOKUP(Saidas[[#This Row],[Produto]],'Compras'!B:B,'Compras'!A:A,"",0,1)</f>
        <v/>
      </c>
    </row>
    <row r="427" spans="1:4" hidden="1" x14ac:dyDescent="0.25">
      <c r="A427" s="4" t="s">
        <v>2382</v>
      </c>
      <c r="B427">
        <v>20</v>
      </c>
      <c r="C427" s="4" t="s">
        <v>2199</v>
      </c>
      <c r="D427" s="4" t="str">
        <f>_xlfn.XLOOKUP(Saidas[[#This Row],[Produto]],'Compras'!B:B,'Compras'!A:A,"",0,1)</f>
        <v/>
      </c>
    </row>
    <row r="428" spans="1:4" hidden="1" x14ac:dyDescent="0.25">
      <c r="A428" s="4" t="s">
        <v>2383</v>
      </c>
      <c r="B428">
        <v>1</v>
      </c>
      <c r="C428" s="4" t="s">
        <v>2199</v>
      </c>
      <c r="D428" s="4" t="str">
        <f>_xlfn.XLOOKUP(Saidas[[#This Row],[Produto]],'Compras'!B:B,'Compras'!A:A,"",0,1)</f>
        <v/>
      </c>
    </row>
    <row r="429" spans="1:4" hidden="1" x14ac:dyDescent="0.25">
      <c r="A429" s="4" t="s">
        <v>2384</v>
      </c>
      <c r="B429">
        <v>1</v>
      </c>
      <c r="C429" s="4" t="s">
        <v>2199</v>
      </c>
      <c r="D429" s="4" t="str">
        <f>_xlfn.XLOOKUP(Saidas[[#This Row],[Produto]],'Compras'!B:B,'Compras'!A:A,"",0,1)</f>
        <v/>
      </c>
    </row>
    <row r="430" spans="1:4" hidden="1" x14ac:dyDescent="0.25">
      <c r="A430" s="4" t="s">
        <v>2385</v>
      </c>
      <c r="B430">
        <v>1</v>
      </c>
      <c r="C430" s="4" t="s">
        <v>2199</v>
      </c>
      <c r="D430" s="4" t="str">
        <f>_xlfn.XLOOKUP(Saidas[[#This Row],[Produto]],'Compras'!B:B,'Compras'!A:A,"",0,1)</f>
        <v/>
      </c>
    </row>
    <row r="431" spans="1:4" hidden="1" x14ac:dyDescent="0.25">
      <c r="A431" s="4" t="s">
        <v>2385</v>
      </c>
      <c r="B431">
        <v>1</v>
      </c>
      <c r="C431" s="4" t="s">
        <v>2199</v>
      </c>
      <c r="D431" s="4" t="str">
        <f>_xlfn.XLOOKUP(Saidas[[#This Row],[Produto]],'Compras'!B:B,'Compras'!A:A,"",0,1)</f>
        <v/>
      </c>
    </row>
    <row r="432" spans="1:4" hidden="1" x14ac:dyDescent="0.25">
      <c r="A432" s="4" t="s">
        <v>2386</v>
      </c>
      <c r="B432">
        <v>1</v>
      </c>
      <c r="C432" s="4" t="s">
        <v>2199</v>
      </c>
      <c r="D432" s="4" t="str">
        <f>_xlfn.XLOOKUP(Saidas[[#This Row],[Produto]],'Compras'!B:B,'Compras'!A:A,"",0,1)</f>
        <v/>
      </c>
    </row>
    <row r="433" spans="1:4" hidden="1" x14ac:dyDescent="0.25">
      <c r="A433" s="4" t="s">
        <v>2387</v>
      </c>
      <c r="B433">
        <v>1</v>
      </c>
      <c r="C433" s="4" t="s">
        <v>2199</v>
      </c>
      <c r="D433" s="4" t="str">
        <f>_xlfn.XLOOKUP(Saidas[[#This Row],[Produto]],'Compras'!B:B,'Compras'!A:A,"",0,1)</f>
        <v/>
      </c>
    </row>
    <row r="434" spans="1:4" hidden="1" x14ac:dyDescent="0.25">
      <c r="A434" s="4" t="s">
        <v>2388</v>
      </c>
      <c r="B434">
        <v>1</v>
      </c>
      <c r="C434" s="4" t="s">
        <v>2199</v>
      </c>
      <c r="D434" s="4" t="str">
        <f>_xlfn.XLOOKUP(Saidas[[#This Row],[Produto]],'Compras'!B:B,'Compras'!A:A,"",0,1)</f>
        <v/>
      </c>
    </row>
    <row r="435" spans="1:4" hidden="1" x14ac:dyDescent="0.25">
      <c r="A435" s="4" t="s">
        <v>2389</v>
      </c>
      <c r="B435">
        <v>1</v>
      </c>
      <c r="C435" s="4" t="s">
        <v>2199</v>
      </c>
      <c r="D435" s="4" t="str">
        <f>_xlfn.XLOOKUP(Saidas[[#This Row],[Produto]],'Compras'!B:B,'Compras'!A:A,"",0,1)</f>
        <v/>
      </c>
    </row>
    <row r="436" spans="1:4" hidden="1" x14ac:dyDescent="0.25">
      <c r="A436" s="4" t="s">
        <v>2390</v>
      </c>
      <c r="B436">
        <v>5</v>
      </c>
      <c r="C436" s="4" t="s">
        <v>2199</v>
      </c>
      <c r="D436" s="4" t="str">
        <f>_xlfn.XLOOKUP(Saidas[[#This Row],[Produto]],'Compras'!B:B,'Compras'!A:A,"",0,1)</f>
        <v/>
      </c>
    </row>
    <row r="437" spans="1:4" hidden="1" x14ac:dyDescent="0.25">
      <c r="A437" s="4" t="s">
        <v>2391</v>
      </c>
      <c r="B437">
        <v>1</v>
      </c>
      <c r="C437" s="4" t="s">
        <v>2199</v>
      </c>
      <c r="D437" s="4" t="str">
        <f>_xlfn.XLOOKUP(Saidas[[#This Row],[Produto]],'Compras'!B:B,'Compras'!A:A,"",0,1)</f>
        <v/>
      </c>
    </row>
    <row r="438" spans="1:4" hidden="1" x14ac:dyDescent="0.25">
      <c r="A438" s="4" t="s">
        <v>2392</v>
      </c>
      <c r="B438">
        <v>1</v>
      </c>
      <c r="C438" s="4" t="s">
        <v>2199</v>
      </c>
      <c r="D438" s="4" t="str">
        <f>_xlfn.XLOOKUP(Saidas[[#This Row],[Produto]],'Compras'!B:B,'Compras'!A:A,"",0,1)</f>
        <v/>
      </c>
    </row>
    <row r="439" spans="1:4" hidden="1" x14ac:dyDescent="0.25">
      <c r="A439" s="4" t="s">
        <v>861</v>
      </c>
      <c r="B439">
        <v>10</v>
      </c>
      <c r="C439" s="4" t="s">
        <v>2199</v>
      </c>
      <c r="D439" s="4" t="str">
        <f>_xlfn.XLOOKUP(Saidas[[#This Row],[Produto]],'Compras'!B:B,'Compras'!A:A,"",0,1)</f>
        <v>M-ECA-LA487.07C</v>
      </c>
    </row>
    <row r="440" spans="1:4" hidden="1" x14ac:dyDescent="0.25">
      <c r="A440" s="4" t="s">
        <v>2393</v>
      </c>
      <c r="B440">
        <v>10</v>
      </c>
      <c r="C440" s="4" t="s">
        <v>2199</v>
      </c>
      <c r="D440" s="4" t="str">
        <f>_xlfn.XLOOKUP(Saidas[[#This Row],[Produto]],'Compras'!B:B,'Compras'!A:A,"",0,1)</f>
        <v/>
      </c>
    </row>
    <row r="441" spans="1:4" hidden="1" x14ac:dyDescent="0.25">
      <c r="A441" s="4" t="s">
        <v>2394</v>
      </c>
      <c r="B441">
        <v>1</v>
      </c>
      <c r="C441" s="4" t="s">
        <v>2199</v>
      </c>
      <c r="D441" s="4" t="str">
        <f>_xlfn.XLOOKUP(Saidas[[#This Row],[Produto]],'Compras'!B:B,'Compras'!A:A,"",0,1)</f>
        <v/>
      </c>
    </row>
    <row r="442" spans="1:4" hidden="1" x14ac:dyDescent="0.25">
      <c r="A442" s="4" t="s">
        <v>1394</v>
      </c>
      <c r="B442">
        <v>12</v>
      </c>
      <c r="C442" s="4" t="s">
        <v>2199</v>
      </c>
      <c r="D442" s="4">
        <f>_xlfn.XLOOKUP(Saidas[[#This Row],[Produto]],'Compras'!B:B,'Compras'!A:A,"",0,1)</f>
        <v>5191</v>
      </c>
    </row>
    <row r="443" spans="1:4" hidden="1" x14ac:dyDescent="0.25">
      <c r="A443" s="4" t="s">
        <v>2395</v>
      </c>
      <c r="B443">
        <v>4</v>
      </c>
      <c r="C443" s="4" t="s">
        <v>2199</v>
      </c>
      <c r="D443" s="4" t="str">
        <f>_xlfn.XLOOKUP(Saidas[[#This Row],[Produto]],'Compras'!B:B,'Compras'!A:A,"",0,1)</f>
        <v/>
      </c>
    </row>
    <row r="444" spans="1:4" hidden="1" x14ac:dyDescent="0.25">
      <c r="A444" s="4" t="s">
        <v>2396</v>
      </c>
      <c r="B444">
        <v>2</v>
      </c>
      <c r="C444" s="4" t="s">
        <v>2199</v>
      </c>
      <c r="D444" s="4" t="str">
        <f>_xlfn.XLOOKUP(Saidas[[#This Row],[Produto]],'Compras'!B:B,'Compras'!A:A,"",0,1)</f>
        <v/>
      </c>
    </row>
    <row r="445" spans="1:4" hidden="1" x14ac:dyDescent="0.25">
      <c r="A445" s="4" t="s">
        <v>2397</v>
      </c>
      <c r="B445">
        <v>1</v>
      </c>
      <c r="C445" s="4" t="s">
        <v>2199</v>
      </c>
      <c r="D445" s="4" t="str">
        <f>_xlfn.XLOOKUP(Saidas[[#This Row],[Produto]],'Compras'!B:B,'Compras'!A:A,"",0,1)</f>
        <v/>
      </c>
    </row>
    <row r="446" spans="1:4" hidden="1" x14ac:dyDescent="0.25">
      <c r="A446" s="4" t="s">
        <v>2398</v>
      </c>
      <c r="B446">
        <v>1</v>
      </c>
      <c r="C446" s="4" t="s">
        <v>2199</v>
      </c>
      <c r="D446" s="4" t="str">
        <f>_xlfn.XLOOKUP(Saidas[[#This Row],[Produto]],'Compras'!B:B,'Compras'!A:A,"",0,1)</f>
        <v/>
      </c>
    </row>
    <row r="447" spans="1:4" hidden="1" x14ac:dyDescent="0.25">
      <c r="A447" s="4" t="s">
        <v>2399</v>
      </c>
      <c r="B447">
        <v>5</v>
      </c>
      <c r="C447" s="4" t="s">
        <v>2199</v>
      </c>
      <c r="D447" s="4" t="str">
        <f>_xlfn.XLOOKUP(Saidas[[#This Row],[Produto]],'Compras'!B:B,'Compras'!A:A,"",0,1)</f>
        <v/>
      </c>
    </row>
    <row r="448" spans="1:4" hidden="1" x14ac:dyDescent="0.25">
      <c r="A448" s="4" t="s">
        <v>2399</v>
      </c>
      <c r="B448">
        <v>5</v>
      </c>
      <c r="C448" s="4" t="s">
        <v>2199</v>
      </c>
      <c r="D448" s="4" t="str">
        <f>_xlfn.XLOOKUP(Saidas[[#This Row],[Produto]],'Compras'!B:B,'Compras'!A:A,"",0,1)</f>
        <v/>
      </c>
    </row>
    <row r="449" spans="1:4" hidden="1" x14ac:dyDescent="0.25">
      <c r="A449" s="4" t="s">
        <v>2399</v>
      </c>
      <c r="B449">
        <v>3</v>
      </c>
      <c r="C449" s="4" t="s">
        <v>2199</v>
      </c>
      <c r="D449" s="4" t="str">
        <f>_xlfn.XLOOKUP(Saidas[[#This Row],[Produto]],'Compras'!B:B,'Compras'!A:A,"",0,1)</f>
        <v/>
      </c>
    </row>
    <row r="450" spans="1:4" hidden="1" x14ac:dyDescent="0.25">
      <c r="A450" s="4" t="s">
        <v>2399</v>
      </c>
      <c r="B450">
        <v>4</v>
      </c>
      <c r="C450" s="4" t="s">
        <v>2199</v>
      </c>
      <c r="D450" s="4" t="str">
        <f>_xlfn.XLOOKUP(Saidas[[#This Row],[Produto]],'Compras'!B:B,'Compras'!A:A,"",0,1)</f>
        <v/>
      </c>
    </row>
    <row r="451" spans="1:4" hidden="1" x14ac:dyDescent="0.25">
      <c r="A451" s="4" t="s">
        <v>2399</v>
      </c>
      <c r="B451">
        <v>5</v>
      </c>
      <c r="C451" s="4" t="s">
        <v>2199</v>
      </c>
      <c r="D451" s="4" t="str">
        <f>_xlfn.XLOOKUP(Saidas[[#This Row],[Produto]],'Compras'!B:B,'Compras'!A:A,"",0,1)</f>
        <v/>
      </c>
    </row>
    <row r="452" spans="1:4" hidden="1" x14ac:dyDescent="0.25">
      <c r="A452" s="4" t="s">
        <v>2399</v>
      </c>
      <c r="B452">
        <v>3</v>
      </c>
      <c r="C452" s="4" t="s">
        <v>2199</v>
      </c>
      <c r="D452" s="4" t="str">
        <f>_xlfn.XLOOKUP(Saidas[[#This Row],[Produto]],'Compras'!B:B,'Compras'!A:A,"",0,1)</f>
        <v/>
      </c>
    </row>
    <row r="453" spans="1:4" hidden="1" x14ac:dyDescent="0.25">
      <c r="A453" s="4" t="s">
        <v>2400</v>
      </c>
      <c r="B453">
        <v>3</v>
      </c>
      <c r="C453" s="4" t="s">
        <v>2199</v>
      </c>
      <c r="D453" s="4" t="str">
        <f>_xlfn.XLOOKUP(Saidas[[#This Row],[Produto]],'Compras'!B:B,'Compras'!A:A,"",0,1)</f>
        <v/>
      </c>
    </row>
    <row r="454" spans="1:4" hidden="1" x14ac:dyDescent="0.25">
      <c r="A454" s="4" t="s">
        <v>2401</v>
      </c>
      <c r="B454">
        <v>1</v>
      </c>
      <c r="C454" s="4" t="s">
        <v>2199</v>
      </c>
      <c r="D454" s="4" t="str">
        <f>_xlfn.XLOOKUP(Saidas[[#This Row],[Produto]],'Compras'!B:B,'Compras'!A:A,"",0,1)</f>
        <v/>
      </c>
    </row>
    <row r="455" spans="1:4" hidden="1" x14ac:dyDescent="0.25">
      <c r="A455" s="4" t="s">
        <v>2399</v>
      </c>
      <c r="B455">
        <v>5</v>
      </c>
      <c r="C455" s="4" t="s">
        <v>2199</v>
      </c>
      <c r="D455" s="4" t="str">
        <f>_xlfn.XLOOKUP(Saidas[[#This Row],[Produto]],'Compras'!B:B,'Compras'!A:A,"",0,1)</f>
        <v/>
      </c>
    </row>
    <row r="456" spans="1:4" hidden="1" x14ac:dyDescent="0.25">
      <c r="A456" s="4" t="s">
        <v>2403</v>
      </c>
      <c r="B456">
        <v>2</v>
      </c>
      <c r="C456" s="4" t="s">
        <v>2199</v>
      </c>
      <c r="D456" s="4" t="str">
        <f>_xlfn.XLOOKUP(Saidas[[#This Row],[Produto]],'Compras'!B:B,'Compras'!A:A,"",0,1)</f>
        <v/>
      </c>
    </row>
    <row r="457" spans="1:4" hidden="1" x14ac:dyDescent="0.25">
      <c r="A457" s="4" t="s">
        <v>2404</v>
      </c>
      <c r="B457">
        <v>3</v>
      </c>
      <c r="C457" s="4" t="s">
        <v>2199</v>
      </c>
      <c r="D457" s="4" t="str">
        <f>_xlfn.XLOOKUP(Saidas[[#This Row],[Produto]],'Compras'!B:B,'Compras'!A:A,"",0,1)</f>
        <v/>
      </c>
    </row>
    <row r="458" spans="1:4" hidden="1" x14ac:dyDescent="0.25">
      <c r="A458" s="4" t="s">
        <v>2405</v>
      </c>
      <c r="B458">
        <v>1</v>
      </c>
      <c r="C458" s="4" t="s">
        <v>2199</v>
      </c>
      <c r="D458" s="4" t="str">
        <f>_xlfn.XLOOKUP(Saidas[[#This Row],[Produto]],'Compras'!B:B,'Compras'!A:A,"",0,1)</f>
        <v/>
      </c>
    </row>
    <row r="459" spans="1:4" hidden="1" x14ac:dyDescent="0.25">
      <c r="A459" s="4" t="s">
        <v>2406</v>
      </c>
      <c r="B459">
        <v>1</v>
      </c>
      <c r="C459" s="4" t="s">
        <v>2199</v>
      </c>
      <c r="D459" s="4" t="str">
        <f>_xlfn.XLOOKUP(Saidas[[#This Row],[Produto]],'Compras'!B:B,'Compras'!A:A,"",0,1)</f>
        <v/>
      </c>
    </row>
    <row r="460" spans="1:4" hidden="1" x14ac:dyDescent="0.25">
      <c r="A460" s="4" t="s">
        <v>2407</v>
      </c>
      <c r="B460">
        <v>1</v>
      </c>
      <c r="C460" s="4" t="s">
        <v>2199</v>
      </c>
      <c r="D460" s="4" t="str">
        <f>_xlfn.XLOOKUP(Saidas[[#This Row],[Produto]],'Compras'!B:B,'Compras'!A:A,"",0,1)</f>
        <v/>
      </c>
    </row>
    <row r="461" spans="1:4" hidden="1" x14ac:dyDescent="0.25">
      <c r="A461" s="4" t="s">
        <v>2408</v>
      </c>
      <c r="B461">
        <v>1</v>
      </c>
      <c r="C461" s="4" t="s">
        <v>2199</v>
      </c>
      <c r="D461" s="4" t="str">
        <f>_xlfn.XLOOKUP(Saidas[[#This Row],[Produto]],'Compras'!B:B,'Compras'!A:A,"",0,1)</f>
        <v/>
      </c>
    </row>
    <row r="462" spans="1:4" hidden="1" x14ac:dyDescent="0.25">
      <c r="A462" s="4" t="s">
        <v>2409</v>
      </c>
      <c r="B462">
        <v>1</v>
      </c>
      <c r="C462" s="4" t="s">
        <v>2199</v>
      </c>
      <c r="D462" s="4" t="str">
        <f>_xlfn.XLOOKUP(Saidas[[#This Row],[Produto]],'Compras'!B:B,'Compras'!A:A,"",0,1)</f>
        <v/>
      </c>
    </row>
    <row r="463" spans="1:4" hidden="1" x14ac:dyDescent="0.25">
      <c r="A463" s="4" t="s">
        <v>2410</v>
      </c>
      <c r="B463">
        <v>1</v>
      </c>
      <c r="C463" s="4" t="s">
        <v>2199</v>
      </c>
      <c r="D463" s="4" t="str">
        <f>_xlfn.XLOOKUP(Saidas[[#This Row],[Produto]],'Compras'!B:B,'Compras'!A:A,"",0,1)</f>
        <v/>
      </c>
    </row>
    <row r="464" spans="1:4" hidden="1" x14ac:dyDescent="0.25">
      <c r="A464" s="4" t="s">
        <v>2411</v>
      </c>
      <c r="B464">
        <v>5</v>
      </c>
      <c r="C464" s="4" t="s">
        <v>2199</v>
      </c>
      <c r="D464" s="4" t="str">
        <f>_xlfn.XLOOKUP(Saidas[[#This Row],[Produto]],'Compras'!B:B,'Compras'!A:A,"",0,1)</f>
        <v/>
      </c>
    </row>
    <row r="465" spans="1:4" hidden="1" x14ac:dyDescent="0.25">
      <c r="A465" s="4" t="s">
        <v>2412</v>
      </c>
      <c r="B465">
        <v>5</v>
      </c>
      <c r="C465" s="4" t="s">
        <v>2199</v>
      </c>
      <c r="D465" s="4" t="str">
        <f>_xlfn.XLOOKUP(Saidas[[#This Row],[Produto]],'Compras'!B:B,'Compras'!A:A,"",0,1)</f>
        <v/>
      </c>
    </row>
    <row r="466" spans="1:4" hidden="1" x14ac:dyDescent="0.25">
      <c r="A466" s="4" t="s">
        <v>2413</v>
      </c>
      <c r="B466">
        <v>1</v>
      </c>
      <c r="C466" s="4" t="s">
        <v>2199</v>
      </c>
      <c r="D466" s="4" t="str">
        <f>_xlfn.XLOOKUP(Saidas[[#This Row],[Produto]],'Compras'!B:B,'Compras'!A:A,"",0,1)</f>
        <v/>
      </c>
    </row>
    <row r="467" spans="1:4" hidden="1" x14ac:dyDescent="0.25">
      <c r="A467" s="4" t="s">
        <v>2414</v>
      </c>
      <c r="B467">
        <v>3</v>
      </c>
      <c r="C467" s="4" t="s">
        <v>2199</v>
      </c>
      <c r="D467" s="4" t="str">
        <f>_xlfn.XLOOKUP(Saidas[[#This Row],[Produto]],'Compras'!B:B,'Compras'!A:A,"",0,1)</f>
        <v/>
      </c>
    </row>
    <row r="468" spans="1:4" hidden="1" x14ac:dyDescent="0.25">
      <c r="A468" s="4" t="s">
        <v>2415</v>
      </c>
      <c r="B468">
        <v>1</v>
      </c>
      <c r="C468" s="4" t="s">
        <v>2199</v>
      </c>
      <c r="D468" s="4" t="str">
        <f>_xlfn.XLOOKUP(Saidas[[#This Row],[Produto]],'Compras'!B:B,'Compras'!A:A,"",0,1)</f>
        <v/>
      </c>
    </row>
    <row r="469" spans="1:4" hidden="1" x14ac:dyDescent="0.25">
      <c r="A469" s="4" t="s">
        <v>2416</v>
      </c>
      <c r="B469">
        <v>4</v>
      </c>
      <c r="C469" s="4" t="s">
        <v>2199</v>
      </c>
      <c r="D469" s="4" t="str">
        <f>_xlfn.XLOOKUP(Saidas[[#This Row],[Produto]],'Compras'!B:B,'Compras'!A:A,"",0,1)</f>
        <v/>
      </c>
    </row>
    <row r="470" spans="1:4" hidden="1" x14ac:dyDescent="0.25">
      <c r="A470" s="4" t="s">
        <v>2119</v>
      </c>
      <c r="B470">
        <v>5</v>
      </c>
      <c r="C470" s="4" t="s">
        <v>2199</v>
      </c>
      <c r="D470" s="4" t="str">
        <f>_xlfn.XLOOKUP(Saidas[[#This Row],[Produto]],'Compras'!B:B,'Compras'!A:A,"",0,1)</f>
        <v/>
      </c>
    </row>
    <row r="471" spans="1:4" hidden="1" x14ac:dyDescent="0.25">
      <c r="A471" s="4" t="s">
        <v>2417</v>
      </c>
      <c r="B471">
        <v>15</v>
      </c>
      <c r="C471" s="4" t="s">
        <v>2199</v>
      </c>
      <c r="D471" s="4" t="str">
        <f>_xlfn.XLOOKUP(Saidas[[#This Row],[Produto]],'Compras'!B:B,'Compras'!A:A,"",0,1)</f>
        <v/>
      </c>
    </row>
    <row r="472" spans="1:4" hidden="1" x14ac:dyDescent="0.25">
      <c r="A472" s="4" t="s">
        <v>2418</v>
      </c>
      <c r="B472">
        <v>15</v>
      </c>
      <c r="C472" s="4" t="s">
        <v>2199</v>
      </c>
      <c r="D472" s="4" t="str">
        <f>_xlfn.XLOOKUP(Saidas[[#This Row],[Produto]],'Compras'!B:B,'Compras'!A:A,"",0,1)</f>
        <v/>
      </c>
    </row>
    <row r="473" spans="1:4" hidden="1" x14ac:dyDescent="0.25">
      <c r="A473" s="4" t="s">
        <v>2419</v>
      </c>
      <c r="B473">
        <v>20</v>
      </c>
      <c r="C473" s="4" t="s">
        <v>2199</v>
      </c>
      <c r="D473" s="4" t="str">
        <f>_xlfn.XLOOKUP(Saidas[[#This Row],[Produto]],'Compras'!B:B,'Compras'!A:A,"",0,1)</f>
        <v/>
      </c>
    </row>
    <row r="474" spans="1:4" hidden="1" x14ac:dyDescent="0.25">
      <c r="A474" s="4" t="s">
        <v>2420</v>
      </c>
      <c r="B474">
        <v>15</v>
      </c>
      <c r="C474" s="4" t="s">
        <v>2199</v>
      </c>
      <c r="D474" s="4" t="str">
        <f>_xlfn.XLOOKUP(Saidas[[#This Row],[Produto]],'Compras'!B:B,'Compras'!A:A,"",0,1)</f>
        <v/>
      </c>
    </row>
    <row r="475" spans="1:4" hidden="1" x14ac:dyDescent="0.25">
      <c r="A475" s="4" t="s">
        <v>2421</v>
      </c>
      <c r="B475">
        <v>15</v>
      </c>
      <c r="C475" s="4" t="s">
        <v>2199</v>
      </c>
      <c r="D475" s="4" t="str">
        <f>_xlfn.XLOOKUP(Saidas[[#This Row],[Produto]],'Compras'!B:B,'Compras'!A:A,"",0,1)</f>
        <v/>
      </c>
    </row>
    <row r="476" spans="1:4" hidden="1" x14ac:dyDescent="0.25">
      <c r="A476" s="4" t="s">
        <v>2422</v>
      </c>
      <c r="B476">
        <v>20</v>
      </c>
      <c r="C476" s="4" t="s">
        <v>2199</v>
      </c>
      <c r="D476" s="4" t="str">
        <f>_xlfn.XLOOKUP(Saidas[[#This Row],[Produto]],'Compras'!B:B,'Compras'!A:A,"",0,1)</f>
        <v/>
      </c>
    </row>
    <row r="477" spans="1:4" hidden="1" x14ac:dyDescent="0.25">
      <c r="A477" s="4" t="s">
        <v>2423</v>
      </c>
      <c r="B477">
        <v>20</v>
      </c>
      <c r="C477" s="4" t="s">
        <v>2199</v>
      </c>
      <c r="D477" s="4" t="str">
        <f>_xlfn.XLOOKUP(Saidas[[#This Row],[Produto]],'Compras'!B:B,'Compras'!A:A,"",0,1)</f>
        <v/>
      </c>
    </row>
    <row r="478" spans="1:4" hidden="1" x14ac:dyDescent="0.25">
      <c r="A478" s="4" t="s">
        <v>2424</v>
      </c>
      <c r="B478">
        <v>20</v>
      </c>
      <c r="C478" s="4" t="s">
        <v>2199</v>
      </c>
      <c r="D478" s="4" t="str">
        <f>_xlfn.XLOOKUP(Saidas[[#This Row],[Produto]],'Compras'!B:B,'Compras'!A:A,"",0,1)</f>
        <v/>
      </c>
    </row>
    <row r="479" spans="1:4" hidden="1" x14ac:dyDescent="0.25">
      <c r="A479" s="4" t="s">
        <v>2425</v>
      </c>
      <c r="B479">
        <v>10</v>
      </c>
      <c r="C479" s="4" t="s">
        <v>2199</v>
      </c>
      <c r="D479" s="4" t="str">
        <f>_xlfn.XLOOKUP(Saidas[[#This Row],[Produto]],'Compras'!B:B,'Compras'!A:A,"",0,1)</f>
        <v/>
      </c>
    </row>
    <row r="480" spans="1:4" hidden="1" x14ac:dyDescent="0.25">
      <c r="A480" s="4" t="s">
        <v>2426</v>
      </c>
      <c r="B480">
        <v>15</v>
      </c>
      <c r="C480" s="4" t="s">
        <v>2199</v>
      </c>
      <c r="D480" s="4" t="str">
        <f>_xlfn.XLOOKUP(Saidas[[#This Row],[Produto]],'Compras'!B:B,'Compras'!A:A,"",0,1)</f>
        <v/>
      </c>
    </row>
    <row r="481" spans="1:4" hidden="1" x14ac:dyDescent="0.25">
      <c r="A481" s="4" t="s">
        <v>2427</v>
      </c>
      <c r="B481">
        <v>15</v>
      </c>
      <c r="C481" s="4" t="s">
        <v>2199</v>
      </c>
      <c r="D481" s="4" t="str">
        <f>_xlfn.XLOOKUP(Saidas[[#This Row],[Produto]],'Compras'!B:B,'Compras'!A:A,"",0,1)</f>
        <v/>
      </c>
    </row>
    <row r="482" spans="1:4" hidden="1" x14ac:dyDescent="0.25">
      <c r="A482" s="4" t="s">
        <v>2428</v>
      </c>
      <c r="B482">
        <v>4</v>
      </c>
      <c r="C482" s="4" t="s">
        <v>2199</v>
      </c>
      <c r="D482" s="4" t="str">
        <f>_xlfn.XLOOKUP(Saidas[[#This Row],[Produto]],'Compras'!B:B,'Compras'!A:A,"",0,1)</f>
        <v/>
      </c>
    </row>
    <row r="483" spans="1:4" hidden="1" x14ac:dyDescent="0.25">
      <c r="A483" s="4" t="s">
        <v>2429</v>
      </c>
      <c r="B483">
        <v>15</v>
      </c>
      <c r="C483" s="4" t="s">
        <v>2199</v>
      </c>
      <c r="D483" s="4" t="str">
        <f>_xlfn.XLOOKUP(Saidas[[#This Row],[Produto]],'Compras'!B:B,'Compras'!A:A,"",0,1)</f>
        <v/>
      </c>
    </row>
    <row r="484" spans="1:4" hidden="1" x14ac:dyDescent="0.25">
      <c r="A484" s="4" t="s">
        <v>2430</v>
      </c>
      <c r="B484">
        <v>20</v>
      </c>
      <c r="C484" s="4" t="s">
        <v>2199</v>
      </c>
      <c r="D484" s="4" t="str">
        <f>_xlfn.XLOOKUP(Saidas[[#This Row],[Produto]],'Compras'!B:B,'Compras'!A:A,"",0,1)</f>
        <v/>
      </c>
    </row>
    <row r="485" spans="1:4" hidden="1" x14ac:dyDescent="0.25">
      <c r="A485" s="4" t="s">
        <v>2431</v>
      </c>
      <c r="B485">
        <v>15</v>
      </c>
      <c r="C485" s="4" t="s">
        <v>2199</v>
      </c>
      <c r="D485" s="4" t="str">
        <f>_xlfn.XLOOKUP(Saidas[[#This Row],[Produto]],'Compras'!B:B,'Compras'!A:A,"",0,1)</f>
        <v/>
      </c>
    </row>
    <row r="486" spans="1:4" hidden="1" x14ac:dyDescent="0.25">
      <c r="A486" s="4" t="s">
        <v>2432</v>
      </c>
      <c r="B486">
        <v>15</v>
      </c>
      <c r="C486" s="4" t="s">
        <v>2199</v>
      </c>
      <c r="D486" s="4" t="str">
        <f>_xlfn.XLOOKUP(Saidas[[#This Row],[Produto]],'Compras'!B:B,'Compras'!A:A,"",0,1)</f>
        <v/>
      </c>
    </row>
    <row r="487" spans="1:4" hidden="1" x14ac:dyDescent="0.25">
      <c r="A487" s="4" t="s">
        <v>2433</v>
      </c>
      <c r="B487">
        <v>15</v>
      </c>
      <c r="C487" s="4" t="s">
        <v>2199</v>
      </c>
      <c r="D487" s="4" t="str">
        <f>_xlfn.XLOOKUP(Saidas[[#This Row],[Produto]],'Compras'!B:B,'Compras'!A:A,"",0,1)</f>
        <v/>
      </c>
    </row>
    <row r="488" spans="1:4" hidden="1" x14ac:dyDescent="0.25">
      <c r="A488" s="4" t="s">
        <v>2434</v>
      </c>
      <c r="B488">
        <v>15</v>
      </c>
      <c r="C488" s="4" t="s">
        <v>2199</v>
      </c>
      <c r="D488" s="4" t="str">
        <f>_xlfn.XLOOKUP(Saidas[[#This Row],[Produto]],'Compras'!B:B,'Compras'!A:A,"",0,1)</f>
        <v/>
      </c>
    </row>
    <row r="489" spans="1:4" hidden="1" x14ac:dyDescent="0.25">
      <c r="A489" s="4" t="s">
        <v>2435</v>
      </c>
      <c r="B489">
        <v>15</v>
      </c>
      <c r="C489" s="4" t="s">
        <v>2199</v>
      </c>
      <c r="D489" s="4" t="str">
        <f>_xlfn.XLOOKUP(Saidas[[#This Row],[Produto]],'Compras'!B:B,'Compras'!A:A,"",0,1)</f>
        <v/>
      </c>
    </row>
    <row r="490" spans="1:4" hidden="1" x14ac:dyDescent="0.25">
      <c r="A490" s="4" t="s">
        <v>2436</v>
      </c>
      <c r="B490">
        <v>20</v>
      </c>
      <c r="C490" s="4" t="s">
        <v>2199</v>
      </c>
      <c r="D490" s="4" t="str">
        <f>_xlfn.XLOOKUP(Saidas[[#This Row],[Produto]],'Compras'!B:B,'Compras'!A:A,"",0,1)</f>
        <v/>
      </c>
    </row>
    <row r="491" spans="1:4" hidden="1" x14ac:dyDescent="0.25">
      <c r="A491" s="4" t="s">
        <v>2437</v>
      </c>
      <c r="B491">
        <v>10</v>
      </c>
      <c r="C491" s="4" t="s">
        <v>2199</v>
      </c>
      <c r="D491" s="4" t="str">
        <f>_xlfn.XLOOKUP(Saidas[[#This Row],[Produto]],'Compras'!B:B,'Compras'!A:A,"",0,1)</f>
        <v/>
      </c>
    </row>
    <row r="492" spans="1:4" hidden="1" x14ac:dyDescent="0.25">
      <c r="A492" s="4" t="s">
        <v>2438</v>
      </c>
      <c r="B492">
        <v>15</v>
      </c>
      <c r="C492" s="4" t="s">
        <v>2199</v>
      </c>
      <c r="D492" s="4" t="str">
        <f>_xlfn.XLOOKUP(Saidas[[#This Row],[Produto]],'Compras'!B:B,'Compras'!A:A,"",0,1)</f>
        <v/>
      </c>
    </row>
    <row r="493" spans="1:4" hidden="1" x14ac:dyDescent="0.25">
      <c r="A493" s="4" t="s">
        <v>2439</v>
      </c>
      <c r="B493">
        <v>10</v>
      </c>
      <c r="C493" s="4" t="s">
        <v>2199</v>
      </c>
      <c r="D493" s="4" t="str">
        <f>_xlfn.XLOOKUP(Saidas[[#This Row],[Produto]],'Compras'!B:B,'Compras'!A:A,"",0,1)</f>
        <v/>
      </c>
    </row>
    <row r="494" spans="1:4" hidden="1" x14ac:dyDescent="0.25">
      <c r="A494" s="4" t="s">
        <v>2162</v>
      </c>
      <c r="B494">
        <v>14</v>
      </c>
      <c r="C494" s="4" t="s">
        <v>2199</v>
      </c>
      <c r="D494" s="4" t="str">
        <f>_xlfn.XLOOKUP(Saidas[[#This Row],[Produto]],'Compras'!B:B,'Compras'!A:A,"",0,1)</f>
        <v/>
      </c>
    </row>
    <row r="495" spans="1:4" hidden="1" x14ac:dyDescent="0.25">
      <c r="A495" s="4" t="s">
        <v>2440</v>
      </c>
      <c r="B495">
        <v>20</v>
      </c>
      <c r="C495" s="4" t="s">
        <v>2199</v>
      </c>
      <c r="D495" s="4" t="str">
        <f>_xlfn.XLOOKUP(Saidas[[#This Row],[Produto]],'Compras'!B:B,'Compras'!A:A,"",0,1)</f>
        <v/>
      </c>
    </row>
    <row r="496" spans="1:4" hidden="1" x14ac:dyDescent="0.25">
      <c r="A496" s="4" t="s">
        <v>2441</v>
      </c>
      <c r="B496">
        <v>3</v>
      </c>
      <c r="C496" s="4" t="s">
        <v>2199</v>
      </c>
      <c r="D496" s="4" t="str">
        <f>_xlfn.XLOOKUP(Saidas[[#This Row],[Produto]],'Compras'!B:B,'Compras'!A:A,"",0,1)</f>
        <v/>
      </c>
    </row>
    <row r="497" spans="1:4" hidden="1" x14ac:dyDescent="0.25">
      <c r="A497" s="4" t="s">
        <v>2442</v>
      </c>
      <c r="B497">
        <v>20</v>
      </c>
      <c r="C497" s="4" t="s">
        <v>2199</v>
      </c>
      <c r="D497" s="4" t="str">
        <f>_xlfn.XLOOKUP(Saidas[[#This Row],[Produto]],'Compras'!B:B,'Compras'!A:A,"",0,1)</f>
        <v/>
      </c>
    </row>
    <row r="498" spans="1:4" hidden="1" x14ac:dyDescent="0.25">
      <c r="A498" s="4" t="s">
        <v>2443</v>
      </c>
      <c r="B498">
        <v>3</v>
      </c>
      <c r="C498" s="4" t="s">
        <v>2199</v>
      </c>
      <c r="D498" s="4" t="str">
        <f>_xlfn.XLOOKUP(Saidas[[#This Row],[Produto]],'Compras'!B:B,'Compras'!A:A,"",0,1)</f>
        <v/>
      </c>
    </row>
    <row r="499" spans="1:4" hidden="1" x14ac:dyDescent="0.25">
      <c r="A499" s="4" t="s">
        <v>2444</v>
      </c>
      <c r="B499">
        <v>3</v>
      </c>
      <c r="C499" s="4" t="s">
        <v>2199</v>
      </c>
      <c r="D499" s="4" t="str">
        <f>_xlfn.XLOOKUP(Saidas[[#This Row],[Produto]],'Compras'!B:B,'Compras'!A:A,"",0,1)</f>
        <v/>
      </c>
    </row>
    <row r="500" spans="1:4" hidden="1" x14ac:dyDescent="0.25">
      <c r="A500" s="4" t="s">
        <v>2445</v>
      </c>
      <c r="B500">
        <v>10</v>
      </c>
      <c r="C500" s="4" t="s">
        <v>2199</v>
      </c>
      <c r="D500" s="4" t="str">
        <f>_xlfn.XLOOKUP(Saidas[[#This Row],[Produto]],'Compras'!B:B,'Compras'!A:A,"",0,1)</f>
        <v/>
      </c>
    </row>
    <row r="501" spans="1:4" hidden="1" x14ac:dyDescent="0.25">
      <c r="A501" s="4" t="s">
        <v>2420</v>
      </c>
      <c r="B501">
        <v>3</v>
      </c>
      <c r="C501" s="4" t="s">
        <v>2199</v>
      </c>
      <c r="D501" s="4" t="str">
        <f>_xlfn.XLOOKUP(Saidas[[#This Row],[Produto]],'Compras'!B:B,'Compras'!A:A,"",0,1)</f>
        <v/>
      </c>
    </row>
    <row r="502" spans="1:4" hidden="1" x14ac:dyDescent="0.25">
      <c r="A502" s="4" t="s">
        <v>2446</v>
      </c>
      <c r="B502">
        <v>20</v>
      </c>
      <c r="C502" s="4" t="s">
        <v>2199</v>
      </c>
      <c r="D502" s="4" t="str">
        <f>_xlfn.XLOOKUP(Saidas[[#This Row],[Produto]],'Compras'!B:B,'Compras'!A:A,"",0,1)</f>
        <v/>
      </c>
    </row>
    <row r="503" spans="1:4" hidden="1" x14ac:dyDescent="0.25">
      <c r="A503" s="4" t="s">
        <v>2447</v>
      </c>
      <c r="B503">
        <v>20</v>
      </c>
      <c r="C503" s="4" t="s">
        <v>2199</v>
      </c>
      <c r="D503" s="4" t="str">
        <f>_xlfn.XLOOKUP(Saidas[[#This Row],[Produto]],'Compras'!B:B,'Compras'!A:A,"",0,1)</f>
        <v/>
      </c>
    </row>
    <row r="504" spans="1:4" hidden="1" x14ac:dyDescent="0.25">
      <c r="A504" s="4" t="s">
        <v>2448</v>
      </c>
      <c r="B504">
        <v>3</v>
      </c>
      <c r="C504" s="4" t="s">
        <v>2199</v>
      </c>
      <c r="D504" s="4" t="str">
        <f>_xlfn.XLOOKUP(Saidas[[#This Row],[Produto]],'Compras'!B:B,'Compras'!A:A,"",0,1)</f>
        <v/>
      </c>
    </row>
    <row r="505" spans="1:4" hidden="1" x14ac:dyDescent="0.25">
      <c r="A505" s="4" t="s">
        <v>2449</v>
      </c>
      <c r="B505">
        <v>3</v>
      </c>
      <c r="C505" s="4" t="s">
        <v>2199</v>
      </c>
      <c r="D505" s="4" t="str">
        <f>_xlfn.XLOOKUP(Saidas[[#This Row],[Produto]],'Compras'!B:B,'Compras'!A:A,"",0,1)</f>
        <v/>
      </c>
    </row>
    <row r="506" spans="1:4" hidden="1" x14ac:dyDescent="0.25">
      <c r="A506" s="4" t="s">
        <v>2432</v>
      </c>
      <c r="B506">
        <v>20</v>
      </c>
      <c r="C506" s="4" t="s">
        <v>2199</v>
      </c>
      <c r="D506" s="4" t="str">
        <f>_xlfn.XLOOKUP(Saidas[[#This Row],[Produto]],'Compras'!B:B,'Compras'!A:A,"",0,1)</f>
        <v/>
      </c>
    </row>
    <row r="507" spans="1:4" hidden="1" x14ac:dyDescent="0.25">
      <c r="A507" s="4" t="s">
        <v>2450</v>
      </c>
      <c r="B507">
        <v>20</v>
      </c>
      <c r="C507" s="4" t="s">
        <v>2199</v>
      </c>
      <c r="D507" s="4" t="str">
        <f>_xlfn.XLOOKUP(Saidas[[#This Row],[Produto]],'Compras'!B:B,'Compras'!A:A,"",0,1)</f>
        <v/>
      </c>
    </row>
    <row r="508" spans="1:4" hidden="1" x14ac:dyDescent="0.25">
      <c r="A508" s="4" t="s">
        <v>2451</v>
      </c>
      <c r="B508">
        <v>3</v>
      </c>
      <c r="C508" s="4" t="s">
        <v>2199</v>
      </c>
      <c r="D508" s="4" t="str">
        <f>_xlfn.XLOOKUP(Saidas[[#This Row],[Produto]],'Compras'!B:B,'Compras'!A:A,"",0,1)</f>
        <v/>
      </c>
    </row>
    <row r="509" spans="1:4" hidden="1" x14ac:dyDescent="0.25">
      <c r="A509" s="4" t="s">
        <v>2452</v>
      </c>
      <c r="B509">
        <v>20</v>
      </c>
      <c r="C509" s="4" t="s">
        <v>2199</v>
      </c>
      <c r="D509" s="4" t="str">
        <f>_xlfn.XLOOKUP(Saidas[[#This Row],[Produto]],'Compras'!B:B,'Compras'!A:A,"",0,1)</f>
        <v/>
      </c>
    </row>
    <row r="510" spans="1:4" hidden="1" x14ac:dyDescent="0.25">
      <c r="A510" s="4" t="s">
        <v>2453</v>
      </c>
      <c r="B510">
        <v>10</v>
      </c>
      <c r="C510" s="4" t="s">
        <v>2199</v>
      </c>
      <c r="D510" s="4" t="str">
        <f>_xlfn.XLOOKUP(Saidas[[#This Row],[Produto]],'Compras'!B:B,'Compras'!A:A,"",0,1)</f>
        <v/>
      </c>
    </row>
    <row r="511" spans="1:4" hidden="1" x14ac:dyDescent="0.25">
      <c r="A511" s="4" t="s">
        <v>2454</v>
      </c>
      <c r="B511">
        <v>3</v>
      </c>
      <c r="C511" s="4" t="s">
        <v>2199</v>
      </c>
      <c r="D511" s="4" t="str">
        <f>_xlfn.XLOOKUP(Saidas[[#This Row],[Produto]],'Compras'!B:B,'Compras'!A:A,"",0,1)</f>
        <v/>
      </c>
    </row>
    <row r="512" spans="1:4" hidden="1" x14ac:dyDescent="0.25">
      <c r="A512" s="4" t="s">
        <v>2455</v>
      </c>
      <c r="B512">
        <v>3</v>
      </c>
      <c r="C512" s="4" t="s">
        <v>2199</v>
      </c>
      <c r="D512" s="4" t="str">
        <f>_xlfn.XLOOKUP(Saidas[[#This Row],[Produto]],'Compras'!B:B,'Compras'!A:A,"",0,1)</f>
        <v/>
      </c>
    </row>
    <row r="513" spans="1:4" hidden="1" x14ac:dyDescent="0.25">
      <c r="A513" s="4" t="s">
        <v>2456</v>
      </c>
      <c r="B513">
        <v>3</v>
      </c>
      <c r="C513" s="4" t="s">
        <v>2199</v>
      </c>
      <c r="D513" s="4" t="str">
        <f>_xlfn.XLOOKUP(Saidas[[#This Row],[Produto]],'Compras'!B:B,'Compras'!A:A,"",0,1)</f>
        <v/>
      </c>
    </row>
    <row r="514" spans="1:4" hidden="1" x14ac:dyDescent="0.25">
      <c r="A514" s="4" t="s">
        <v>2457</v>
      </c>
      <c r="B514">
        <v>20</v>
      </c>
      <c r="C514" s="4" t="s">
        <v>2199</v>
      </c>
      <c r="D514" s="4" t="str">
        <f>_xlfn.XLOOKUP(Saidas[[#This Row],[Produto]],'Compras'!B:B,'Compras'!A:A,"",0,1)</f>
        <v/>
      </c>
    </row>
    <row r="515" spans="1:4" hidden="1" x14ac:dyDescent="0.25">
      <c r="A515" s="4" t="s">
        <v>2458</v>
      </c>
      <c r="B515">
        <v>20</v>
      </c>
      <c r="C515" s="4" t="s">
        <v>2199</v>
      </c>
      <c r="D515" s="4" t="str">
        <f>_xlfn.XLOOKUP(Saidas[[#This Row],[Produto]],'Compras'!B:B,'Compras'!A:A,"",0,1)</f>
        <v/>
      </c>
    </row>
    <row r="516" spans="1:4" hidden="1" x14ac:dyDescent="0.25">
      <c r="A516" s="4" t="s">
        <v>2459</v>
      </c>
      <c r="B516">
        <v>5</v>
      </c>
      <c r="C516" s="4" t="s">
        <v>2199</v>
      </c>
      <c r="D516" s="4" t="str">
        <f>_xlfn.XLOOKUP(Saidas[[#This Row],[Produto]],'Compras'!B:B,'Compras'!A:A,"",0,1)</f>
        <v/>
      </c>
    </row>
    <row r="517" spans="1:4" hidden="1" x14ac:dyDescent="0.25">
      <c r="A517" s="4" t="s">
        <v>2460</v>
      </c>
      <c r="B517">
        <v>1</v>
      </c>
      <c r="C517" s="4" t="s">
        <v>2199</v>
      </c>
      <c r="D517" s="4" t="str">
        <f>_xlfn.XLOOKUP(Saidas[[#This Row],[Produto]],'Compras'!B:B,'Compras'!A:A,"",0,1)</f>
        <v/>
      </c>
    </row>
    <row r="518" spans="1:4" hidden="1" x14ac:dyDescent="0.25">
      <c r="A518" s="4" t="s">
        <v>2461</v>
      </c>
      <c r="B518">
        <v>1</v>
      </c>
      <c r="C518" s="4" t="s">
        <v>2199</v>
      </c>
      <c r="D518" s="4" t="str">
        <f>_xlfn.XLOOKUP(Saidas[[#This Row],[Produto]],'Compras'!B:B,'Compras'!A:A,"",0,1)</f>
        <v/>
      </c>
    </row>
    <row r="519" spans="1:4" hidden="1" x14ac:dyDescent="0.25">
      <c r="A519" s="4" t="s">
        <v>2462</v>
      </c>
      <c r="B519">
        <v>40</v>
      </c>
      <c r="C519" s="4" t="s">
        <v>2199</v>
      </c>
      <c r="D519" s="4" t="str">
        <f>_xlfn.XLOOKUP(Saidas[[#This Row],[Produto]],'Compras'!B:B,'Compras'!A:A,"",0,1)</f>
        <v/>
      </c>
    </row>
    <row r="520" spans="1:4" hidden="1" x14ac:dyDescent="0.25">
      <c r="A520" s="4" t="s">
        <v>2443</v>
      </c>
      <c r="B520">
        <v>5</v>
      </c>
      <c r="C520" s="4" t="s">
        <v>2199</v>
      </c>
      <c r="D520" s="4" t="str">
        <f>_xlfn.XLOOKUP(Saidas[[#This Row],[Produto]],'Compras'!B:B,'Compras'!A:A,"",0,1)</f>
        <v/>
      </c>
    </row>
    <row r="521" spans="1:4" hidden="1" x14ac:dyDescent="0.25">
      <c r="A521" s="4" t="s">
        <v>2445</v>
      </c>
      <c r="B521">
        <v>45</v>
      </c>
      <c r="C521" s="4" t="s">
        <v>2199</v>
      </c>
      <c r="D521" s="4" t="str">
        <f>_xlfn.XLOOKUP(Saidas[[#This Row],[Produto]],'Compras'!B:B,'Compras'!A:A,"",0,1)</f>
        <v/>
      </c>
    </row>
    <row r="522" spans="1:4" hidden="1" x14ac:dyDescent="0.25">
      <c r="A522" s="4" t="s">
        <v>2463</v>
      </c>
      <c r="B522">
        <v>40</v>
      </c>
      <c r="C522" s="4" t="s">
        <v>2199</v>
      </c>
      <c r="D522" s="4" t="str">
        <f>_xlfn.XLOOKUP(Saidas[[#This Row],[Produto]],'Compras'!B:B,'Compras'!A:A,"",0,1)</f>
        <v/>
      </c>
    </row>
    <row r="523" spans="1:4" hidden="1" x14ac:dyDescent="0.25">
      <c r="A523" s="4" t="s">
        <v>2464</v>
      </c>
      <c r="B523">
        <v>5</v>
      </c>
      <c r="C523" s="4" t="s">
        <v>2199</v>
      </c>
      <c r="D523" s="4" t="str">
        <f>_xlfn.XLOOKUP(Saidas[[#This Row],[Produto]],'Compras'!B:B,'Compras'!A:A,"",0,1)</f>
        <v/>
      </c>
    </row>
    <row r="524" spans="1:4" hidden="1" x14ac:dyDescent="0.25">
      <c r="A524" s="4" t="s">
        <v>2465</v>
      </c>
      <c r="B524">
        <v>5</v>
      </c>
      <c r="C524" s="4" t="s">
        <v>2199</v>
      </c>
      <c r="D524" s="4" t="str">
        <f>_xlfn.XLOOKUP(Saidas[[#This Row],[Produto]],'Compras'!B:B,'Compras'!A:A,"",0,1)</f>
        <v/>
      </c>
    </row>
    <row r="525" spans="1:4" hidden="1" x14ac:dyDescent="0.25">
      <c r="A525" s="4" t="s">
        <v>2466</v>
      </c>
      <c r="B525">
        <v>40</v>
      </c>
      <c r="C525" s="4" t="s">
        <v>2199</v>
      </c>
      <c r="D525" s="4" t="str">
        <f>_xlfn.XLOOKUP(Saidas[[#This Row],[Produto]],'Compras'!B:B,'Compras'!A:A,"",0,1)</f>
        <v/>
      </c>
    </row>
    <row r="526" spans="1:4" hidden="1" x14ac:dyDescent="0.25">
      <c r="A526" s="4" t="s">
        <v>2422</v>
      </c>
      <c r="B526">
        <v>5</v>
      </c>
      <c r="C526" s="4" t="s">
        <v>2199</v>
      </c>
      <c r="D526" s="4" t="str">
        <f>_xlfn.XLOOKUP(Saidas[[#This Row],[Produto]],'Compras'!B:B,'Compras'!A:A,"",0,1)</f>
        <v/>
      </c>
    </row>
    <row r="527" spans="1:4" hidden="1" x14ac:dyDescent="0.25">
      <c r="A527" s="4" t="s">
        <v>2467</v>
      </c>
      <c r="B527">
        <v>5</v>
      </c>
      <c r="C527" s="4" t="s">
        <v>2199</v>
      </c>
      <c r="D527" s="4" t="str">
        <f>_xlfn.XLOOKUP(Saidas[[#This Row],[Produto]],'Compras'!B:B,'Compras'!A:A,"",0,1)</f>
        <v/>
      </c>
    </row>
    <row r="528" spans="1:4" hidden="1" x14ac:dyDescent="0.25">
      <c r="A528" s="4" t="s">
        <v>2423</v>
      </c>
      <c r="B528">
        <v>40</v>
      </c>
      <c r="C528" s="4" t="s">
        <v>2199</v>
      </c>
      <c r="D528" s="4" t="str">
        <f>_xlfn.XLOOKUP(Saidas[[#This Row],[Produto]],'Compras'!B:B,'Compras'!A:A,"",0,1)</f>
        <v/>
      </c>
    </row>
    <row r="529" spans="1:4" hidden="1" x14ac:dyDescent="0.25">
      <c r="A529" s="4" t="s">
        <v>2468</v>
      </c>
      <c r="B529">
        <v>5</v>
      </c>
      <c r="C529" s="4" t="s">
        <v>2199</v>
      </c>
      <c r="D529" s="4" t="str">
        <f>_xlfn.XLOOKUP(Saidas[[#This Row],[Produto]],'Compras'!B:B,'Compras'!A:A,"",0,1)</f>
        <v/>
      </c>
    </row>
    <row r="530" spans="1:4" hidden="1" x14ac:dyDescent="0.25">
      <c r="A530" s="4" t="s">
        <v>2469</v>
      </c>
      <c r="B530">
        <v>40</v>
      </c>
      <c r="C530" s="4" t="s">
        <v>2199</v>
      </c>
      <c r="D530" s="4" t="str">
        <f>_xlfn.XLOOKUP(Saidas[[#This Row],[Produto]],'Compras'!B:B,'Compras'!A:A,"",0,1)</f>
        <v/>
      </c>
    </row>
    <row r="531" spans="1:4" hidden="1" x14ac:dyDescent="0.25">
      <c r="A531" s="4" t="s">
        <v>2470</v>
      </c>
      <c r="B531">
        <v>2</v>
      </c>
      <c r="C531" s="4" t="s">
        <v>2199</v>
      </c>
      <c r="D531" s="4" t="str">
        <f>_xlfn.XLOOKUP(Saidas[[#This Row],[Produto]],'Compras'!B:B,'Compras'!A:A,"",0,1)</f>
        <v/>
      </c>
    </row>
    <row r="532" spans="1:4" hidden="1" x14ac:dyDescent="0.25">
      <c r="A532" s="4" t="s">
        <v>2427</v>
      </c>
      <c r="B532">
        <v>5</v>
      </c>
      <c r="C532" s="4" t="s">
        <v>2199</v>
      </c>
      <c r="D532" s="4" t="str">
        <f>_xlfn.XLOOKUP(Saidas[[#This Row],[Produto]],'Compras'!B:B,'Compras'!A:A,"",0,1)</f>
        <v/>
      </c>
    </row>
    <row r="533" spans="1:4" hidden="1" x14ac:dyDescent="0.25">
      <c r="A533" s="4" t="s">
        <v>2471</v>
      </c>
      <c r="B533">
        <v>20</v>
      </c>
      <c r="C533" s="4" t="s">
        <v>2199</v>
      </c>
      <c r="D533" s="4" t="str">
        <f>_xlfn.XLOOKUP(Saidas[[#This Row],[Produto]],'Compras'!B:B,'Compras'!A:A,"",0,1)</f>
        <v/>
      </c>
    </row>
    <row r="534" spans="1:4" hidden="1" x14ac:dyDescent="0.25">
      <c r="A534" s="4" t="s">
        <v>2472</v>
      </c>
      <c r="B534">
        <v>10</v>
      </c>
      <c r="C534" s="4" t="s">
        <v>2199</v>
      </c>
      <c r="D534" s="4" t="str">
        <f>_xlfn.XLOOKUP(Saidas[[#This Row],[Produto]],'Compras'!B:B,'Compras'!A:A,"",0,1)</f>
        <v/>
      </c>
    </row>
    <row r="535" spans="1:4" hidden="1" x14ac:dyDescent="0.25">
      <c r="A535" s="4" t="s">
        <v>2473</v>
      </c>
      <c r="B535">
        <v>2</v>
      </c>
      <c r="C535" s="4" t="s">
        <v>2199</v>
      </c>
      <c r="D535" s="4" t="str">
        <f>_xlfn.XLOOKUP(Saidas[[#This Row],[Produto]],'Compras'!B:B,'Compras'!A:A,"",0,1)</f>
        <v/>
      </c>
    </row>
    <row r="536" spans="1:4" hidden="1" x14ac:dyDescent="0.25">
      <c r="A536" s="4" t="s">
        <v>2474</v>
      </c>
      <c r="B536">
        <v>10</v>
      </c>
      <c r="C536" s="4" t="s">
        <v>2199</v>
      </c>
      <c r="D536" s="4" t="str">
        <f>_xlfn.XLOOKUP(Saidas[[#This Row],[Produto]],'Compras'!B:B,'Compras'!A:A,"",0,1)</f>
        <v/>
      </c>
    </row>
    <row r="537" spans="1:4" hidden="1" x14ac:dyDescent="0.25">
      <c r="A537" s="4" t="s">
        <v>2475</v>
      </c>
      <c r="B537">
        <v>1</v>
      </c>
      <c r="C537" s="4" t="s">
        <v>2199</v>
      </c>
      <c r="D537" s="4" t="str">
        <f>_xlfn.XLOOKUP(Saidas[[#This Row],[Produto]],'Compras'!B:B,'Compras'!A:A,"",0,1)</f>
        <v/>
      </c>
    </row>
    <row r="538" spans="1:4" hidden="1" x14ac:dyDescent="0.25">
      <c r="A538" s="4" t="s">
        <v>2476</v>
      </c>
      <c r="B538">
        <v>1</v>
      </c>
      <c r="C538" s="4" t="s">
        <v>2199</v>
      </c>
      <c r="D538" s="4" t="str">
        <f>_xlfn.XLOOKUP(Saidas[[#This Row],[Produto]],'Compras'!B:B,'Compras'!A:A,"",0,1)</f>
        <v/>
      </c>
    </row>
    <row r="539" spans="1:4" hidden="1" x14ac:dyDescent="0.25">
      <c r="A539" s="4" t="s">
        <v>2477</v>
      </c>
      <c r="B539">
        <v>1</v>
      </c>
      <c r="C539" s="4" t="s">
        <v>2199</v>
      </c>
      <c r="D539" s="4" t="str">
        <f>_xlfn.XLOOKUP(Saidas[[#This Row],[Produto]],'Compras'!B:B,'Compras'!A:A,"",0,1)</f>
        <v/>
      </c>
    </row>
    <row r="540" spans="1:4" hidden="1" x14ac:dyDescent="0.25">
      <c r="A540" s="4" t="s">
        <v>2478</v>
      </c>
      <c r="B540">
        <v>5</v>
      </c>
      <c r="C540" s="4" t="s">
        <v>2199</v>
      </c>
      <c r="D540" s="4" t="str">
        <f>_xlfn.XLOOKUP(Saidas[[#This Row],[Produto]],'Compras'!B:B,'Compras'!A:A,"",0,1)</f>
        <v/>
      </c>
    </row>
    <row r="541" spans="1:4" hidden="1" x14ac:dyDescent="0.25">
      <c r="A541" s="4" t="s">
        <v>2480</v>
      </c>
      <c r="B541">
        <v>1</v>
      </c>
      <c r="C541" s="4" t="s">
        <v>2199</v>
      </c>
      <c r="D541" s="4" t="str">
        <f>_xlfn.XLOOKUP(Saidas[[#This Row],[Produto]],'Compras'!B:B,'Compras'!A:A,"",0,1)</f>
        <v/>
      </c>
    </row>
    <row r="542" spans="1:4" hidden="1" x14ac:dyDescent="0.25">
      <c r="A542" s="4" t="s">
        <v>2481</v>
      </c>
      <c r="B542">
        <v>2</v>
      </c>
      <c r="C542" s="4" t="s">
        <v>2199</v>
      </c>
      <c r="D542" s="4" t="str">
        <f>_xlfn.XLOOKUP(Saidas[[#This Row],[Produto]],'Compras'!B:B,'Compras'!A:A,"",0,1)</f>
        <v/>
      </c>
    </row>
    <row r="543" spans="1:4" hidden="1" x14ac:dyDescent="0.25">
      <c r="A543" s="4" t="s">
        <v>2482</v>
      </c>
      <c r="B543">
        <v>1</v>
      </c>
      <c r="C543" s="4" t="s">
        <v>2199</v>
      </c>
      <c r="D543" s="4" t="str">
        <f>_xlfn.XLOOKUP(Saidas[[#This Row],[Produto]],'Compras'!B:B,'Compras'!A:A,"",0,1)</f>
        <v/>
      </c>
    </row>
    <row r="544" spans="1:4" hidden="1" x14ac:dyDescent="0.25">
      <c r="A544" s="4" t="s">
        <v>2483</v>
      </c>
      <c r="B544">
        <v>1</v>
      </c>
      <c r="C544" s="4" t="s">
        <v>2199</v>
      </c>
      <c r="D544" s="4" t="str">
        <f>_xlfn.XLOOKUP(Saidas[[#This Row],[Produto]],'Compras'!B:B,'Compras'!A:A,"",0,1)</f>
        <v/>
      </c>
    </row>
    <row r="545" spans="1:4" hidden="1" x14ac:dyDescent="0.25">
      <c r="A545" s="4" t="s">
        <v>2484</v>
      </c>
      <c r="B545">
        <v>1</v>
      </c>
      <c r="C545" s="4" t="s">
        <v>2199</v>
      </c>
      <c r="D545" s="4" t="str">
        <f>_xlfn.XLOOKUP(Saidas[[#This Row],[Produto]],'Compras'!B:B,'Compras'!A:A,"",0,1)</f>
        <v/>
      </c>
    </row>
    <row r="546" spans="1:4" hidden="1" x14ac:dyDescent="0.25">
      <c r="A546" s="4" t="s">
        <v>474</v>
      </c>
      <c r="B546">
        <v>2</v>
      </c>
      <c r="C546" s="4" t="s">
        <v>2199</v>
      </c>
      <c r="D546" s="4">
        <f>_xlfn.XLOOKUP(Saidas[[#This Row],[Produto]],'Compras'!B:B,'Compras'!A:A,"",0,1)</f>
        <v>540</v>
      </c>
    </row>
    <row r="547" spans="1:4" hidden="1" x14ac:dyDescent="0.25">
      <c r="A547" s="4" t="s">
        <v>2485</v>
      </c>
      <c r="B547">
        <v>1</v>
      </c>
      <c r="C547" s="4" t="s">
        <v>2199</v>
      </c>
      <c r="D547" s="4" t="str">
        <f>_xlfn.XLOOKUP(Saidas[[#This Row],[Produto]],'Compras'!B:B,'Compras'!A:A,"",0,1)</f>
        <v/>
      </c>
    </row>
    <row r="548" spans="1:4" hidden="1" x14ac:dyDescent="0.25">
      <c r="A548" s="4" t="s">
        <v>2156</v>
      </c>
      <c r="B548">
        <v>1</v>
      </c>
      <c r="C548" s="4" t="s">
        <v>2106</v>
      </c>
      <c r="D548" s="4" t="str">
        <f>_xlfn.XLOOKUP(Saidas[[#This Row],[Produto]],'Compras'!B:B,'Compras'!A:A,"",0,1)</f>
        <v/>
      </c>
    </row>
    <row r="549" spans="1:4" hidden="1" x14ac:dyDescent="0.25">
      <c r="A549" s="4" t="s">
        <v>2157</v>
      </c>
      <c r="B549">
        <v>1</v>
      </c>
      <c r="C549" s="4" t="s">
        <v>2106</v>
      </c>
      <c r="D549" s="4" t="str">
        <f>_xlfn.XLOOKUP(Saidas[[#This Row],[Produto]],'Compras'!B:B,'Compras'!A:A,"",0,1)</f>
        <v/>
      </c>
    </row>
    <row r="550" spans="1:4" hidden="1" x14ac:dyDescent="0.25">
      <c r="A550" s="4" t="s">
        <v>2486</v>
      </c>
      <c r="B550">
        <v>5</v>
      </c>
      <c r="C550" s="4" t="s">
        <v>2199</v>
      </c>
      <c r="D550" s="4" t="str">
        <f>_xlfn.XLOOKUP(Saidas[[#This Row],[Produto]],'Compras'!B:B,'Compras'!A:A,"",0,1)</f>
        <v/>
      </c>
    </row>
    <row r="551" spans="1:4" hidden="1" x14ac:dyDescent="0.25">
      <c r="A551" s="4" t="s">
        <v>2487</v>
      </c>
      <c r="B551">
        <v>6</v>
      </c>
      <c r="C551" s="4" t="s">
        <v>2199</v>
      </c>
      <c r="D551" s="4" t="str">
        <f>_xlfn.XLOOKUP(Saidas[[#This Row],[Produto]],'Compras'!B:B,'Compras'!A:A,"",0,1)</f>
        <v/>
      </c>
    </row>
    <row r="552" spans="1:4" hidden="1" x14ac:dyDescent="0.25">
      <c r="A552" s="4" t="s">
        <v>2433</v>
      </c>
      <c r="B552">
        <v>45</v>
      </c>
      <c r="C552" s="4" t="s">
        <v>2199</v>
      </c>
      <c r="D552" s="4" t="str">
        <f>_xlfn.XLOOKUP(Saidas[[#This Row],[Produto]],'Compras'!B:B,'Compras'!A:A,"",0,1)</f>
        <v/>
      </c>
    </row>
    <row r="553" spans="1:4" hidden="1" x14ac:dyDescent="0.25">
      <c r="A553" s="4" t="s">
        <v>2434</v>
      </c>
      <c r="B553">
        <v>40</v>
      </c>
      <c r="C553" s="4" t="s">
        <v>2199</v>
      </c>
      <c r="D553" s="4" t="str">
        <f>_xlfn.XLOOKUP(Saidas[[#This Row],[Produto]],'Compras'!B:B,'Compras'!A:A,"",0,1)</f>
        <v/>
      </c>
    </row>
    <row r="554" spans="1:4" hidden="1" x14ac:dyDescent="0.25">
      <c r="A554" s="4" t="s">
        <v>2488</v>
      </c>
      <c r="B554">
        <v>10</v>
      </c>
      <c r="C554" s="4" t="s">
        <v>2199</v>
      </c>
      <c r="D554" s="4" t="str">
        <f>_xlfn.XLOOKUP(Saidas[[#This Row],[Produto]],'Compras'!B:B,'Compras'!A:A,"",0,1)</f>
        <v/>
      </c>
    </row>
    <row r="555" spans="1:4" hidden="1" x14ac:dyDescent="0.25">
      <c r="A555" s="4" t="s">
        <v>2488</v>
      </c>
      <c r="B555">
        <v>2</v>
      </c>
      <c r="C555" s="4" t="s">
        <v>2199</v>
      </c>
      <c r="D555" s="4" t="str">
        <f>_xlfn.XLOOKUP(Saidas[[#This Row],[Produto]],'Compras'!B:B,'Compras'!A:A,"",0,1)</f>
        <v/>
      </c>
    </row>
    <row r="556" spans="1:4" hidden="1" x14ac:dyDescent="0.25">
      <c r="A556" s="4" t="s">
        <v>2488</v>
      </c>
      <c r="B556">
        <v>4</v>
      </c>
      <c r="C556" s="4" t="s">
        <v>2199</v>
      </c>
      <c r="D556" s="4" t="str">
        <f>_xlfn.XLOOKUP(Saidas[[#This Row],[Produto]],'Compras'!B:B,'Compras'!A:A,"",0,1)</f>
        <v/>
      </c>
    </row>
    <row r="557" spans="1:4" hidden="1" x14ac:dyDescent="0.25">
      <c r="A557" s="4" t="s">
        <v>2488</v>
      </c>
      <c r="B557">
        <v>3</v>
      </c>
      <c r="C557" s="4" t="s">
        <v>2199</v>
      </c>
      <c r="D557" s="4" t="str">
        <f>_xlfn.XLOOKUP(Saidas[[#This Row],[Produto]],'Compras'!B:B,'Compras'!A:A,"",0,1)</f>
        <v/>
      </c>
    </row>
    <row r="558" spans="1:4" hidden="1" x14ac:dyDescent="0.25">
      <c r="A558" s="4" t="s">
        <v>2488</v>
      </c>
      <c r="B558">
        <v>4</v>
      </c>
      <c r="C558" s="4" t="s">
        <v>2199</v>
      </c>
      <c r="D558" s="4" t="str">
        <f>_xlfn.XLOOKUP(Saidas[[#This Row],[Produto]],'Compras'!B:B,'Compras'!A:A,"",0,1)</f>
        <v/>
      </c>
    </row>
    <row r="559" spans="1:4" hidden="1" x14ac:dyDescent="0.25">
      <c r="A559" s="4" t="s">
        <v>2489</v>
      </c>
      <c r="B559">
        <v>40</v>
      </c>
      <c r="C559" s="4" t="s">
        <v>2199</v>
      </c>
      <c r="D559" s="4" t="str">
        <f>_xlfn.XLOOKUP(Saidas[[#This Row],[Produto]],'Compras'!B:B,'Compras'!A:A,"",0,1)</f>
        <v/>
      </c>
    </row>
    <row r="560" spans="1:4" hidden="1" x14ac:dyDescent="0.25">
      <c r="A560" s="4" t="s">
        <v>2453</v>
      </c>
      <c r="B560">
        <v>45</v>
      </c>
      <c r="C560" s="4" t="s">
        <v>2199</v>
      </c>
      <c r="D560" s="4" t="str">
        <f>_xlfn.XLOOKUP(Saidas[[#This Row],[Produto]],'Compras'!B:B,'Compras'!A:A,"",0,1)</f>
        <v/>
      </c>
    </row>
    <row r="561" spans="1:4" hidden="1" x14ac:dyDescent="0.25">
      <c r="A561" s="4" t="s">
        <v>2490</v>
      </c>
      <c r="B561">
        <v>1</v>
      </c>
      <c r="C561" s="4" t="s">
        <v>2199</v>
      </c>
      <c r="D561" s="4" t="str">
        <f>_xlfn.XLOOKUP(Saidas[[#This Row],[Produto]],'Compras'!B:B,'Compras'!A:A,"",0,1)</f>
        <v/>
      </c>
    </row>
    <row r="562" spans="1:4" hidden="1" x14ac:dyDescent="0.25">
      <c r="A562" s="4" t="s">
        <v>2491</v>
      </c>
      <c r="B562">
        <v>1</v>
      </c>
      <c r="C562" s="4" t="s">
        <v>2199</v>
      </c>
      <c r="D562" s="4" t="str">
        <f>_xlfn.XLOOKUP(Saidas[[#This Row],[Produto]],'Compras'!B:B,'Compras'!A:A,"",0,1)</f>
        <v/>
      </c>
    </row>
    <row r="563" spans="1:4" hidden="1" x14ac:dyDescent="0.25">
      <c r="A563" s="4" t="s">
        <v>2492</v>
      </c>
      <c r="B563">
        <v>211</v>
      </c>
      <c r="C563" s="4" t="s">
        <v>2199</v>
      </c>
      <c r="D563" s="4" t="str">
        <f>_xlfn.XLOOKUP(Saidas[[#This Row],[Produto]],'Compras'!B:B,'Compras'!A:A,"",0,1)</f>
        <v/>
      </c>
    </row>
    <row r="564" spans="1:4" hidden="1" x14ac:dyDescent="0.25">
      <c r="A564" s="4" t="s">
        <v>2492</v>
      </c>
      <c r="B564">
        <v>38</v>
      </c>
      <c r="C564" s="4" t="s">
        <v>2199</v>
      </c>
      <c r="D564" s="4" t="str">
        <f>_xlfn.XLOOKUP(Saidas[[#This Row],[Produto]],'Compras'!B:B,'Compras'!A:A,"",0,1)</f>
        <v/>
      </c>
    </row>
    <row r="565" spans="1:4" hidden="1" x14ac:dyDescent="0.25">
      <c r="A565" s="4" t="s">
        <v>2493</v>
      </c>
      <c r="B565">
        <v>5</v>
      </c>
      <c r="C565" s="4" t="s">
        <v>2199</v>
      </c>
      <c r="D565" s="4" t="str">
        <f>_xlfn.XLOOKUP(Saidas[[#This Row],[Produto]],'Compras'!B:B,'Compras'!A:A,"",0,1)</f>
        <v/>
      </c>
    </row>
    <row r="566" spans="1:4" hidden="1" x14ac:dyDescent="0.25">
      <c r="A566" s="4" t="s">
        <v>2462</v>
      </c>
      <c r="B566">
        <v>20</v>
      </c>
      <c r="C566" s="4" t="s">
        <v>2199</v>
      </c>
      <c r="D566" s="4" t="str">
        <f>_xlfn.XLOOKUP(Saidas[[#This Row],[Produto]],'Compras'!B:B,'Compras'!A:A,"",0,1)</f>
        <v/>
      </c>
    </row>
    <row r="567" spans="1:4" hidden="1" x14ac:dyDescent="0.25">
      <c r="A567" s="4" t="s">
        <v>2494</v>
      </c>
      <c r="B567">
        <v>5</v>
      </c>
      <c r="C567" s="4" t="s">
        <v>2199</v>
      </c>
      <c r="D567" s="4" t="str">
        <f>_xlfn.XLOOKUP(Saidas[[#This Row],[Produto]],'Compras'!B:B,'Compras'!A:A,"",0,1)</f>
        <v/>
      </c>
    </row>
    <row r="568" spans="1:4" hidden="1" x14ac:dyDescent="0.25">
      <c r="A568" s="4" t="s">
        <v>2495</v>
      </c>
      <c r="B568">
        <v>1</v>
      </c>
      <c r="C568" s="4" t="s">
        <v>2199</v>
      </c>
      <c r="D568" s="4" t="str">
        <f>_xlfn.XLOOKUP(Saidas[[#This Row],[Produto]],'Compras'!B:B,'Compras'!A:A,"",0,1)</f>
        <v/>
      </c>
    </row>
    <row r="569" spans="1:4" hidden="1" x14ac:dyDescent="0.25">
      <c r="A569" s="4" t="s">
        <v>2496</v>
      </c>
      <c r="B569">
        <v>800</v>
      </c>
      <c r="C569" s="4" t="s">
        <v>2199</v>
      </c>
      <c r="D569" s="4" t="str">
        <f>_xlfn.XLOOKUP(Saidas[[#This Row],[Produto]],'Compras'!B:B,'Compras'!A:A,"",0,1)</f>
        <v/>
      </c>
    </row>
    <row r="570" spans="1:4" hidden="1" x14ac:dyDescent="0.25">
      <c r="A570" s="4" t="s">
        <v>2496</v>
      </c>
      <c r="B570">
        <v>650</v>
      </c>
      <c r="C570" s="4" t="s">
        <v>2199</v>
      </c>
      <c r="D570" s="4" t="str">
        <f>_xlfn.XLOOKUP(Saidas[[#This Row],[Produto]],'Compras'!B:B,'Compras'!A:A,"",0,1)</f>
        <v/>
      </c>
    </row>
    <row r="571" spans="1:4" hidden="1" x14ac:dyDescent="0.25">
      <c r="A571" s="4" t="s">
        <v>2496</v>
      </c>
      <c r="B571">
        <v>211</v>
      </c>
      <c r="C571" s="4" t="s">
        <v>2199</v>
      </c>
      <c r="D571" s="4" t="str">
        <f>_xlfn.XLOOKUP(Saidas[[#This Row],[Produto]],'Compras'!B:B,'Compras'!A:A,"",0,1)</f>
        <v/>
      </c>
    </row>
    <row r="572" spans="1:4" hidden="1" x14ac:dyDescent="0.25">
      <c r="A572" s="4" t="s">
        <v>2496</v>
      </c>
      <c r="B572">
        <v>590</v>
      </c>
      <c r="C572" s="4" t="s">
        <v>2199</v>
      </c>
      <c r="D572" s="4" t="str">
        <f>_xlfn.XLOOKUP(Saidas[[#This Row],[Produto]],'Compras'!B:B,'Compras'!A:A,"",0,1)</f>
        <v/>
      </c>
    </row>
    <row r="573" spans="1:4" hidden="1" x14ac:dyDescent="0.25">
      <c r="A573" s="4" t="s">
        <v>2497</v>
      </c>
      <c r="B573">
        <v>1</v>
      </c>
      <c r="C573" s="4" t="s">
        <v>2199</v>
      </c>
      <c r="D573" s="4" t="str">
        <f>_xlfn.XLOOKUP(Saidas[[#This Row],[Produto]],'Compras'!B:B,'Compras'!A:A,"",0,1)</f>
        <v/>
      </c>
    </row>
    <row r="574" spans="1:4" hidden="1" x14ac:dyDescent="0.25">
      <c r="A574" s="4" t="s">
        <v>2498</v>
      </c>
      <c r="B574">
        <v>3</v>
      </c>
      <c r="C574" s="4" t="s">
        <v>2199</v>
      </c>
      <c r="D574" s="4" t="str">
        <f>_xlfn.XLOOKUP(Saidas[[#This Row],[Produto]],'Compras'!B:B,'Compras'!A:A,"",0,1)</f>
        <v/>
      </c>
    </row>
    <row r="575" spans="1:4" hidden="1" x14ac:dyDescent="0.25">
      <c r="A575" s="4" t="s">
        <v>2499</v>
      </c>
      <c r="B575">
        <v>1</v>
      </c>
      <c r="C575" s="4" t="s">
        <v>2199</v>
      </c>
      <c r="D575" s="4" t="str">
        <f>_xlfn.XLOOKUP(Saidas[[#This Row],[Produto]],'Compras'!B:B,'Compras'!A:A,"",0,1)</f>
        <v/>
      </c>
    </row>
    <row r="576" spans="1:4" hidden="1" x14ac:dyDescent="0.25">
      <c r="A576" s="4" t="s">
        <v>2499</v>
      </c>
      <c r="B576">
        <v>1</v>
      </c>
      <c r="C576" s="4" t="s">
        <v>2199</v>
      </c>
      <c r="D576" s="4" t="str">
        <f>_xlfn.XLOOKUP(Saidas[[#This Row],[Produto]],'Compras'!B:B,'Compras'!A:A,"",0,1)</f>
        <v/>
      </c>
    </row>
    <row r="577" spans="1:4" hidden="1" x14ac:dyDescent="0.25">
      <c r="A577" s="4" t="s">
        <v>2500</v>
      </c>
      <c r="B577">
        <v>1</v>
      </c>
      <c r="C577" s="4" t="s">
        <v>2199</v>
      </c>
      <c r="D577" s="4" t="str">
        <f>_xlfn.XLOOKUP(Saidas[[#This Row],[Produto]],'Compras'!B:B,'Compras'!A:A,"",0,1)</f>
        <v/>
      </c>
    </row>
    <row r="578" spans="1:4" hidden="1" x14ac:dyDescent="0.25">
      <c r="A578" s="4" t="s">
        <v>2501</v>
      </c>
      <c r="B578">
        <v>1</v>
      </c>
      <c r="C578" s="4" t="s">
        <v>2199</v>
      </c>
      <c r="D578" s="4" t="str">
        <f>_xlfn.XLOOKUP(Saidas[[#This Row],[Produto]],'Compras'!B:B,'Compras'!A:A,"",0,1)</f>
        <v/>
      </c>
    </row>
    <row r="579" spans="1:4" hidden="1" x14ac:dyDescent="0.25">
      <c r="A579" s="4" t="s">
        <v>2501</v>
      </c>
      <c r="B579">
        <v>2</v>
      </c>
      <c r="C579" s="4" t="s">
        <v>2199</v>
      </c>
      <c r="D579" s="4" t="str">
        <f>_xlfn.XLOOKUP(Saidas[[#This Row],[Produto]],'Compras'!B:B,'Compras'!A:A,"",0,1)</f>
        <v/>
      </c>
    </row>
    <row r="580" spans="1:4" hidden="1" x14ac:dyDescent="0.25">
      <c r="A580" s="4" t="s">
        <v>2502</v>
      </c>
      <c r="B580">
        <v>2</v>
      </c>
      <c r="C580" s="4" t="s">
        <v>2199</v>
      </c>
      <c r="D580" s="4" t="str">
        <f>_xlfn.XLOOKUP(Saidas[[#This Row],[Produto]],'Compras'!B:B,'Compras'!A:A,"",0,1)</f>
        <v/>
      </c>
    </row>
    <row r="581" spans="1:4" hidden="1" x14ac:dyDescent="0.25">
      <c r="A581" s="4" t="s">
        <v>2503</v>
      </c>
      <c r="B581">
        <v>12</v>
      </c>
      <c r="C581" s="4" t="s">
        <v>2199</v>
      </c>
      <c r="D581" s="4" t="str">
        <f>_xlfn.XLOOKUP(Saidas[[#This Row],[Produto]],'Compras'!B:B,'Compras'!A:A,"",0,1)</f>
        <v/>
      </c>
    </row>
    <row r="582" spans="1:4" hidden="1" x14ac:dyDescent="0.25">
      <c r="A582" s="4" t="s">
        <v>2504</v>
      </c>
      <c r="B582">
        <v>20</v>
      </c>
      <c r="C582" s="4" t="s">
        <v>2199</v>
      </c>
      <c r="D582" s="4" t="str">
        <f>_xlfn.XLOOKUP(Saidas[[#This Row],[Produto]],'Compras'!B:B,'Compras'!A:A,"",0,1)</f>
        <v/>
      </c>
    </row>
    <row r="583" spans="1:4" hidden="1" x14ac:dyDescent="0.25">
      <c r="A583" s="4" t="s">
        <v>2505</v>
      </c>
      <c r="B583">
        <v>10</v>
      </c>
      <c r="C583" s="4" t="s">
        <v>2199</v>
      </c>
      <c r="D583" s="4" t="str">
        <f>_xlfn.XLOOKUP(Saidas[[#This Row],[Produto]],'Compras'!B:B,'Compras'!A:A,"",0,1)</f>
        <v/>
      </c>
    </row>
    <row r="584" spans="1:4" hidden="1" x14ac:dyDescent="0.25">
      <c r="A584" s="4" t="s">
        <v>2505</v>
      </c>
      <c r="B584">
        <v>2</v>
      </c>
      <c r="C584" s="4" t="s">
        <v>2199</v>
      </c>
      <c r="D584" s="4" t="str">
        <f>_xlfn.XLOOKUP(Saidas[[#This Row],[Produto]],'Compras'!B:B,'Compras'!A:A,"",0,1)</f>
        <v/>
      </c>
    </row>
    <row r="585" spans="1:4" hidden="1" x14ac:dyDescent="0.25">
      <c r="A585" s="4" t="s">
        <v>2506</v>
      </c>
      <c r="B585">
        <v>1</v>
      </c>
      <c r="C585" s="4" t="s">
        <v>2199</v>
      </c>
      <c r="D585" s="4" t="str">
        <f>_xlfn.XLOOKUP(Saidas[[#This Row],[Produto]],'Compras'!B:B,'Compras'!A:A,"",0,1)</f>
        <v/>
      </c>
    </row>
    <row r="586" spans="1:4" hidden="1" x14ac:dyDescent="0.25">
      <c r="A586" s="4" t="s">
        <v>2507</v>
      </c>
      <c r="B586">
        <v>2</v>
      </c>
      <c r="C586" s="4" t="s">
        <v>2199</v>
      </c>
      <c r="D586" s="4" t="str">
        <f>_xlfn.XLOOKUP(Saidas[[#This Row],[Produto]],'Compras'!B:B,'Compras'!A:A,"",0,1)</f>
        <v/>
      </c>
    </row>
    <row r="587" spans="1:4" hidden="1" x14ac:dyDescent="0.25">
      <c r="A587" s="4" t="s">
        <v>2508</v>
      </c>
      <c r="B587">
        <v>10</v>
      </c>
      <c r="C587" s="4" t="s">
        <v>2199</v>
      </c>
      <c r="D587" s="4" t="str">
        <f>_xlfn.XLOOKUP(Saidas[[#This Row],[Produto]],'Compras'!B:B,'Compras'!A:A,"",0,1)</f>
        <v/>
      </c>
    </row>
    <row r="588" spans="1:4" hidden="1" x14ac:dyDescent="0.25">
      <c r="A588" s="4" t="s">
        <v>2509</v>
      </c>
      <c r="B588">
        <v>2</v>
      </c>
      <c r="C588" s="4" t="s">
        <v>2199</v>
      </c>
      <c r="D588" s="4" t="str">
        <f>_xlfn.XLOOKUP(Saidas[[#This Row],[Produto]],'Compras'!B:B,'Compras'!A:A,"",0,1)</f>
        <v/>
      </c>
    </row>
    <row r="589" spans="1:4" hidden="1" x14ac:dyDescent="0.25">
      <c r="A589" s="4" t="s">
        <v>2510</v>
      </c>
      <c r="B589">
        <v>2</v>
      </c>
      <c r="C589" s="4" t="s">
        <v>2199</v>
      </c>
      <c r="D589" s="4" t="str">
        <f>_xlfn.XLOOKUP(Saidas[[#This Row],[Produto]],'Compras'!B:B,'Compras'!A:A,"",0,1)</f>
        <v/>
      </c>
    </row>
    <row r="590" spans="1:4" hidden="1" x14ac:dyDescent="0.25">
      <c r="A590" s="4" t="s">
        <v>2511</v>
      </c>
      <c r="B590">
        <v>5</v>
      </c>
      <c r="C590" s="4" t="s">
        <v>2199</v>
      </c>
      <c r="D590" s="4" t="str">
        <f>_xlfn.XLOOKUP(Saidas[[#This Row],[Produto]],'Compras'!B:B,'Compras'!A:A,"",0,1)</f>
        <v/>
      </c>
    </row>
    <row r="591" spans="1:4" hidden="1" x14ac:dyDescent="0.25">
      <c r="A591" s="4" t="s">
        <v>2512</v>
      </c>
      <c r="B591">
        <v>6</v>
      </c>
      <c r="C591" s="4" t="s">
        <v>2199</v>
      </c>
      <c r="D591" s="4" t="str">
        <f>_xlfn.XLOOKUP(Saidas[[#This Row],[Produto]],'Compras'!B:B,'Compras'!A:A,"",0,1)</f>
        <v/>
      </c>
    </row>
    <row r="592" spans="1:4" hidden="1" x14ac:dyDescent="0.25">
      <c r="A592" s="4" t="s">
        <v>2513</v>
      </c>
      <c r="B592">
        <v>6</v>
      </c>
      <c r="C592" s="4" t="s">
        <v>2199</v>
      </c>
      <c r="D592" s="4" t="str">
        <f>_xlfn.XLOOKUP(Saidas[[#This Row],[Produto]],'Compras'!B:B,'Compras'!A:A,"",0,1)</f>
        <v/>
      </c>
    </row>
    <row r="593" spans="1:4" hidden="1" x14ac:dyDescent="0.25">
      <c r="A593" s="4" t="s">
        <v>2514</v>
      </c>
      <c r="B593">
        <v>40</v>
      </c>
      <c r="C593" s="4" t="s">
        <v>2199</v>
      </c>
      <c r="D593" s="4" t="str">
        <f>_xlfn.XLOOKUP(Saidas[[#This Row],[Produto]],'Compras'!B:B,'Compras'!A:A,"",0,1)</f>
        <v/>
      </c>
    </row>
    <row r="594" spans="1:4" hidden="1" x14ac:dyDescent="0.25">
      <c r="A594" s="4" t="s">
        <v>2515</v>
      </c>
      <c r="B594">
        <v>10</v>
      </c>
      <c r="C594" s="4" t="s">
        <v>2199</v>
      </c>
      <c r="D594" s="4" t="str">
        <f>_xlfn.XLOOKUP(Saidas[[#This Row],[Produto]],'Compras'!B:B,'Compras'!A:A,"",0,1)</f>
        <v/>
      </c>
    </row>
    <row r="595" spans="1:4" hidden="1" x14ac:dyDescent="0.25">
      <c r="A595" s="4" t="s">
        <v>2516</v>
      </c>
      <c r="B595">
        <v>8</v>
      </c>
      <c r="C595" s="4" t="s">
        <v>2199</v>
      </c>
      <c r="D595" s="4" t="str">
        <f>_xlfn.XLOOKUP(Saidas[[#This Row],[Produto]],'Compras'!B:B,'Compras'!A:A,"",0,1)</f>
        <v/>
      </c>
    </row>
    <row r="596" spans="1:4" hidden="1" x14ac:dyDescent="0.25">
      <c r="A596" s="4" t="s">
        <v>2399</v>
      </c>
      <c r="B596">
        <v>2</v>
      </c>
      <c r="C596" s="4" t="s">
        <v>2199</v>
      </c>
      <c r="D596" s="4" t="str">
        <f>_xlfn.XLOOKUP(Saidas[[#This Row],[Produto]],'Compras'!B:B,'Compras'!A:A,"",0,1)</f>
        <v/>
      </c>
    </row>
    <row r="597" spans="1:4" hidden="1" x14ac:dyDescent="0.25">
      <c r="A597" s="4" t="s">
        <v>2399</v>
      </c>
      <c r="B597">
        <v>1</v>
      </c>
      <c r="C597" s="4" t="s">
        <v>2199</v>
      </c>
      <c r="D597" s="4" t="str">
        <f>_xlfn.XLOOKUP(Saidas[[#This Row],[Produto]],'Compras'!B:B,'Compras'!A:A,"",0,1)</f>
        <v/>
      </c>
    </row>
    <row r="598" spans="1:4" hidden="1" x14ac:dyDescent="0.25">
      <c r="A598" s="4" t="s">
        <v>2399</v>
      </c>
      <c r="B598">
        <v>2</v>
      </c>
      <c r="C598" s="4" t="s">
        <v>2199</v>
      </c>
      <c r="D598" s="4" t="str">
        <f>_xlfn.XLOOKUP(Saidas[[#This Row],[Produto]],'Compras'!B:B,'Compras'!A:A,"",0,1)</f>
        <v/>
      </c>
    </row>
    <row r="599" spans="1:4" hidden="1" x14ac:dyDescent="0.25">
      <c r="A599" s="4" t="s">
        <v>3297</v>
      </c>
      <c r="B599">
        <v>5</v>
      </c>
      <c r="C599" s="4" t="s">
        <v>2199</v>
      </c>
      <c r="D599" s="4" t="str">
        <f>_xlfn.XLOOKUP(Saidas[[#This Row],[Produto]],'Compras'!B:B,'Compras'!A:A,"",0,1)</f>
        <v/>
      </c>
    </row>
    <row r="600" spans="1:4" hidden="1" x14ac:dyDescent="0.25">
      <c r="A600" s="4" t="s">
        <v>2660</v>
      </c>
      <c r="B600">
        <v>1</v>
      </c>
      <c r="C600" s="4" t="s">
        <v>2199</v>
      </c>
      <c r="D600" s="4" t="str">
        <f>_xlfn.XLOOKUP(Saidas[[#This Row],[Produto]],'Compras'!B:B,'Compras'!A:A,"",0,1)</f>
        <v/>
      </c>
    </row>
    <row r="601" spans="1:4" x14ac:dyDescent="0.25">
      <c r="A601" s="4" t="s">
        <v>3298</v>
      </c>
      <c r="B601">
        <v>10</v>
      </c>
      <c r="C601" s="4" t="s">
        <v>2199</v>
      </c>
      <c r="D601" s="4" t="str">
        <f>_xlfn.XLOOKUP(Saidas[[#This Row],[Produto]],'Compras'!B:B,'Compras'!A:A,"",0,1)</f>
        <v/>
      </c>
    </row>
    <row r="602" spans="1:4" x14ac:dyDescent="0.25">
      <c r="A602" s="4" t="s">
        <v>3298</v>
      </c>
      <c r="B602">
        <v>6</v>
      </c>
      <c r="C602" s="4" t="s">
        <v>2199</v>
      </c>
      <c r="D602" s="4" t="str">
        <f>_xlfn.XLOOKUP(Saidas[[#This Row],[Produto]],'Compras'!B:B,'Compras'!A:A,"",0,1)</f>
        <v/>
      </c>
    </row>
    <row r="603" spans="1:4" x14ac:dyDescent="0.25">
      <c r="A603" s="4" t="s">
        <v>3298</v>
      </c>
      <c r="B603">
        <v>15</v>
      </c>
      <c r="C603" s="4" t="s">
        <v>2199</v>
      </c>
      <c r="D603" s="4" t="str">
        <f>_xlfn.XLOOKUP(Saidas[[#This Row],[Produto]],'Compras'!B:B,'Compras'!A:A,"",0,1)</f>
        <v/>
      </c>
    </row>
    <row r="604" spans="1:4" x14ac:dyDescent="0.25">
      <c r="A604" s="4" t="s">
        <v>3298</v>
      </c>
      <c r="B604">
        <v>10</v>
      </c>
      <c r="C604" s="4" t="s">
        <v>2199</v>
      </c>
      <c r="D604" s="4" t="str">
        <f>_xlfn.XLOOKUP(Saidas[[#This Row],[Produto]],'Compras'!B:B,'Compras'!A:A,"",0,1)</f>
        <v/>
      </c>
    </row>
    <row r="605" spans="1:4" x14ac:dyDescent="0.25">
      <c r="A605" s="4" t="s">
        <v>3298</v>
      </c>
      <c r="B605">
        <v>10</v>
      </c>
      <c r="C605" s="4" t="s">
        <v>2199</v>
      </c>
      <c r="D605" s="4" t="str">
        <f>_xlfn.XLOOKUP(Saidas[[#This Row],[Produto]],'Compras'!B:B,'Compras'!A:A,"",0,1)</f>
        <v/>
      </c>
    </row>
    <row r="606" spans="1:4" x14ac:dyDescent="0.25">
      <c r="A606" s="4" t="s">
        <v>3298</v>
      </c>
      <c r="B606">
        <v>5</v>
      </c>
      <c r="C606" s="4" t="s">
        <v>2199</v>
      </c>
      <c r="D606" s="4" t="str">
        <f>_xlfn.XLOOKUP(Saidas[[#This Row],[Produto]],'Compras'!B:B,'Compras'!A:A,"",0,1)</f>
        <v/>
      </c>
    </row>
    <row r="607" spans="1:4" x14ac:dyDescent="0.25">
      <c r="A607" s="4" t="s">
        <v>3298</v>
      </c>
      <c r="B607">
        <v>10</v>
      </c>
      <c r="C607" s="4" t="s">
        <v>2199</v>
      </c>
      <c r="D607" s="4" t="str">
        <f>_xlfn.XLOOKUP(Saidas[[#This Row],[Produto]],'Compras'!B:B,'Compras'!A:A,"",0,1)</f>
        <v/>
      </c>
    </row>
    <row r="608" spans="1:4" x14ac:dyDescent="0.25">
      <c r="A608" s="4" t="s">
        <v>3298</v>
      </c>
      <c r="B608">
        <v>10</v>
      </c>
      <c r="C608" s="4" t="s">
        <v>2199</v>
      </c>
      <c r="D608" s="4" t="str">
        <f>_xlfn.XLOOKUP(Saidas[[#This Row],[Produto]],'Compras'!B:B,'Compras'!A:A,"",0,1)</f>
        <v/>
      </c>
    </row>
    <row r="609" spans="1:4" x14ac:dyDescent="0.25">
      <c r="A609" s="4" t="s">
        <v>3298</v>
      </c>
      <c r="B609">
        <v>6</v>
      </c>
      <c r="C609" s="4" t="s">
        <v>2199</v>
      </c>
      <c r="D609" s="4" t="str">
        <f>_xlfn.XLOOKUP(Saidas[[#This Row],[Produto]],'Compras'!B:B,'Compras'!A:A,"",0,1)</f>
        <v/>
      </c>
    </row>
    <row r="610" spans="1:4" x14ac:dyDescent="0.25">
      <c r="A610" s="4" t="s">
        <v>3298</v>
      </c>
      <c r="B610">
        <v>10</v>
      </c>
      <c r="C610" s="4" t="s">
        <v>2199</v>
      </c>
      <c r="D610" s="4" t="str">
        <f>_xlfn.XLOOKUP(Saidas[[#This Row],[Produto]],'Compras'!B:B,'Compras'!A:A,"",0,1)</f>
        <v/>
      </c>
    </row>
    <row r="611" spans="1:4" hidden="1" x14ac:dyDescent="0.25">
      <c r="A611" s="4" t="s">
        <v>3297</v>
      </c>
      <c r="B611">
        <v>5</v>
      </c>
      <c r="C611" s="4" t="s">
        <v>2199</v>
      </c>
      <c r="D611" s="4" t="str">
        <f>_xlfn.XLOOKUP(Saidas[[#This Row],[Produto]],'Compras'!B:B,'Compras'!A:A,"",0,1)</f>
        <v/>
      </c>
    </row>
    <row r="612" spans="1:4" hidden="1" x14ac:dyDescent="0.25">
      <c r="A612" s="4" t="s">
        <v>3297</v>
      </c>
      <c r="B612">
        <v>5</v>
      </c>
      <c r="C612" s="4" t="s">
        <v>2199</v>
      </c>
      <c r="D612" s="4" t="str">
        <f>_xlfn.XLOOKUP(Saidas[[#This Row],[Produto]],'Compras'!B:B,'Compras'!A:A,"",0,1)</f>
        <v/>
      </c>
    </row>
    <row r="613" spans="1:4" hidden="1" x14ac:dyDescent="0.25">
      <c r="A613" s="4" t="s">
        <v>3297</v>
      </c>
      <c r="B613">
        <v>10</v>
      </c>
      <c r="C613" s="4" t="s">
        <v>2199</v>
      </c>
      <c r="D613" s="4" t="str">
        <f>_xlfn.XLOOKUP(Saidas[[#This Row],[Produto]],'Compras'!B:B,'Compras'!A:A,"",0,1)</f>
        <v/>
      </c>
    </row>
    <row r="614" spans="1:4" hidden="1" x14ac:dyDescent="0.25">
      <c r="A614" s="4" t="s">
        <v>3297</v>
      </c>
      <c r="B614">
        <v>10</v>
      </c>
      <c r="C614" s="4" t="s">
        <v>2199</v>
      </c>
      <c r="D614" s="4" t="str">
        <f>_xlfn.XLOOKUP(Saidas[[#This Row],[Produto]],'Compras'!B:B,'Compras'!A:A,"",0,1)</f>
        <v/>
      </c>
    </row>
    <row r="615" spans="1:4" hidden="1" x14ac:dyDescent="0.25">
      <c r="A615" s="4" t="s">
        <v>3297</v>
      </c>
      <c r="B615">
        <v>20</v>
      </c>
      <c r="C615" s="4" t="s">
        <v>2199</v>
      </c>
      <c r="D615" s="4" t="str">
        <f>_xlfn.XLOOKUP(Saidas[[#This Row],[Produto]],'Compras'!B:B,'Compras'!A:A,"",0,1)</f>
        <v/>
      </c>
    </row>
    <row r="616" spans="1:4" hidden="1" x14ac:dyDescent="0.25">
      <c r="A616" s="4" t="s">
        <v>3297</v>
      </c>
      <c r="B616">
        <v>5</v>
      </c>
      <c r="C616" s="4" t="s">
        <v>2199</v>
      </c>
      <c r="D616" s="4" t="str">
        <f>_xlfn.XLOOKUP(Saidas[[#This Row],[Produto]],'Compras'!B:B,'Compras'!A:A,"",0,1)</f>
        <v/>
      </c>
    </row>
    <row r="617" spans="1:4" hidden="1" x14ac:dyDescent="0.25">
      <c r="A617" s="4" t="s">
        <v>3297</v>
      </c>
      <c r="B617">
        <v>15</v>
      </c>
      <c r="C617" s="4" t="s">
        <v>2199</v>
      </c>
      <c r="D617" s="4" t="str">
        <f>_xlfn.XLOOKUP(Saidas[[#This Row],[Produto]],'Compras'!B:B,'Compras'!A:A,"",0,1)</f>
        <v/>
      </c>
    </row>
    <row r="618" spans="1:4" hidden="1" x14ac:dyDescent="0.25">
      <c r="A618" s="4" t="s">
        <v>3297</v>
      </c>
      <c r="B618">
        <v>10</v>
      </c>
      <c r="C618" s="4" t="s">
        <v>2199</v>
      </c>
      <c r="D618" s="4" t="str">
        <f>_xlfn.XLOOKUP(Saidas[[#This Row],[Produto]],'Compras'!B:B,'Compras'!A:A,"",0,1)</f>
        <v/>
      </c>
    </row>
    <row r="619" spans="1:4" hidden="1" x14ac:dyDescent="0.25">
      <c r="A619" s="4" t="s">
        <v>3297</v>
      </c>
      <c r="B619">
        <v>10</v>
      </c>
      <c r="C619" s="4" t="s">
        <v>2199</v>
      </c>
      <c r="D619" s="4" t="str">
        <f>_xlfn.XLOOKUP(Saidas[[#This Row],[Produto]],'Compras'!B:B,'Compras'!A:A,"",0,1)</f>
        <v/>
      </c>
    </row>
    <row r="620" spans="1:4" hidden="1" x14ac:dyDescent="0.25">
      <c r="A620" s="4" t="s">
        <v>3297</v>
      </c>
      <c r="B620">
        <v>10</v>
      </c>
      <c r="C620" s="4" t="s">
        <v>2199</v>
      </c>
      <c r="D620" s="4" t="str">
        <f>_xlfn.XLOOKUP(Saidas[[#This Row],[Produto]],'Compras'!B:B,'Compras'!A:A,"",0,1)</f>
        <v/>
      </c>
    </row>
    <row r="621" spans="1:4" hidden="1" x14ac:dyDescent="0.25">
      <c r="A621" s="4" t="s">
        <v>3297</v>
      </c>
      <c r="B621">
        <v>10</v>
      </c>
      <c r="C621" s="4" t="s">
        <v>2199</v>
      </c>
      <c r="D621" s="4" t="str">
        <f>_xlfn.XLOOKUP(Saidas[[#This Row],[Produto]],'Compras'!B:B,'Compras'!A:A,"",0,1)</f>
        <v/>
      </c>
    </row>
    <row r="622" spans="1:4" hidden="1" x14ac:dyDescent="0.25">
      <c r="A622" s="4" t="s">
        <v>3297</v>
      </c>
      <c r="B622">
        <v>6</v>
      </c>
      <c r="C622" s="4" t="s">
        <v>2199</v>
      </c>
      <c r="D622" s="4" t="str">
        <f>_xlfn.XLOOKUP(Saidas[[#This Row],[Produto]],'Compras'!B:B,'Compras'!A:A,"",0,1)</f>
        <v/>
      </c>
    </row>
    <row r="623" spans="1:4" hidden="1" x14ac:dyDescent="0.25">
      <c r="A623" s="4" t="s">
        <v>2519</v>
      </c>
      <c r="B623">
        <v>1</v>
      </c>
      <c r="C623" s="4" t="s">
        <v>2199</v>
      </c>
      <c r="D623" s="4" t="str">
        <f>_xlfn.XLOOKUP(Saidas[[#This Row],[Produto]],'Compras'!B:B,'Compras'!A:A,"",0,1)</f>
        <v/>
      </c>
    </row>
    <row r="624" spans="1:4" hidden="1" x14ac:dyDescent="0.25">
      <c r="A624" s="4" t="s">
        <v>2520</v>
      </c>
      <c r="B624">
        <v>5</v>
      </c>
      <c r="C624" s="4" t="s">
        <v>2199</v>
      </c>
      <c r="D624" s="4" t="str">
        <f>_xlfn.XLOOKUP(Saidas[[#This Row],[Produto]],'Compras'!B:B,'Compras'!A:A,"",0,1)</f>
        <v/>
      </c>
    </row>
    <row r="625" spans="1:4" hidden="1" x14ac:dyDescent="0.25">
      <c r="A625" s="4" t="s">
        <v>2521</v>
      </c>
      <c r="B625">
        <v>2</v>
      </c>
      <c r="C625" s="4" t="s">
        <v>2199</v>
      </c>
      <c r="D625" s="4" t="str">
        <f>_xlfn.XLOOKUP(Saidas[[#This Row],[Produto]],'Compras'!B:B,'Compras'!A:A,"",0,1)</f>
        <v/>
      </c>
    </row>
    <row r="626" spans="1:4" hidden="1" x14ac:dyDescent="0.25">
      <c r="A626" s="4" t="s">
        <v>2521</v>
      </c>
      <c r="B626">
        <v>1</v>
      </c>
      <c r="C626" s="4" t="s">
        <v>2199</v>
      </c>
      <c r="D626" s="4" t="str">
        <f>_xlfn.XLOOKUP(Saidas[[#This Row],[Produto]],'Compras'!B:B,'Compras'!A:A,"",0,1)</f>
        <v/>
      </c>
    </row>
    <row r="627" spans="1:4" hidden="1" x14ac:dyDescent="0.25">
      <c r="A627" s="4" t="s">
        <v>2521</v>
      </c>
      <c r="B627">
        <v>10</v>
      </c>
      <c r="C627" s="4" t="s">
        <v>2199</v>
      </c>
      <c r="D627" s="4" t="str">
        <f>_xlfn.XLOOKUP(Saidas[[#This Row],[Produto]],'Compras'!B:B,'Compras'!A:A,"",0,1)</f>
        <v/>
      </c>
    </row>
    <row r="628" spans="1:4" hidden="1" x14ac:dyDescent="0.25">
      <c r="A628" s="4" t="s">
        <v>2521</v>
      </c>
      <c r="B628">
        <v>1</v>
      </c>
      <c r="C628" s="4" t="s">
        <v>2199</v>
      </c>
      <c r="D628" s="4" t="str">
        <f>_xlfn.XLOOKUP(Saidas[[#This Row],[Produto]],'Compras'!B:B,'Compras'!A:A,"",0,1)</f>
        <v/>
      </c>
    </row>
    <row r="629" spans="1:4" hidden="1" x14ac:dyDescent="0.25">
      <c r="A629" s="4" t="s">
        <v>2521</v>
      </c>
      <c r="B629">
        <v>1</v>
      </c>
      <c r="C629" s="4" t="s">
        <v>2199</v>
      </c>
      <c r="D629" s="4" t="str">
        <f>_xlfn.XLOOKUP(Saidas[[#This Row],[Produto]],'Compras'!B:B,'Compras'!A:A,"",0,1)</f>
        <v/>
      </c>
    </row>
    <row r="630" spans="1:4" hidden="1" x14ac:dyDescent="0.25">
      <c r="A630" s="4" t="s">
        <v>2521</v>
      </c>
      <c r="B630">
        <v>2</v>
      </c>
      <c r="C630" s="4" t="s">
        <v>2199</v>
      </c>
      <c r="D630" s="4" t="str">
        <f>_xlfn.XLOOKUP(Saidas[[#This Row],[Produto]],'Compras'!B:B,'Compras'!A:A,"",0,1)</f>
        <v/>
      </c>
    </row>
    <row r="631" spans="1:4" hidden="1" x14ac:dyDescent="0.25">
      <c r="A631" s="4" t="s">
        <v>2521</v>
      </c>
      <c r="B631">
        <v>1</v>
      </c>
      <c r="C631" s="4" t="s">
        <v>2199</v>
      </c>
      <c r="D631" s="4" t="str">
        <f>_xlfn.XLOOKUP(Saidas[[#This Row],[Produto]],'Compras'!B:B,'Compras'!A:A,"",0,1)</f>
        <v/>
      </c>
    </row>
    <row r="632" spans="1:4" hidden="1" x14ac:dyDescent="0.25">
      <c r="A632" s="4" t="s">
        <v>2522</v>
      </c>
      <c r="B632">
        <v>10</v>
      </c>
      <c r="C632" s="4" t="s">
        <v>2199</v>
      </c>
      <c r="D632" s="4" t="str">
        <f>_xlfn.XLOOKUP(Saidas[[#This Row],[Produto]],'Compras'!B:B,'Compras'!A:A,"",0,1)</f>
        <v/>
      </c>
    </row>
    <row r="633" spans="1:4" hidden="1" x14ac:dyDescent="0.25">
      <c r="A633" s="4" t="s">
        <v>2523</v>
      </c>
      <c r="B633">
        <v>10</v>
      </c>
      <c r="C633" s="4" t="s">
        <v>2199</v>
      </c>
      <c r="D633" s="4" t="str">
        <f>_xlfn.XLOOKUP(Saidas[[#This Row],[Produto]],'Compras'!B:B,'Compras'!A:A,"",0,1)</f>
        <v/>
      </c>
    </row>
    <row r="634" spans="1:4" hidden="1" x14ac:dyDescent="0.25">
      <c r="A634" s="4" t="s">
        <v>1864</v>
      </c>
      <c r="B634">
        <v>10</v>
      </c>
      <c r="C634" s="4" t="s">
        <v>2199</v>
      </c>
      <c r="D634" s="4">
        <f>_xlfn.XLOOKUP(Saidas[[#This Row],[Produto]],'Compras'!B:B,'Compras'!A:A,"",0,1)</f>
        <v>98201</v>
      </c>
    </row>
    <row r="635" spans="1:4" hidden="1" x14ac:dyDescent="0.25">
      <c r="A635" s="4" t="s">
        <v>2416</v>
      </c>
      <c r="B635">
        <v>5</v>
      </c>
      <c r="C635" s="4" t="s">
        <v>2199</v>
      </c>
      <c r="D635" s="4" t="str">
        <f>_xlfn.XLOOKUP(Saidas[[#This Row],[Produto]],'Compras'!B:B,'Compras'!A:A,"",0,1)</f>
        <v/>
      </c>
    </row>
    <row r="636" spans="1:4" hidden="1" x14ac:dyDescent="0.25">
      <c r="A636" s="4" t="s">
        <v>2416</v>
      </c>
      <c r="B636">
        <v>5</v>
      </c>
      <c r="C636" s="4" t="s">
        <v>2199</v>
      </c>
      <c r="D636" s="4" t="str">
        <f>_xlfn.XLOOKUP(Saidas[[#This Row],[Produto]],'Compras'!B:B,'Compras'!A:A,"",0,1)</f>
        <v/>
      </c>
    </row>
    <row r="637" spans="1:4" hidden="1" x14ac:dyDescent="0.25">
      <c r="A637" s="4" t="s">
        <v>2416</v>
      </c>
      <c r="B637">
        <v>15</v>
      </c>
      <c r="C637" s="4" t="s">
        <v>2199</v>
      </c>
      <c r="D637" s="4" t="str">
        <f>_xlfn.XLOOKUP(Saidas[[#This Row],[Produto]],'Compras'!B:B,'Compras'!A:A,"",0,1)</f>
        <v/>
      </c>
    </row>
    <row r="638" spans="1:4" hidden="1" x14ac:dyDescent="0.25">
      <c r="A638" s="4" t="s">
        <v>2416</v>
      </c>
      <c r="B638">
        <v>5</v>
      </c>
      <c r="C638" s="4" t="s">
        <v>2199</v>
      </c>
      <c r="D638" s="4" t="str">
        <f>_xlfn.XLOOKUP(Saidas[[#This Row],[Produto]],'Compras'!B:B,'Compras'!A:A,"",0,1)</f>
        <v/>
      </c>
    </row>
    <row r="639" spans="1:4" hidden="1" x14ac:dyDescent="0.25">
      <c r="A639" s="4" t="s">
        <v>2416</v>
      </c>
      <c r="B639">
        <v>20</v>
      </c>
      <c r="C639" s="4" t="s">
        <v>2199</v>
      </c>
      <c r="D639" s="4" t="str">
        <f>_xlfn.XLOOKUP(Saidas[[#This Row],[Produto]],'Compras'!B:B,'Compras'!A:A,"",0,1)</f>
        <v/>
      </c>
    </row>
    <row r="640" spans="1:4" hidden="1" x14ac:dyDescent="0.25">
      <c r="A640" s="4" t="s">
        <v>2416</v>
      </c>
      <c r="B640">
        <v>10</v>
      </c>
      <c r="C640" s="4" t="s">
        <v>2199</v>
      </c>
      <c r="D640" s="4" t="str">
        <f>_xlfn.XLOOKUP(Saidas[[#This Row],[Produto]],'Compras'!B:B,'Compras'!A:A,"",0,1)</f>
        <v/>
      </c>
    </row>
    <row r="641" spans="1:4" hidden="1" x14ac:dyDescent="0.25">
      <c r="A641" s="4" t="s">
        <v>2416</v>
      </c>
      <c r="B641">
        <v>5</v>
      </c>
      <c r="C641" s="4" t="s">
        <v>2199</v>
      </c>
      <c r="D641" s="4" t="str">
        <f>_xlfn.XLOOKUP(Saidas[[#This Row],[Produto]],'Compras'!B:B,'Compras'!A:A,"",0,1)</f>
        <v/>
      </c>
    </row>
    <row r="642" spans="1:4" hidden="1" x14ac:dyDescent="0.25">
      <c r="A642" s="4" t="s">
        <v>2416</v>
      </c>
      <c r="B642">
        <v>15</v>
      </c>
      <c r="C642" s="4" t="s">
        <v>2199</v>
      </c>
      <c r="D642" s="4" t="str">
        <f>_xlfn.XLOOKUP(Saidas[[#This Row],[Produto]],'Compras'!B:B,'Compras'!A:A,"",0,1)</f>
        <v/>
      </c>
    </row>
    <row r="643" spans="1:4" hidden="1" x14ac:dyDescent="0.25">
      <c r="A643" s="4" t="s">
        <v>2416</v>
      </c>
      <c r="B643">
        <v>10</v>
      </c>
      <c r="C643" s="4" t="s">
        <v>2199</v>
      </c>
      <c r="D643" s="4" t="str">
        <f>_xlfn.XLOOKUP(Saidas[[#This Row],[Produto]],'Compras'!B:B,'Compras'!A:A,"",0,1)</f>
        <v/>
      </c>
    </row>
    <row r="644" spans="1:4" hidden="1" x14ac:dyDescent="0.25">
      <c r="A644" s="4" t="s">
        <v>2416</v>
      </c>
      <c r="B644">
        <v>5</v>
      </c>
      <c r="C644" s="4" t="s">
        <v>2199</v>
      </c>
      <c r="D644" s="4" t="str">
        <f>_xlfn.XLOOKUP(Saidas[[#This Row],[Produto]],'Compras'!B:B,'Compras'!A:A,"",0,1)</f>
        <v/>
      </c>
    </row>
    <row r="645" spans="1:4" hidden="1" x14ac:dyDescent="0.25">
      <c r="A645" s="4" t="s">
        <v>2416</v>
      </c>
      <c r="B645">
        <v>1</v>
      </c>
      <c r="C645" s="4" t="s">
        <v>2199</v>
      </c>
      <c r="D645" s="4" t="str">
        <f>_xlfn.XLOOKUP(Saidas[[#This Row],[Produto]],'Compras'!B:B,'Compras'!A:A,"",0,1)</f>
        <v/>
      </c>
    </row>
    <row r="646" spans="1:4" hidden="1" x14ac:dyDescent="0.25">
      <c r="A646" s="4" t="s">
        <v>2416</v>
      </c>
      <c r="B646">
        <v>10</v>
      </c>
      <c r="C646" s="4" t="s">
        <v>2199</v>
      </c>
      <c r="D646" s="4" t="str">
        <f>_xlfn.XLOOKUP(Saidas[[#This Row],[Produto]],'Compras'!B:B,'Compras'!A:A,"",0,1)</f>
        <v/>
      </c>
    </row>
    <row r="647" spans="1:4" hidden="1" x14ac:dyDescent="0.25">
      <c r="A647" s="4" t="s">
        <v>2119</v>
      </c>
      <c r="B647">
        <v>10</v>
      </c>
      <c r="C647" s="4" t="s">
        <v>2199</v>
      </c>
      <c r="D647" s="4" t="str">
        <f>_xlfn.XLOOKUP(Saidas[[#This Row],[Produto]],'Compras'!B:B,'Compras'!A:A,"",0,1)</f>
        <v/>
      </c>
    </row>
    <row r="648" spans="1:4" hidden="1" x14ac:dyDescent="0.25">
      <c r="A648" s="4" t="s">
        <v>2119</v>
      </c>
      <c r="B648">
        <v>25</v>
      </c>
      <c r="C648" s="4" t="s">
        <v>2199</v>
      </c>
      <c r="D648" s="4" t="str">
        <f>_xlfn.XLOOKUP(Saidas[[#This Row],[Produto]],'Compras'!B:B,'Compras'!A:A,"",0,1)</f>
        <v/>
      </c>
    </row>
    <row r="649" spans="1:4" hidden="1" x14ac:dyDescent="0.25">
      <c r="A649" s="4" t="s">
        <v>2524</v>
      </c>
      <c r="B649">
        <v>6</v>
      </c>
      <c r="C649" s="4" t="s">
        <v>2199</v>
      </c>
      <c r="D649" s="4" t="str">
        <f>_xlfn.XLOOKUP(Saidas[[#This Row],[Produto]],'Compras'!B:B,'Compras'!A:A,"",0,1)</f>
        <v/>
      </c>
    </row>
    <row r="650" spans="1:4" hidden="1" x14ac:dyDescent="0.25">
      <c r="A650" s="4" t="s">
        <v>2525</v>
      </c>
      <c r="B650">
        <v>2</v>
      </c>
      <c r="C650" s="4" t="s">
        <v>2199</v>
      </c>
      <c r="D650" s="4" t="str">
        <f>_xlfn.XLOOKUP(Saidas[[#This Row],[Produto]],'Compras'!B:B,'Compras'!A:A,"",0,1)</f>
        <v/>
      </c>
    </row>
    <row r="651" spans="1:4" hidden="1" x14ac:dyDescent="0.25">
      <c r="A651" s="4" t="s">
        <v>2526</v>
      </c>
      <c r="B651">
        <v>1</v>
      </c>
      <c r="C651" s="4" t="s">
        <v>2199</v>
      </c>
      <c r="D651" s="4" t="str">
        <f>_xlfn.XLOOKUP(Saidas[[#This Row],[Produto]],'Compras'!B:B,'Compras'!A:A,"",0,1)</f>
        <v/>
      </c>
    </row>
    <row r="652" spans="1:4" hidden="1" x14ac:dyDescent="0.25">
      <c r="A652" s="4" t="s">
        <v>2527</v>
      </c>
      <c r="B652">
        <v>4</v>
      </c>
      <c r="C652" s="4" t="s">
        <v>2199</v>
      </c>
      <c r="D652" s="4" t="str">
        <f>_xlfn.XLOOKUP(Saidas[[#This Row],[Produto]],'Compras'!B:B,'Compras'!A:A,"",0,1)</f>
        <v/>
      </c>
    </row>
    <row r="653" spans="1:4" hidden="1" x14ac:dyDescent="0.25">
      <c r="A653" s="4" t="s">
        <v>2528</v>
      </c>
      <c r="B653">
        <v>10</v>
      </c>
      <c r="C653" s="4" t="s">
        <v>2199</v>
      </c>
      <c r="D653" s="4" t="str">
        <f>_xlfn.XLOOKUP(Saidas[[#This Row],[Produto]],'Compras'!B:B,'Compras'!A:A,"",0,1)</f>
        <v/>
      </c>
    </row>
    <row r="654" spans="1:4" hidden="1" x14ac:dyDescent="0.25">
      <c r="A654" s="4" t="s">
        <v>2528</v>
      </c>
      <c r="B654">
        <v>10</v>
      </c>
      <c r="C654" s="4" t="s">
        <v>2199</v>
      </c>
      <c r="D654" s="4" t="str">
        <f>_xlfn.XLOOKUP(Saidas[[#This Row],[Produto]],'Compras'!B:B,'Compras'!A:A,"",0,1)</f>
        <v/>
      </c>
    </row>
    <row r="655" spans="1:4" hidden="1" x14ac:dyDescent="0.25">
      <c r="A655" s="4" t="s">
        <v>2529</v>
      </c>
      <c r="B655">
        <v>1</v>
      </c>
      <c r="C655" s="4" t="s">
        <v>2199</v>
      </c>
      <c r="D655" s="4" t="str">
        <f>_xlfn.XLOOKUP(Saidas[[#This Row],[Produto]],'Compras'!B:B,'Compras'!A:A,"",0,1)</f>
        <v/>
      </c>
    </row>
    <row r="656" spans="1:4" hidden="1" x14ac:dyDescent="0.25">
      <c r="A656" s="4" t="s">
        <v>2530</v>
      </c>
      <c r="B656">
        <v>1</v>
      </c>
      <c r="C656" s="4" t="s">
        <v>2199</v>
      </c>
      <c r="D656" s="4" t="str">
        <f>_xlfn.XLOOKUP(Saidas[[#This Row],[Produto]],'Compras'!B:B,'Compras'!A:A,"",0,1)</f>
        <v/>
      </c>
    </row>
    <row r="657" spans="1:4" hidden="1" x14ac:dyDescent="0.25">
      <c r="A657" s="4" t="s">
        <v>2531</v>
      </c>
      <c r="B657">
        <v>3</v>
      </c>
      <c r="C657" s="4" t="s">
        <v>2199</v>
      </c>
      <c r="D657" s="4" t="str">
        <f>_xlfn.XLOOKUP(Saidas[[#This Row],[Produto]],'Compras'!B:B,'Compras'!A:A,"",0,1)</f>
        <v/>
      </c>
    </row>
    <row r="658" spans="1:4" hidden="1" x14ac:dyDescent="0.25">
      <c r="A658" s="4" t="s">
        <v>2532</v>
      </c>
      <c r="B658">
        <v>3</v>
      </c>
      <c r="C658" s="4" t="s">
        <v>2199</v>
      </c>
      <c r="D658" s="4" t="str">
        <f>_xlfn.XLOOKUP(Saidas[[#This Row],[Produto]],'Compras'!B:B,'Compras'!A:A,"",0,1)</f>
        <v/>
      </c>
    </row>
    <row r="659" spans="1:4" hidden="1" x14ac:dyDescent="0.25">
      <c r="A659" s="4" t="s">
        <v>2533</v>
      </c>
      <c r="B659">
        <v>1</v>
      </c>
      <c r="C659" s="4" t="s">
        <v>2199</v>
      </c>
      <c r="D659" s="4" t="str">
        <f>_xlfn.XLOOKUP(Saidas[[#This Row],[Produto]],'Compras'!B:B,'Compras'!A:A,"",0,1)</f>
        <v/>
      </c>
    </row>
    <row r="660" spans="1:4" hidden="1" x14ac:dyDescent="0.25">
      <c r="A660" s="4" t="s">
        <v>2534</v>
      </c>
      <c r="B660">
        <v>3</v>
      </c>
      <c r="C660" s="4" t="s">
        <v>2199</v>
      </c>
      <c r="D660" s="4" t="str">
        <f>_xlfn.XLOOKUP(Saidas[[#This Row],[Produto]],'Compras'!B:B,'Compras'!A:A,"",0,1)</f>
        <v/>
      </c>
    </row>
    <row r="661" spans="1:4" hidden="1" x14ac:dyDescent="0.25">
      <c r="A661" s="4" t="s">
        <v>507</v>
      </c>
      <c r="B661">
        <v>1</v>
      </c>
      <c r="C661" s="4" t="s">
        <v>2199</v>
      </c>
      <c r="D661" s="4" t="str">
        <f>_xlfn.XLOOKUP(Saidas[[#This Row],[Produto]],'Compras'!B:B,'Compras'!A:A,"",0,1)</f>
        <v>M-969614</v>
      </c>
    </row>
    <row r="662" spans="1:4" hidden="1" x14ac:dyDescent="0.25">
      <c r="A662" s="4" t="s">
        <v>2535</v>
      </c>
      <c r="B662">
        <v>3</v>
      </c>
      <c r="C662" s="4" t="s">
        <v>2199</v>
      </c>
      <c r="D662" s="4" t="str">
        <f>_xlfn.XLOOKUP(Saidas[[#This Row],[Produto]],'Compras'!B:B,'Compras'!A:A,"",0,1)</f>
        <v/>
      </c>
    </row>
    <row r="663" spans="1:4" hidden="1" x14ac:dyDescent="0.25">
      <c r="A663" s="4" t="s">
        <v>2536</v>
      </c>
      <c r="B663">
        <v>2</v>
      </c>
      <c r="C663" s="4" t="s">
        <v>2199</v>
      </c>
      <c r="D663" s="4" t="str">
        <f>_xlfn.XLOOKUP(Saidas[[#This Row],[Produto]],'Compras'!B:B,'Compras'!A:A,"",0,1)</f>
        <v/>
      </c>
    </row>
    <row r="664" spans="1:4" hidden="1" x14ac:dyDescent="0.25">
      <c r="A664" s="4" t="s">
        <v>2537</v>
      </c>
      <c r="B664">
        <v>4</v>
      </c>
      <c r="C664" s="4" t="s">
        <v>2199</v>
      </c>
      <c r="D664" s="4" t="str">
        <f>_xlfn.XLOOKUP(Saidas[[#This Row],[Produto]],'Compras'!B:B,'Compras'!A:A,"",0,1)</f>
        <v/>
      </c>
    </row>
    <row r="665" spans="1:4" hidden="1" x14ac:dyDescent="0.25">
      <c r="A665" s="4" t="s">
        <v>2538</v>
      </c>
      <c r="B665">
        <v>5</v>
      </c>
      <c r="C665" s="4" t="s">
        <v>2199</v>
      </c>
      <c r="D665" s="4" t="str">
        <f>_xlfn.XLOOKUP(Saidas[[#This Row],[Produto]],'Compras'!B:B,'Compras'!A:A,"",0,1)</f>
        <v/>
      </c>
    </row>
    <row r="666" spans="1:4" hidden="1" x14ac:dyDescent="0.25">
      <c r="A666" s="4" t="s">
        <v>2539</v>
      </c>
      <c r="B666">
        <v>1</v>
      </c>
      <c r="C666" s="4" t="s">
        <v>2199</v>
      </c>
      <c r="D666" s="4" t="str">
        <f>_xlfn.XLOOKUP(Saidas[[#This Row],[Produto]],'Compras'!B:B,'Compras'!A:A,"",0,1)</f>
        <v/>
      </c>
    </row>
    <row r="667" spans="1:4" hidden="1" x14ac:dyDescent="0.25">
      <c r="A667" s="4" t="s">
        <v>2540</v>
      </c>
      <c r="B667">
        <v>7</v>
      </c>
      <c r="C667" s="4" t="s">
        <v>2199</v>
      </c>
      <c r="D667" s="4" t="str">
        <f>_xlfn.XLOOKUP(Saidas[[#This Row],[Produto]],'Compras'!B:B,'Compras'!A:A,"",0,1)</f>
        <v/>
      </c>
    </row>
    <row r="668" spans="1:4" hidden="1" x14ac:dyDescent="0.25">
      <c r="A668" s="4" t="s">
        <v>2541</v>
      </c>
      <c r="B668">
        <v>1</v>
      </c>
      <c r="C668" s="4" t="s">
        <v>2199</v>
      </c>
      <c r="D668" s="4" t="str">
        <f>_xlfn.XLOOKUP(Saidas[[#This Row],[Produto]],'Compras'!B:B,'Compras'!A:A,"",0,1)</f>
        <v/>
      </c>
    </row>
    <row r="669" spans="1:4" hidden="1" x14ac:dyDescent="0.25">
      <c r="A669" s="4" t="s">
        <v>2542</v>
      </c>
      <c r="B669">
        <v>1</v>
      </c>
      <c r="C669" s="4" t="s">
        <v>2199</v>
      </c>
      <c r="D669" s="4" t="str">
        <f>_xlfn.XLOOKUP(Saidas[[#This Row],[Produto]],'Compras'!B:B,'Compras'!A:A,"",0,1)</f>
        <v/>
      </c>
    </row>
    <row r="670" spans="1:4" hidden="1" x14ac:dyDescent="0.25">
      <c r="A670" s="4" t="s">
        <v>2542</v>
      </c>
      <c r="B670">
        <v>7</v>
      </c>
      <c r="C670" s="4" t="s">
        <v>2199</v>
      </c>
      <c r="D670" s="4" t="str">
        <f>_xlfn.XLOOKUP(Saidas[[#This Row],[Produto]],'Compras'!B:B,'Compras'!A:A,"",0,1)</f>
        <v/>
      </c>
    </row>
    <row r="671" spans="1:4" hidden="1" x14ac:dyDescent="0.25">
      <c r="A671" s="4" t="s">
        <v>2543</v>
      </c>
      <c r="B671">
        <v>12</v>
      </c>
      <c r="C671" s="4" t="s">
        <v>2199</v>
      </c>
      <c r="D671" s="4" t="str">
        <f>_xlfn.XLOOKUP(Saidas[[#This Row],[Produto]],'Compras'!B:B,'Compras'!A:A,"",0,1)</f>
        <v/>
      </c>
    </row>
    <row r="672" spans="1:4" hidden="1" x14ac:dyDescent="0.25">
      <c r="A672" s="4" t="s">
        <v>2543</v>
      </c>
      <c r="B672">
        <v>8</v>
      </c>
      <c r="C672" s="4" t="s">
        <v>2199</v>
      </c>
      <c r="D672" s="4" t="str">
        <f>_xlfn.XLOOKUP(Saidas[[#This Row],[Produto]],'Compras'!B:B,'Compras'!A:A,"",0,1)</f>
        <v/>
      </c>
    </row>
    <row r="673" spans="1:4" hidden="1" x14ac:dyDescent="0.25">
      <c r="A673" s="4" t="s">
        <v>2544</v>
      </c>
      <c r="B673">
        <v>6</v>
      </c>
      <c r="C673" s="4" t="s">
        <v>2199</v>
      </c>
      <c r="D673" s="4" t="str">
        <f>_xlfn.XLOOKUP(Saidas[[#This Row],[Produto]],'Compras'!B:B,'Compras'!A:A,"",0,1)</f>
        <v/>
      </c>
    </row>
    <row r="674" spans="1:4" hidden="1" x14ac:dyDescent="0.25">
      <c r="A674" s="4" t="s">
        <v>2545</v>
      </c>
      <c r="B674">
        <v>2</v>
      </c>
      <c r="C674" s="4" t="s">
        <v>2199</v>
      </c>
      <c r="D674" s="4" t="str">
        <f>_xlfn.XLOOKUP(Saidas[[#This Row],[Produto]],'Compras'!B:B,'Compras'!A:A,"",0,1)</f>
        <v/>
      </c>
    </row>
    <row r="675" spans="1:4" hidden="1" x14ac:dyDescent="0.25">
      <c r="A675" s="4" t="s">
        <v>2546</v>
      </c>
      <c r="B675">
        <v>6</v>
      </c>
      <c r="C675" s="4" t="s">
        <v>2199</v>
      </c>
      <c r="D675" s="4" t="str">
        <f>_xlfn.XLOOKUP(Saidas[[#This Row],[Produto]],'Compras'!B:B,'Compras'!A:A,"",0,1)</f>
        <v/>
      </c>
    </row>
    <row r="676" spans="1:4" hidden="1" x14ac:dyDescent="0.25">
      <c r="A676" s="4" t="s">
        <v>2547</v>
      </c>
      <c r="B676">
        <v>5</v>
      </c>
      <c r="C676" s="4" t="s">
        <v>2199</v>
      </c>
      <c r="D676" s="4" t="str">
        <f>_xlfn.XLOOKUP(Saidas[[#This Row],[Produto]],'Compras'!B:B,'Compras'!A:A,"",0,1)</f>
        <v/>
      </c>
    </row>
    <row r="677" spans="1:4" hidden="1" x14ac:dyDescent="0.25">
      <c r="A677" s="4" t="s">
        <v>2548</v>
      </c>
      <c r="B677">
        <v>20</v>
      </c>
      <c r="C677" s="4" t="s">
        <v>2199</v>
      </c>
      <c r="D677" s="4" t="str">
        <f>_xlfn.XLOOKUP(Saidas[[#This Row],[Produto]],'Compras'!B:B,'Compras'!A:A,"",0,1)</f>
        <v/>
      </c>
    </row>
    <row r="678" spans="1:4" hidden="1" x14ac:dyDescent="0.25">
      <c r="A678" s="4" t="s">
        <v>2549</v>
      </c>
      <c r="B678">
        <v>1</v>
      </c>
      <c r="C678" s="4" t="s">
        <v>2199</v>
      </c>
      <c r="D678" s="4" t="str">
        <f>_xlfn.XLOOKUP(Saidas[[#This Row],[Produto]],'Compras'!B:B,'Compras'!A:A,"",0,1)</f>
        <v/>
      </c>
    </row>
    <row r="679" spans="1:4" hidden="1" x14ac:dyDescent="0.25">
      <c r="A679" s="4" t="s">
        <v>2550</v>
      </c>
      <c r="B679">
        <v>1</v>
      </c>
      <c r="C679" s="4" t="s">
        <v>2199</v>
      </c>
      <c r="D679" s="4" t="str">
        <f>_xlfn.XLOOKUP(Saidas[[#This Row],[Produto]],'Compras'!B:B,'Compras'!A:A,"",0,1)</f>
        <v/>
      </c>
    </row>
    <row r="680" spans="1:4" hidden="1" x14ac:dyDescent="0.25">
      <c r="A680" s="4" t="s">
        <v>2550</v>
      </c>
      <c r="B680">
        <v>1</v>
      </c>
      <c r="C680" s="4" t="s">
        <v>2199</v>
      </c>
      <c r="D680" s="4" t="str">
        <f>_xlfn.XLOOKUP(Saidas[[#This Row],[Produto]],'Compras'!B:B,'Compras'!A:A,"",0,1)</f>
        <v/>
      </c>
    </row>
    <row r="681" spans="1:4" hidden="1" x14ac:dyDescent="0.25">
      <c r="A681" s="4" t="s">
        <v>2551</v>
      </c>
      <c r="B681">
        <v>1</v>
      </c>
      <c r="C681" s="4" t="s">
        <v>2199</v>
      </c>
      <c r="D681" s="4" t="str">
        <f>_xlfn.XLOOKUP(Saidas[[#This Row],[Produto]],'Compras'!B:B,'Compras'!A:A,"",0,1)</f>
        <v/>
      </c>
    </row>
    <row r="682" spans="1:4" hidden="1" x14ac:dyDescent="0.25">
      <c r="A682" s="4" t="s">
        <v>2552</v>
      </c>
      <c r="B682">
        <v>1</v>
      </c>
      <c r="C682" s="4" t="s">
        <v>2199</v>
      </c>
      <c r="D682" s="4" t="str">
        <f>_xlfn.XLOOKUP(Saidas[[#This Row],[Produto]],'Compras'!B:B,'Compras'!A:A,"",0,1)</f>
        <v/>
      </c>
    </row>
    <row r="683" spans="1:4" hidden="1" x14ac:dyDescent="0.25">
      <c r="A683" s="4" t="s">
        <v>2553</v>
      </c>
      <c r="B683">
        <v>1</v>
      </c>
      <c r="C683" s="4" t="s">
        <v>2199</v>
      </c>
      <c r="D683" s="4" t="str">
        <f>_xlfn.XLOOKUP(Saidas[[#This Row],[Produto]],'Compras'!B:B,'Compras'!A:A,"",0,1)</f>
        <v/>
      </c>
    </row>
    <row r="684" spans="1:4" hidden="1" x14ac:dyDescent="0.25">
      <c r="A684" s="4" t="s">
        <v>2554</v>
      </c>
      <c r="B684">
        <v>20</v>
      </c>
      <c r="C684" s="4" t="s">
        <v>2199</v>
      </c>
      <c r="D684" s="4" t="str">
        <f>_xlfn.XLOOKUP(Saidas[[#This Row],[Produto]],'Compras'!B:B,'Compras'!A:A,"",0,1)</f>
        <v/>
      </c>
    </row>
    <row r="685" spans="1:4" hidden="1" x14ac:dyDescent="0.25">
      <c r="A685" s="4" t="s">
        <v>2555</v>
      </c>
      <c r="B685">
        <v>20</v>
      </c>
      <c r="C685" s="4" t="s">
        <v>2199</v>
      </c>
      <c r="D685" s="4" t="str">
        <f>_xlfn.XLOOKUP(Saidas[[#This Row],[Produto]],'Compras'!B:B,'Compras'!A:A,"",0,1)</f>
        <v/>
      </c>
    </row>
    <row r="686" spans="1:4" hidden="1" x14ac:dyDescent="0.25">
      <c r="A686" s="4" t="s">
        <v>2556</v>
      </c>
      <c r="B686">
        <v>1</v>
      </c>
      <c r="C686" s="4" t="s">
        <v>2199</v>
      </c>
      <c r="D686" s="4" t="str">
        <f>_xlfn.XLOOKUP(Saidas[[#This Row],[Produto]],'Compras'!B:B,'Compras'!A:A,"",0,1)</f>
        <v/>
      </c>
    </row>
    <row r="687" spans="1:4" hidden="1" x14ac:dyDescent="0.25">
      <c r="A687" s="4" t="s">
        <v>2557</v>
      </c>
      <c r="B687">
        <v>1</v>
      </c>
      <c r="C687" s="4" t="s">
        <v>2199</v>
      </c>
      <c r="D687" s="4" t="str">
        <f>_xlfn.XLOOKUP(Saidas[[#This Row],[Produto]],'Compras'!B:B,'Compras'!A:A,"",0,1)</f>
        <v/>
      </c>
    </row>
    <row r="688" spans="1:4" hidden="1" x14ac:dyDescent="0.25">
      <c r="A688" s="4" t="s">
        <v>2558</v>
      </c>
      <c r="B688">
        <v>10</v>
      </c>
      <c r="C688" s="4" t="s">
        <v>2199</v>
      </c>
      <c r="D688" s="4" t="str">
        <f>_xlfn.XLOOKUP(Saidas[[#This Row],[Produto]],'Compras'!B:B,'Compras'!A:A,"",0,1)</f>
        <v/>
      </c>
    </row>
    <row r="689" spans="1:4" hidden="1" x14ac:dyDescent="0.25">
      <c r="A689" s="4" t="s">
        <v>2558</v>
      </c>
      <c r="B689">
        <v>10</v>
      </c>
      <c r="C689" s="4" t="s">
        <v>2199</v>
      </c>
      <c r="D689" s="4" t="str">
        <f>_xlfn.XLOOKUP(Saidas[[#This Row],[Produto]],'Compras'!B:B,'Compras'!A:A,"",0,1)</f>
        <v/>
      </c>
    </row>
    <row r="690" spans="1:4" hidden="1" x14ac:dyDescent="0.25">
      <c r="A690" s="4" t="s">
        <v>2558</v>
      </c>
      <c r="B690">
        <v>10</v>
      </c>
      <c r="C690" s="4" t="s">
        <v>2199</v>
      </c>
      <c r="D690" s="4" t="str">
        <f>_xlfn.XLOOKUP(Saidas[[#This Row],[Produto]],'Compras'!B:B,'Compras'!A:A,"",0,1)</f>
        <v/>
      </c>
    </row>
    <row r="691" spans="1:4" hidden="1" x14ac:dyDescent="0.25">
      <c r="A691" s="4" t="s">
        <v>2559</v>
      </c>
      <c r="B691">
        <v>1</v>
      </c>
      <c r="C691" s="4" t="s">
        <v>2199</v>
      </c>
      <c r="D691" s="4" t="str">
        <f>_xlfn.XLOOKUP(Saidas[[#This Row],[Produto]],'Compras'!B:B,'Compras'!A:A,"",0,1)</f>
        <v/>
      </c>
    </row>
    <row r="692" spans="1:4" hidden="1" x14ac:dyDescent="0.25">
      <c r="A692" s="4" t="s">
        <v>2560</v>
      </c>
      <c r="B692">
        <v>10</v>
      </c>
      <c r="C692" s="4" t="s">
        <v>2199</v>
      </c>
      <c r="D692" s="4" t="str">
        <f>_xlfn.XLOOKUP(Saidas[[#This Row],[Produto]],'Compras'!B:B,'Compras'!A:A,"",0,1)</f>
        <v/>
      </c>
    </row>
    <row r="693" spans="1:4" hidden="1" x14ac:dyDescent="0.25">
      <c r="A693" s="4" t="s">
        <v>2561</v>
      </c>
      <c r="B693">
        <v>1</v>
      </c>
      <c r="C693" s="4" t="s">
        <v>2199</v>
      </c>
      <c r="D693" s="4" t="str">
        <f>_xlfn.XLOOKUP(Saidas[[#This Row],[Produto]],'Compras'!B:B,'Compras'!A:A,"",0,1)</f>
        <v/>
      </c>
    </row>
    <row r="694" spans="1:4" hidden="1" x14ac:dyDescent="0.25">
      <c r="A694" s="4" t="s">
        <v>1992</v>
      </c>
      <c r="B694">
        <v>10</v>
      </c>
      <c r="C694" s="4" t="s">
        <v>2199</v>
      </c>
      <c r="D694" s="4">
        <f>_xlfn.XLOOKUP(Saidas[[#This Row],[Produto]],'Compras'!B:B,'Compras'!A:A,"",0,1)</f>
        <v>24914</v>
      </c>
    </row>
    <row r="695" spans="1:4" hidden="1" x14ac:dyDescent="0.25">
      <c r="A695" s="4" t="s">
        <v>2562</v>
      </c>
      <c r="B695">
        <v>1</v>
      </c>
      <c r="C695" s="4" t="s">
        <v>2199</v>
      </c>
      <c r="D695" s="4" t="str">
        <f>_xlfn.XLOOKUP(Saidas[[#This Row],[Produto]],'Compras'!B:B,'Compras'!A:A,"",0,1)</f>
        <v/>
      </c>
    </row>
    <row r="696" spans="1:4" hidden="1" x14ac:dyDescent="0.25">
      <c r="A696" s="4" t="s">
        <v>2563</v>
      </c>
      <c r="B696">
        <v>4</v>
      </c>
      <c r="C696" s="4" t="s">
        <v>2199</v>
      </c>
      <c r="D696" s="4" t="str">
        <f>_xlfn.XLOOKUP(Saidas[[#This Row],[Produto]],'Compras'!B:B,'Compras'!A:A,"",0,1)</f>
        <v/>
      </c>
    </row>
    <row r="697" spans="1:4" hidden="1" x14ac:dyDescent="0.25">
      <c r="A697" s="4" t="s">
        <v>2564</v>
      </c>
      <c r="B697">
        <v>1</v>
      </c>
      <c r="C697" s="4" t="s">
        <v>2199</v>
      </c>
      <c r="D697" s="4" t="str">
        <f>_xlfn.XLOOKUP(Saidas[[#This Row],[Produto]],'Compras'!B:B,'Compras'!A:A,"",0,1)</f>
        <v/>
      </c>
    </row>
    <row r="698" spans="1:4" hidden="1" x14ac:dyDescent="0.25">
      <c r="A698" s="4" t="s">
        <v>2564</v>
      </c>
      <c r="B698">
        <v>1</v>
      </c>
      <c r="C698" s="4" t="s">
        <v>2199</v>
      </c>
      <c r="D698" s="4" t="str">
        <f>_xlfn.XLOOKUP(Saidas[[#This Row],[Produto]],'Compras'!B:B,'Compras'!A:A,"",0,1)</f>
        <v/>
      </c>
    </row>
    <row r="699" spans="1:4" hidden="1" x14ac:dyDescent="0.25">
      <c r="A699" s="4" t="s">
        <v>2565</v>
      </c>
      <c r="B699">
        <v>2</v>
      </c>
      <c r="C699" s="4" t="s">
        <v>2199</v>
      </c>
      <c r="D699" s="4" t="str">
        <f>_xlfn.XLOOKUP(Saidas[[#This Row],[Produto]],'Compras'!B:B,'Compras'!A:A,"",0,1)</f>
        <v/>
      </c>
    </row>
    <row r="700" spans="1:4" hidden="1" x14ac:dyDescent="0.25">
      <c r="A700" s="4" t="s">
        <v>2171</v>
      </c>
      <c r="B700">
        <v>6</v>
      </c>
      <c r="C700" s="4" t="s">
        <v>2199</v>
      </c>
      <c r="D700" s="4" t="str">
        <f>_xlfn.XLOOKUP(Saidas[[#This Row],[Produto]],'Compras'!B:B,'Compras'!A:A,"",0,1)</f>
        <v/>
      </c>
    </row>
    <row r="701" spans="1:4" hidden="1" x14ac:dyDescent="0.25">
      <c r="A701" s="4" t="s">
        <v>2566</v>
      </c>
      <c r="B701">
        <v>4</v>
      </c>
      <c r="C701" s="4" t="s">
        <v>2199</v>
      </c>
      <c r="D701" s="4" t="str">
        <f>_xlfn.XLOOKUP(Saidas[[#This Row],[Produto]],'Compras'!B:B,'Compras'!A:A,"",0,1)</f>
        <v/>
      </c>
    </row>
    <row r="702" spans="1:4" hidden="1" x14ac:dyDescent="0.25">
      <c r="A702" s="4" t="s">
        <v>2567</v>
      </c>
      <c r="B702">
        <v>4</v>
      </c>
      <c r="C702" s="4" t="s">
        <v>2199</v>
      </c>
      <c r="D702" s="4" t="str">
        <f>_xlfn.XLOOKUP(Saidas[[#This Row],[Produto]],'Compras'!B:B,'Compras'!A:A,"",0,1)</f>
        <v/>
      </c>
    </row>
    <row r="703" spans="1:4" hidden="1" x14ac:dyDescent="0.25">
      <c r="A703" s="4" t="s">
        <v>2568</v>
      </c>
      <c r="B703">
        <v>3</v>
      </c>
      <c r="C703" s="4" t="s">
        <v>2199</v>
      </c>
      <c r="D703" s="4" t="str">
        <f>_xlfn.XLOOKUP(Saidas[[#This Row],[Produto]],'Compras'!B:B,'Compras'!A:A,"",0,1)</f>
        <v/>
      </c>
    </row>
    <row r="704" spans="1:4" hidden="1" x14ac:dyDescent="0.25">
      <c r="A704" s="4" t="s">
        <v>2569</v>
      </c>
      <c r="B704">
        <v>1</v>
      </c>
      <c r="C704" s="4" t="s">
        <v>2199</v>
      </c>
      <c r="D704" s="4" t="str">
        <f>_xlfn.XLOOKUP(Saidas[[#This Row],[Produto]],'Compras'!B:B,'Compras'!A:A,"",0,1)</f>
        <v/>
      </c>
    </row>
    <row r="705" spans="1:4" hidden="1" x14ac:dyDescent="0.25">
      <c r="A705" s="4" t="s">
        <v>2570</v>
      </c>
      <c r="B705">
        <v>12</v>
      </c>
      <c r="C705" s="4" t="s">
        <v>2199</v>
      </c>
      <c r="D705" s="4" t="str">
        <f>_xlfn.XLOOKUP(Saidas[[#This Row],[Produto]],'Compras'!B:B,'Compras'!A:A,"",0,1)</f>
        <v/>
      </c>
    </row>
    <row r="706" spans="1:4" hidden="1" x14ac:dyDescent="0.25">
      <c r="A706" s="4" t="s">
        <v>2571</v>
      </c>
      <c r="B706">
        <v>2</v>
      </c>
      <c r="C706" s="4" t="s">
        <v>2199</v>
      </c>
      <c r="D706" s="4" t="str">
        <f>_xlfn.XLOOKUP(Saidas[[#This Row],[Produto]],'Compras'!B:B,'Compras'!A:A,"",0,1)</f>
        <v/>
      </c>
    </row>
    <row r="707" spans="1:4" hidden="1" x14ac:dyDescent="0.25">
      <c r="A707" s="4" t="s">
        <v>2572</v>
      </c>
      <c r="B707">
        <v>1</v>
      </c>
      <c r="C707" s="4" t="s">
        <v>2199</v>
      </c>
      <c r="D707" s="4" t="str">
        <f>_xlfn.XLOOKUP(Saidas[[#This Row],[Produto]],'Compras'!B:B,'Compras'!A:A,"",0,1)</f>
        <v/>
      </c>
    </row>
    <row r="708" spans="1:4" hidden="1" x14ac:dyDescent="0.25">
      <c r="A708" s="4" t="s">
        <v>2573</v>
      </c>
      <c r="B708">
        <v>1</v>
      </c>
      <c r="C708" s="4" t="s">
        <v>2199</v>
      </c>
      <c r="D708" s="4" t="str">
        <f>_xlfn.XLOOKUP(Saidas[[#This Row],[Produto]],'Compras'!B:B,'Compras'!A:A,"",0,1)</f>
        <v/>
      </c>
    </row>
    <row r="709" spans="1:4" hidden="1" x14ac:dyDescent="0.25">
      <c r="A709" s="4" t="s">
        <v>2574</v>
      </c>
      <c r="B709">
        <v>5</v>
      </c>
      <c r="C709" s="4" t="s">
        <v>2199</v>
      </c>
      <c r="D709" s="4" t="str">
        <f>_xlfn.XLOOKUP(Saidas[[#This Row],[Produto]],'Compras'!B:B,'Compras'!A:A,"",0,1)</f>
        <v/>
      </c>
    </row>
    <row r="710" spans="1:4" hidden="1" x14ac:dyDescent="0.25">
      <c r="A710" s="4" t="s">
        <v>1110</v>
      </c>
      <c r="B710">
        <v>1</v>
      </c>
      <c r="C710" s="4" t="s">
        <v>2199</v>
      </c>
      <c r="D710" s="4" t="str">
        <f>_xlfn.XLOOKUP(Saidas[[#This Row],[Produto]],'Compras'!B:B,'Compras'!A:A,"",0,1)</f>
        <v>MM-03566</v>
      </c>
    </row>
    <row r="711" spans="1:4" hidden="1" x14ac:dyDescent="0.25">
      <c r="A711" s="4" t="s">
        <v>2575</v>
      </c>
      <c r="B711">
        <v>1</v>
      </c>
      <c r="C711" s="4" t="s">
        <v>2199</v>
      </c>
      <c r="D711" s="4" t="str">
        <f>_xlfn.XLOOKUP(Saidas[[#This Row],[Produto]],'Compras'!B:B,'Compras'!A:A,"",0,1)</f>
        <v/>
      </c>
    </row>
    <row r="712" spans="1:4" hidden="1" x14ac:dyDescent="0.25">
      <c r="A712" s="4" t="s">
        <v>2576</v>
      </c>
      <c r="B712">
        <v>4</v>
      </c>
      <c r="C712" s="4" t="s">
        <v>2199</v>
      </c>
      <c r="D712" s="4" t="str">
        <f>_xlfn.XLOOKUP(Saidas[[#This Row],[Produto]],'Compras'!B:B,'Compras'!A:A,"",0,1)</f>
        <v/>
      </c>
    </row>
    <row r="713" spans="1:4" hidden="1" x14ac:dyDescent="0.25">
      <c r="A713" s="4" t="s">
        <v>2577</v>
      </c>
      <c r="B713">
        <v>4</v>
      </c>
      <c r="C713" s="4" t="s">
        <v>2199</v>
      </c>
      <c r="D713" s="4" t="str">
        <f>_xlfn.XLOOKUP(Saidas[[#This Row],[Produto]],'Compras'!B:B,'Compras'!A:A,"",0,1)</f>
        <v/>
      </c>
    </row>
    <row r="714" spans="1:4" hidden="1" x14ac:dyDescent="0.25">
      <c r="A714" s="4" t="s">
        <v>2578</v>
      </c>
      <c r="B714">
        <v>4</v>
      </c>
      <c r="C714" s="4" t="s">
        <v>2199</v>
      </c>
      <c r="D714" s="4" t="str">
        <f>_xlfn.XLOOKUP(Saidas[[#This Row],[Produto]],'Compras'!B:B,'Compras'!A:A,"",0,1)</f>
        <v/>
      </c>
    </row>
    <row r="715" spans="1:4" hidden="1" x14ac:dyDescent="0.25">
      <c r="A715" s="4" t="s">
        <v>2579</v>
      </c>
      <c r="B715">
        <v>4</v>
      </c>
      <c r="C715" s="4" t="s">
        <v>2199</v>
      </c>
      <c r="D715" s="4" t="str">
        <f>_xlfn.XLOOKUP(Saidas[[#This Row],[Produto]],'Compras'!B:B,'Compras'!A:A,"",0,1)</f>
        <v/>
      </c>
    </row>
    <row r="716" spans="1:4" hidden="1" x14ac:dyDescent="0.25">
      <c r="A716" s="4" t="s">
        <v>2580</v>
      </c>
      <c r="B716">
        <v>20</v>
      </c>
      <c r="C716" s="4" t="s">
        <v>2199</v>
      </c>
      <c r="D716" s="4" t="str">
        <f>_xlfn.XLOOKUP(Saidas[[#This Row],[Produto]],'Compras'!B:B,'Compras'!A:A,"",0,1)</f>
        <v/>
      </c>
    </row>
    <row r="717" spans="1:4" hidden="1" x14ac:dyDescent="0.25">
      <c r="A717" s="4" t="s">
        <v>2581</v>
      </c>
      <c r="B717">
        <v>11</v>
      </c>
      <c r="C717" s="4" t="s">
        <v>2199</v>
      </c>
      <c r="D717" s="4" t="str">
        <f>_xlfn.XLOOKUP(Saidas[[#This Row],[Produto]],'Compras'!B:B,'Compras'!A:A,"",0,1)</f>
        <v/>
      </c>
    </row>
    <row r="718" spans="1:4" hidden="1" x14ac:dyDescent="0.25">
      <c r="A718" s="4" t="s">
        <v>2582</v>
      </c>
      <c r="B718">
        <v>1</v>
      </c>
      <c r="C718" s="4" t="s">
        <v>2199</v>
      </c>
      <c r="D718" s="4" t="str">
        <f>_xlfn.XLOOKUP(Saidas[[#This Row],[Produto]],'Compras'!B:B,'Compras'!A:A,"",0,1)</f>
        <v/>
      </c>
    </row>
    <row r="719" spans="1:4" hidden="1" x14ac:dyDescent="0.25">
      <c r="A719" s="4" t="s">
        <v>2583</v>
      </c>
      <c r="B719">
        <v>2</v>
      </c>
      <c r="C719" s="4" t="s">
        <v>2199</v>
      </c>
      <c r="D719" s="4" t="str">
        <f>_xlfn.XLOOKUP(Saidas[[#This Row],[Produto]],'Compras'!B:B,'Compras'!A:A,"",0,1)</f>
        <v/>
      </c>
    </row>
    <row r="720" spans="1:4" hidden="1" x14ac:dyDescent="0.25">
      <c r="A720" s="4" t="s">
        <v>2584</v>
      </c>
      <c r="B720">
        <v>1</v>
      </c>
      <c r="C720" s="4" t="s">
        <v>2199</v>
      </c>
      <c r="D720" s="4" t="str">
        <f>_xlfn.XLOOKUP(Saidas[[#This Row],[Produto]],'Compras'!B:B,'Compras'!A:A,"",0,1)</f>
        <v/>
      </c>
    </row>
    <row r="721" spans="1:4" hidden="1" x14ac:dyDescent="0.25">
      <c r="A721" s="4" t="s">
        <v>2585</v>
      </c>
      <c r="B721">
        <v>4</v>
      </c>
      <c r="C721" s="4" t="s">
        <v>2199</v>
      </c>
      <c r="D721" s="4" t="str">
        <f>_xlfn.XLOOKUP(Saidas[[#This Row],[Produto]],'Compras'!B:B,'Compras'!A:A,"",0,1)</f>
        <v/>
      </c>
    </row>
    <row r="722" spans="1:4" hidden="1" x14ac:dyDescent="0.25">
      <c r="A722" s="4" t="s">
        <v>2586</v>
      </c>
      <c r="B722">
        <v>2</v>
      </c>
      <c r="C722" s="4" t="s">
        <v>2199</v>
      </c>
      <c r="D722" s="4" t="str">
        <f>_xlfn.XLOOKUP(Saidas[[#This Row],[Produto]],'Compras'!B:B,'Compras'!A:A,"",0,1)</f>
        <v/>
      </c>
    </row>
    <row r="723" spans="1:4" hidden="1" x14ac:dyDescent="0.25">
      <c r="A723" s="4" t="s">
        <v>2586</v>
      </c>
      <c r="B723">
        <v>2</v>
      </c>
      <c r="C723" s="4" t="s">
        <v>2199</v>
      </c>
      <c r="D723" s="4" t="str">
        <f>_xlfn.XLOOKUP(Saidas[[#This Row],[Produto]],'Compras'!B:B,'Compras'!A:A,"",0,1)</f>
        <v/>
      </c>
    </row>
    <row r="724" spans="1:4" hidden="1" x14ac:dyDescent="0.25">
      <c r="A724" s="4" t="s">
        <v>2587</v>
      </c>
      <c r="B724">
        <v>4</v>
      </c>
      <c r="C724" s="4" t="s">
        <v>2199</v>
      </c>
      <c r="D724" s="4" t="str">
        <f>_xlfn.XLOOKUP(Saidas[[#This Row],[Produto]],'Compras'!B:B,'Compras'!A:A,"",0,1)</f>
        <v/>
      </c>
    </row>
    <row r="725" spans="1:4" hidden="1" x14ac:dyDescent="0.25">
      <c r="A725" s="4" t="s">
        <v>2587</v>
      </c>
      <c r="B725">
        <v>2</v>
      </c>
      <c r="C725" s="4" t="s">
        <v>2199</v>
      </c>
      <c r="D725" s="4" t="str">
        <f>_xlfn.XLOOKUP(Saidas[[#This Row],[Produto]],'Compras'!B:B,'Compras'!A:A,"",0,1)</f>
        <v/>
      </c>
    </row>
    <row r="726" spans="1:4" hidden="1" x14ac:dyDescent="0.25">
      <c r="A726" s="4" t="s">
        <v>2587</v>
      </c>
      <c r="B726">
        <v>8</v>
      </c>
      <c r="C726" s="4" t="s">
        <v>2199</v>
      </c>
      <c r="D726" s="4" t="str">
        <f>_xlfn.XLOOKUP(Saidas[[#This Row],[Produto]],'Compras'!B:B,'Compras'!A:A,"",0,1)</f>
        <v/>
      </c>
    </row>
    <row r="727" spans="1:4" hidden="1" x14ac:dyDescent="0.25">
      <c r="A727" s="4" t="s">
        <v>2587</v>
      </c>
      <c r="B727">
        <v>4</v>
      </c>
      <c r="C727" s="4" t="s">
        <v>2199</v>
      </c>
      <c r="D727" s="4" t="str">
        <f>_xlfn.XLOOKUP(Saidas[[#This Row],[Produto]],'Compras'!B:B,'Compras'!A:A,"",0,1)</f>
        <v/>
      </c>
    </row>
    <row r="728" spans="1:4" hidden="1" x14ac:dyDescent="0.25">
      <c r="A728" s="4" t="s">
        <v>2587</v>
      </c>
      <c r="B728">
        <v>7</v>
      </c>
      <c r="C728" s="4" t="s">
        <v>2199</v>
      </c>
      <c r="D728" s="4" t="str">
        <f>_xlfn.XLOOKUP(Saidas[[#This Row],[Produto]],'Compras'!B:B,'Compras'!A:A,"",0,1)</f>
        <v/>
      </c>
    </row>
    <row r="729" spans="1:4" hidden="1" x14ac:dyDescent="0.25">
      <c r="A729" s="4" t="s">
        <v>2588</v>
      </c>
      <c r="B729">
        <v>4</v>
      </c>
      <c r="C729" s="4" t="s">
        <v>2199</v>
      </c>
      <c r="D729" s="4" t="str">
        <f>_xlfn.XLOOKUP(Saidas[[#This Row],[Produto]],'Compras'!B:B,'Compras'!A:A,"",0,1)</f>
        <v/>
      </c>
    </row>
    <row r="730" spans="1:4" hidden="1" x14ac:dyDescent="0.25">
      <c r="A730" s="4" t="s">
        <v>2588</v>
      </c>
      <c r="B730">
        <v>3</v>
      </c>
      <c r="C730" s="4" t="s">
        <v>2199</v>
      </c>
      <c r="D730" s="4" t="str">
        <f>_xlfn.XLOOKUP(Saidas[[#This Row],[Produto]],'Compras'!B:B,'Compras'!A:A,"",0,1)</f>
        <v/>
      </c>
    </row>
    <row r="731" spans="1:4" hidden="1" x14ac:dyDescent="0.25">
      <c r="A731" s="4" t="s">
        <v>2589</v>
      </c>
      <c r="B731">
        <v>2</v>
      </c>
      <c r="C731" s="4" t="s">
        <v>2199</v>
      </c>
      <c r="D731" s="4" t="str">
        <f>_xlfn.XLOOKUP(Saidas[[#This Row],[Produto]],'Compras'!B:B,'Compras'!A:A,"",0,1)</f>
        <v/>
      </c>
    </row>
    <row r="732" spans="1:4" hidden="1" x14ac:dyDescent="0.25">
      <c r="A732" s="4" t="s">
        <v>2589</v>
      </c>
      <c r="B732">
        <v>2</v>
      </c>
      <c r="C732" s="4" t="s">
        <v>2199</v>
      </c>
      <c r="D732" s="4" t="str">
        <f>_xlfn.XLOOKUP(Saidas[[#This Row],[Produto]],'Compras'!B:B,'Compras'!A:A,"",0,1)</f>
        <v/>
      </c>
    </row>
    <row r="733" spans="1:4" hidden="1" x14ac:dyDescent="0.25">
      <c r="A733" s="4" t="s">
        <v>2589</v>
      </c>
      <c r="B733">
        <v>1</v>
      </c>
      <c r="C733" s="4" t="s">
        <v>2199</v>
      </c>
      <c r="D733" s="4" t="str">
        <f>_xlfn.XLOOKUP(Saidas[[#This Row],[Produto]],'Compras'!B:B,'Compras'!A:A,"",0,1)</f>
        <v/>
      </c>
    </row>
    <row r="734" spans="1:4" hidden="1" x14ac:dyDescent="0.25">
      <c r="A734" s="4" t="s">
        <v>2590</v>
      </c>
      <c r="B734">
        <v>1</v>
      </c>
      <c r="C734" s="4" t="s">
        <v>2199</v>
      </c>
      <c r="D734" s="4" t="str">
        <f>_xlfn.XLOOKUP(Saidas[[#This Row],[Produto]],'Compras'!B:B,'Compras'!A:A,"",0,1)</f>
        <v/>
      </c>
    </row>
    <row r="735" spans="1:4" hidden="1" x14ac:dyDescent="0.25">
      <c r="A735" s="4" t="s">
        <v>2591</v>
      </c>
      <c r="B735">
        <v>13</v>
      </c>
      <c r="C735" s="4" t="s">
        <v>2199</v>
      </c>
      <c r="D735" s="4" t="str">
        <f>_xlfn.XLOOKUP(Saidas[[#This Row],[Produto]],'Compras'!B:B,'Compras'!A:A,"",0,1)</f>
        <v/>
      </c>
    </row>
    <row r="736" spans="1:4" hidden="1" x14ac:dyDescent="0.25">
      <c r="A736" s="4" t="s">
        <v>2591</v>
      </c>
      <c r="B736">
        <v>5</v>
      </c>
      <c r="C736" s="4" t="s">
        <v>2199</v>
      </c>
      <c r="D736" s="4" t="str">
        <f>_xlfn.XLOOKUP(Saidas[[#This Row],[Produto]],'Compras'!B:B,'Compras'!A:A,"",0,1)</f>
        <v/>
      </c>
    </row>
    <row r="737" spans="1:4" hidden="1" x14ac:dyDescent="0.25">
      <c r="A737" s="4" t="s">
        <v>2592</v>
      </c>
      <c r="B737">
        <v>1</v>
      </c>
      <c r="C737" s="4" t="s">
        <v>2199</v>
      </c>
      <c r="D737" s="4" t="str">
        <f>_xlfn.XLOOKUP(Saidas[[#This Row],[Produto]],'Compras'!B:B,'Compras'!A:A,"",0,1)</f>
        <v/>
      </c>
    </row>
    <row r="738" spans="1:4" hidden="1" x14ac:dyDescent="0.25">
      <c r="A738" s="4" t="s">
        <v>2593</v>
      </c>
      <c r="B738">
        <v>4</v>
      </c>
      <c r="C738" s="4" t="s">
        <v>2199</v>
      </c>
      <c r="D738" s="4" t="str">
        <f>_xlfn.XLOOKUP(Saidas[[#This Row],[Produto]],'Compras'!B:B,'Compras'!A:A,"",0,1)</f>
        <v/>
      </c>
    </row>
    <row r="739" spans="1:4" hidden="1" x14ac:dyDescent="0.25">
      <c r="A739" s="4" t="s">
        <v>2594</v>
      </c>
      <c r="B739">
        <v>1</v>
      </c>
      <c r="C739" s="4" t="s">
        <v>2199</v>
      </c>
      <c r="D739" s="4" t="str">
        <f>_xlfn.XLOOKUP(Saidas[[#This Row],[Produto]],'Compras'!B:B,'Compras'!A:A,"",0,1)</f>
        <v/>
      </c>
    </row>
    <row r="740" spans="1:4" hidden="1" x14ac:dyDescent="0.25">
      <c r="A740" s="4" t="s">
        <v>2201</v>
      </c>
      <c r="B740">
        <v>5</v>
      </c>
      <c r="C740" s="4" t="s">
        <v>2199</v>
      </c>
      <c r="D740" s="4" t="str">
        <f>_xlfn.XLOOKUP(Saidas[[#This Row],[Produto]],'Compras'!B:B,'Compras'!A:A,"",0,1)</f>
        <v/>
      </c>
    </row>
    <row r="741" spans="1:4" hidden="1" x14ac:dyDescent="0.25">
      <c r="A741" s="4" t="s">
        <v>2596</v>
      </c>
      <c r="B741">
        <v>1</v>
      </c>
      <c r="C741" s="4" t="s">
        <v>2199</v>
      </c>
      <c r="D741" s="4" t="str">
        <f>_xlfn.XLOOKUP(Saidas[[#This Row],[Produto]],'Compras'!B:B,'Compras'!A:A,"",0,1)</f>
        <v/>
      </c>
    </row>
    <row r="742" spans="1:4" hidden="1" x14ac:dyDescent="0.25">
      <c r="A742" s="4" t="s">
        <v>2596</v>
      </c>
      <c r="B742">
        <v>1</v>
      </c>
      <c r="C742" s="4" t="s">
        <v>2199</v>
      </c>
      <c r="D742" s="4" t="str">
        <f>_xlfn.XLOOKUP(Saidas[[#This Row],[Produto]],'Compras'!B:B,'Compras'!A:A,"",0,1)</f>
        <v/>
      </c>
    </row>
    <row r="743" spans="1:4" hidden="1" x14ac:dyDescent="0.25">
      <c r="A743" s="4" t="s">
        <v>2597</v>
      </c>
      <c r="B743">
        <v>1</v>
      </c>
      <c r="C743" s="4" t="s">
        <v>2199</v>
      </c>
      <c r="D743" s="4" t="str">
        <f>_xlfn.XLOOKUP(Saidas[[#This Row],[Produto]],'Compras'!B:B,'Compras'!A:A,"",0,1)</f>
        <v/>
      </c>
    </row>
    <row r="744" spans="1:4" hidden="1" x14ac:dyDescent="0.25">
      <c r="A744" s="4" t="s">
        <v>2598</v>
      </c>
      <c r="B744">
        <v>1</v>
      </c>
      <c r="C744" s="4" t="s">
        <v>2199</v>
      </c>
      <c r="D744" s="4" t="str">
        <f>_xlfn.XLOOKUP(Saidas[[#This Row],[Produto]],'Compras'!B:B,'Compras'!A:A,"",0,1)</f>
        <v/>
      </c>
    </row>
    <row r="745" spans="1:4" hidden="1" x14ac:dyDescent="0.25">
      <c r="A745" s="4" t="s">
        <v>2599</v>
      </c>
      <c r="B745">
        <v>5</v>
      </c>
      <c r="C745" s="4" t="s">
        <v>2199</v>
      </c>
      <c r="D745" s="4" t="str">
        <f>_xlfn.XLOOKUP(Saidas[[#This Row],[Produto]],'Compras'!B:B,'Compras'!A:A,"",0,1)</f>
        <v/>
      </c>
    </row>
    <row r="746" spans="1:4" hidden="1" x14ac:dyDescent="0.25">
      <c r="A746" s="4" t="s">
        <v>2600</v>
      </c>
      <c r="B746">
        <v>10</v>
      </c>
      <c r="C746" s="4" t="s">
        <v>2199</v>
      </c>
      <c r="D746" s="4" t="str">
        <f>_xlfn.XLOOKUP(Saidas[[#This Row],[Produto]],'Compras'!B:B,'Compras'!A:A,"",0,1)</f>
        <v/>
      </c>
    </row>
    <row r="747" spans="1:4" hidden="1" x14ac:dyDescent="0.25">
      <c r="A747" s="4" t="s">
        <v>2601</v>
      </c>
      <c r="B747">
        <v>10</v>
      </c>
      <c r="C747" s="4" t="s">
        <v>2199</v>
      </c>
      <c r="D747" s="4" t="str">
        <f>_xlfn.XLOOKUP(Saidas[[#This Row],[Produto]],'Compras'!B:B,'Compras'!A:A,"",0,1)</f>
        <v/>
      </c>
    </row>
    <row r="748" spans="1:4" hidden="1" x14ac:dyDescent="0.25">
      <c r="A748" s="4" t="s">
        <v>2602</v>
      </c>
      <c r="B748">
        <v>10</v>
      </c>
      <c r="C748" s="4" t="s">
        <v>2199</v>
      </c>
      <c r="D748" s="4" t="str">
        <f>_xlfn.XLOOKUP(Saidas[[#This Row],[Produto]],'Compras'!B:B,'Compras'!A:A,"",0,1)</f>
        <v/>
      </c>
    </row>
    <row r="749" spans="1:4" hidden="1" x14ac:dyDescent="0.25">
      <c r="A749" s="4" t="s">
        <v>2603</v>
      </c>
      <c r="B749">
        <v>3</v>
      </c>
      <c r="C749" s="4" t="s">
        <v>2199</v>
      </c>
      <c r="D749" s="4" t="str">
        <f>_xlfn.XLOOKUP(Saidas[[#This Row],[Produto]],'Compras'!B:B,'Compras'!A:A,"",0,1)</f>
        <v/>
      </c>
    </row>
    <row r="750" spans="1:4" hidden="1" x14ac:dyDescent="0.25">
      <c r="A750" s="4" t="s">
        <v>2604</v>
      </c>
      <c r="B750">
        <v>1</v>
      </c>
      <c r="C750" s="4" t="s">
        <v>2199</v>
      </c>
      <c r="D750" s="4" t="str">
        <f>_xlfn.XLOOKUP(Saidas[[#This Row],[Produto]],'Compras'!B:B,'Compras'!A:A,"",0,1)</f>
        <v/>
      </c>
    </row>
    <row r="751" spans="1:4" hidden="1" x14ac:dyDescent="0.25">
      <c r="A751" s="4" t="s">
        <v>1930</v>
      </c>
      <c r="B751">
        <v>1</v>
      </c>
      <c r="C751" s="4" t="s">
        <v>2199</v>
      </c>
      <c r="D751" s="4" t="str">
        <f>_xlfn.XLOOKUP(Saidas[[#This Row],[Produto]],'Compras'!B:B,'Compras'!A:A,"",0,1)</f>
        <v>MM-7196</v>
      </c>
    </row>
    <row r="752" spans="1:4" hidden="1" x14ac:dyDescent="0.25">
      <c r="A752" s="4" t="s">
        <v>2605</v>
      </c>
      <c r="B752">
        <v>1</v>
      </c>
      <c r="C752" s="4" t="s">
        <v>2199</v>
      </c>
      <c r="D752" s="4" t="str">
        <f>_xlfn.XLOOKUP(Saidas[[#This Row],[Produto]],'Compras'!B:B,'Compras'!A:A,"",0,1)</f>
        <v/>
      </c>
    </row>
    <row r="753" spans="1:4" hidden="1" x14ac:dyDescent="0.25">
      <c r="A753" s="4" t="s">
        <v>2201</v>
      </c>
      <c r="B753">
        <v>12</v>
      </c>
      <c r="C753" s="4" t="s">
        <v>2199</v>
      </c>
      <c r="D753" s="4" t="str">
        <f>_xlfn.XLOOKUP(Saidas[[#This Row],[Produto]],'Compras'!B:B,'Compras'!A:A,"",0,1)</f>
        <v/>
      </c>
    </row>
    <row r="754" spans="1:4" hidden="1" x14ac:dyDescent="0.25">
      <c r="A754" s="4" t="s">
        <v>2202</v>
      </c>
      <c r="B754">
        <v>1800</v>
      </c>
      <c r="C754" s="4" t="s">
        <v>2199</v>
      </c>
      <c r="D754" s="4" t="str">
        <f>_xlfn.XLOOKUP(Saidas[[#This Row],[Produto]],'Compras'!B:B,'Compras'!A:A,"",0,1)</f>
        <v/>
      </c>
    </row>
    <row r="755" spans="1:4" hidden="1" x14ac:dyDescent="0.25">
      <c r="A755" s="4" t="s">
        <v>2202</v>
      </c>
      <c r="B755">
        <v>480</v>
      </c>
      <c r="C755" s="4" t="s">
        <v>2199</v>
      </c>
      <c r="D755" s="4" t="str">
        <f>_xlfn.XLOOKUP(Saidas[[#This Row],[Produto]],'Compras'!B:B,'Compras'!A:A,"",0,1)</f>
        <v/>
      </c>
    </row>
    <row r="756" spans="1:4" hidden="1" x14ac:dyDescent="0.25">
      <c r="A756" s="4" t="s">
        <v>2607</v>
      </c>
      <c r="B756">
        <v>2</v>
      </c>
      <c r="C756" s="4" t="s">
        <v>2199</v>
      </c>
      <c r="D756" s="4" t="str">
        <f>_xlfn.XLOOKUP(Saidas[[#This Row],[Produto]],'Compras'!B:B,'Compras'!A:A,"",0,1)</f>
        <v/>
      </c>
    </row>
    <row r="757" spans="1:4" hidden="1" x14ac:dyDescent="0.25">
      <c r="A757" s="4" t="s">
        <v>2607</v>
      </c>
      <c r="B757">
        <v>10</v>
      </c>
      <c r="C757" s="4" t="s">
        <v>2199</v>
      </c>
      <c r="D757" s="4" t="str">
        <f>_xlfn.XLOOKUP(Saidas[[#This Row],[Produto]],'Compras'!B:B,'Compras'!A:A,"",0,1)</f>
        <v/>
      </c>
    </row>
    <row r="758" spans="1:4" hidden="1" x14ac:dyDescent="0.25">
      <c r="A758" s="4" t="s">
        <v>2608</v>
      </c>
      <c r="B758">
        <v>1</v>
      </c>
      <c r="C758" s="4" t="s">
        <v>2199</v>
      </c>
      <c r="D758" s="4" t="str">
        <f>_xlfn.XLOOKUP(Saidas[[#This Row],[Produto]],'Compras'!B:B,'Compras'!A:A,"",0,1)</f>
        <v/>
      </c>
    </row>
    <row r="759" spans="1:4" hidden="1" x14ac:dyDescent="0.25">
      <c r="A759" s="4" t="s">
        <v>2517</v>
      </c>
      <c r="B759">
        <v>10</v>
      </c>
      <c r="C759" s="4" t="s">
        <v>2199</v>
      </c>
      <c r="D759" s="4" t="str">
        <f>_xlfn.XLOOKUP(Saidas[[#This Row],[Produto]],'Compras'!B:B,'Compras'!A:A,"",0,1)</f>
        <v/>
      </c>
    </row>
    <row r="760" spans="1:4" hidden="1" x14ac:dyDescent="0.25">
      <c r="A760" s="4" t="s">
        <v>2518</v>
      </c>
      <c r="B760">
        <v>2</v>
      </c>
      <c r="C760" s="4" t="s">
        <v>2199</v>
      </c>
      <c r="D760" s="4" t="str">
        <f>_xlfn.XLOOKUP(Saidas[[#This Row],[Produto]],'Compras'!B:B,'Compras'!A:A,"",0,1)</f>
        <v/>
      </c>
    </row>
    <row r="761" spans="1:4" hidden="1" x14ac:dyDescent="0.25">
      <c r="A761" s="4" t="s">
        <v>2610</v>
      </c>
      <c r="B761">
        <v>2</v>
      </c>
      <c r="C761" s="4" t="s">
        <v>2199</v>
      </c>
      <c r="D761" s="4" t="str">
        <f>_xlfn.XLOOKUP(Saidas[[#This Row],[Produto]],'Compras'!B:B,'Compras'!A:A,"",0,1)</f>
        <v/>
      </c>
    </row>
    <row r="762" spans="1:4" hidden="1" x14ac:dyDescent="0.25">
      <c r="A762" s="4" t="s">
        <v>2611</v>
      </c>
      <c r="B762">
        <v>4</v>
      </c>
      <c r="C762" s="4" t="s">
        <v>2199</v>
      </c>
      <c r="D762" s="4" t="str">
        <f>_xlfn.XLOOKUP(Saidas[[#This Row],[Produto]],'Compras'!B:B,'Compras'!A:A,"",0,1)</f>
        <v/>
      </c>
    </row>
    <row r="763" spans="1:4" hidden="1" x14ac:dyDescent="0.25">
      <c r="A763" s="4" t="s">
        <v>2612</v>
      </c>
      <c r="B763">
        <v>1</v>
      </c>
      <c r="C763" s="4" t="s">
        <v>2199</v>
      </c>
      <c r="D763" s="4" t="str">
        <f>_xlfn.XLOOKUP(Saidas[[#This Row],[Produto]],'Compras'!B:B,'Compras'!A:A,"",0,1)</f>
        <v/>
      </c>
    </row>
    <row r="764" spans="1:4" hidden="1" x14ac:dyDescent="0.25">
      <c r="A764" s="4" t="s">
        <v>2613</v>
      </c>
      <c r="B764">
        <v>10</v>
      </c>
      <c r="C764" s="4" t="s">
        <v>2199</v>
      </c>
      <c r="D764" s="4" t="str">
        <f>_xlfn.XLOOKUP(Saidas[[#This Row],[Produto]],'Compras'!B:B,'Compras'!A:A,"",0,1)</f>
        <v/>
      </c>
    </row>
    <row r="765" spans="1:4" hidden="1" x14ac:dyDescent="0.25">
      <c r="A765" s="4" t="s">
        <v>2614</v>
      </c>
      <c r="B765">
        <v>8</v>
      </c>
      <c r="C765" s="4" t="s">
        <v>2199</v>
      </c>
      <c r="D765" s="4" t="str">
        <f>_xlfn.XLOOKUP(Saidas[[#This Row],[Produto]],'Compras'!B:B,'Compras'!A:A,"",0,1)</f>
        <v/>
      </c>
    </row>
    <row r="766" spans="1:4" hidden="1" x14ac:dyDescent="0.25">
      <c r="A766" s="4" t="s">
        <v>2615</v>
      </c>
      <c r="B766">
        <v>10</v>
      </c>
      <c r="C766" s="4" t="s">
        <v>2199</v>
      </c>
      <c r="D766" s="4" t="str">
        <f>_xlfn.XLOOKUP(Saidas[[#This Row],[Produto]],'Compras'!B:B,'Compras'!A:A,"",0,1)</f>
        <v/>
      </c>
    </row>
    <row r="767" spans="1:4" hidden="1" x14ac:dyDescent="0.25">
      <c r="A767" s="4" t="s">
        <v>2616</v>
      </c>
      <c r="B767">
        <v>5</v>
      </c>
      <c r="C767" s="4" t="s">
        <v>2199</v>
      </c>
      <c r="D767" s="4" t="str">
        <f>_xlfn.XLOOKUP(Saidas[[#This Row],[Produto]],'Compras'!B:B,'Compras'!A:A,"",0,1)</f>
        <v/>
      </c>
    </row>
    <row r="768" spans="1:4" hidden="1" x14ac:dyDescent="0.25">
      <c r="A768" s="4" t="s">
        <v>2617</v>
      </c>
      <c r="B768">
        <v>1</v>
      </c>
      <c r="C768" s="4" t="s">
        <v>2199</v>
      </c>
      <c r="D768" s="4" t="str">
        <f>_xlfn.XLOOKUP(Saidas[[#This Row],[Produto]],'Compras'!B:B,'Compras'!A:A,"",0,1)</f>
        <v/>
      </c>
    </row>
    <row r="769" spans="1:4" hidden="1" x14ac:dyDescent="0.25">
      <c r="A769" s="4" t="s">
        <v>2618</v>
      </c>
      <c r="B769">
        <v>7</v>
      </c>
      <c r="C769" s="4" t="s">
        <v>2199</v>
      </c>
      <c r="D769" s="4" t="str">
        <f>_xlfn.XLOOKUP(Saidas[[#This Row],[Produto]],'Compras'!B:B,'Compras'!A:A,"",0,1)</f>
        <v/>
      </c>
    </row>
    <row r="770" spans="1:4" hidden="1" x14ac:dyDescent="0.25">
      <c r="A770" s="4" t="s">
        <v>2619</v>
      </c>
      <c r="B770">
        <v>4</v>
      </c>
      <c r="C770" s="4" t="s">
        <v>2199</v>
      </c>
      <c r="D770" s="4" t="str">
        <f>_xlfn.XLOOKUP(Saidas[[#This Row],[Produto]],'Compras'!B:B,'Compras'!A:A,"",0,1)</f>
        <v/>
      </c>
    </row>
    <row r="771" spans="1:4" hidden="1" x14ac:dyDescent="0.25">
      <c r="A771" s="4" t="s">
        <v>2620</v>
      </c>
      <c r="B771">
        <v>1</v>
      </c>
      <c r="C771" s="4" t="s">
        <v>2199</v>
      </c>
      <c r="D771" s="4" t="str">
        <f>_xlfn.XLOOKUP(Saidas[[#This Row],[Produto]],'Compras'!B:B,'Compras'!A:A,"",0,1)</f>
        <v/>
      </c>
    </row>
    <row r="772" spans="1:4" hidden="1" x14ac:dyDescent="0.25">
      <c r="A772" s="4" t="s">
        <v>2621</v>
      </c>
      <c r="B772">
        <v>1</v>
      </c>
      <c r="C772" s="4" t="s">
        <v>2199</v>
      </c>
      <c r="D772" s="4" t="str">
        <f>_xlfn.XLOOKUP(Saidas[[#This Row],[Produto]],'Compras'!B:B,'Compras'!A:A,"",0,1)</f>
        <v/>
      </c>
    </row>
    <row r="773" spans="1:4" hidden="1" x14ac:dyDescent="0.25">
      <c r="A773" s="4" t="s">
        <v>2622</v>
      </c>
      <c r="B773">
        <v>1</v>
      </c>
      <c r="C773" s="4" t="s">
        <v>2199</v>
      </c>
      <c r="D773" s="4" t="str">
        <f>_xlfn.XLOOKUP(Saidas[[#This Row],[Produto]],'Compras'!B:B,'Compras'!A:A,"",0,1)</f>
        <v/>
      </c>
    </row>
    <row r="774" spans="1:4" hidden="1" x14ac:dyDescent="0.25">
      <c r="A774" s="4" t="s">
        <v>2623</v>
      </c>
      <c r="B774">
        <v>5</v>
      </c>
      <c r="C774" s="4" t="s">
        <v>2199</v>
      </c>
      <c r="D774" s="4" t="str">
        <f>_xlfn.XLOOKUP(Saidas[[#This Row],[Produto]],'Compras'!B:B,'Compras'!A:A,"",0,1)</f>
        <v/>
      </c>
    </row>
    <row r="775" spans="1:4" hidden="1" x14ac:dyDescent="0.25">
      <c r="A775" s="4" t="s">
        <v>2624</v>
      </c>
      <c r="B775">
        <v>10</v>
      </c>
      <c r="C775" s="4" t="s">
        <v>2199</v>
      </c>
      <c r="D775" s="4" t="str">
        <f>_xlfn.XLOOKUP(Saidas[[#This Row],[Produto]],'Compras'!B:B,'Compras'!A:A,"",0,1)</f>
        <v/>
      </c>
    </row>
    <row r="776" spans="1:4" hidden="1" x14ac:dyDescent="0.25">
      <c r="A776" s="4" t="s">
        <v>2625</v>
      </c>
      <c r="B776">
        <v>12</v>
      </c>
      <c r="C776" s="4" t="s">
        <v>2199</v>
      </c>
      <c r="D776" s="4" t="str">
        <f>_xlfn.XLOOKUP(Saidas[[#This Row],[Produto]],'Compras'!B:B,'Compras'!A:A,"",0,1)</f>
        <v/>
      </c>
    </row>
    <row r="777" spans="1:4" hidden="1" x14ac:dyDescent="0.25">
      <c r="A777" s="4" t="s">
        <v>2626</v>
      </c>
      <c r="B777">
        <v>10</v>
      </c>
      <c r="C777" s="4" t="s">
        <v>2199</v>
      </c>
      <c r="D777" s="4" t="str">
        <f>_xlfn.XLOOKUP(Saidas[[#This Row],[Produto]],'Compras'!B:B,'Compras'!A:A,"",0,1)</f>
        <v/>
      </c>
    </row>
    <row r="778" spans="1:4" hidden="1" x14ac:dyDescent="0.25">
      <c r="A778" s="4" t="s">
        <v>2627</v>
      </c>
      <c r="B778">
        <v>6</v>
      </c>
      <c r="C778" s="4" t="s">
        <v>2199</v>
      </c>
      <c r="D778" s="4" t="str">
        <f>_xlfn.XLOOKUP(Saidas[[#This Row],[Produto]],'Compras'!B:B,'Compras'!A:A,"",0,1)</f>
        <v/>
      </c>
    </row>
    <row r="779" spans="1:4" hidden="1" x14ac:dyDescent="0.25">
      <c r="A779" s="4" t="s">
        <v>2628</v>
      </c>
      <c r="B779">
        <v>10</v>
      </c>
      <c r="C779" s="4" t="s">
        <v>2199</v>
      </c>
      <c r="D779" s="4" t="str">
        <f>_xlfn.XLOOKUP(Saidas[[#This Row],[Produto]],'Compras'!B:B,'Compras'!A:A,"",0,1)</f>
        <v/>
      </c>
    </row>
    <row r="780" spans="1:4" hidden="1" x14ac:dyDescent="0.25">
      <c r="A780" s="4" t="s">
        <v>2629</v>
      </c>
      <c r="B780">
        <v>1</v>
      </c>
      <c r="C780" s="4" t="s">
        <v>2199</v>
      </c>
      <c r="D780" s="4" t="str">
        <f>_xlfn.XLOOKUP(Saidas[[#This Row],[Produto]],'Compras'!B:B,'Compras'!A:A,"",0,1)</f>
        <v/>
      </c>
    </row>
    <row r="781" spans="1:4" hidden="1" x14ac:dyDescent="0.25">
      <c r="A781" s="4" t="s">
        <v>2629</v>
      </c>
      <c r="B781">
        <v>1</v>
      </c>
      <c r="C781" s="4" t="s">
        <v>2199</v>
      </c>
      <c r="D781" s="4" t="str">
        <f>_xlfn.XLOOKUP(Saidas[[#This Row],[Produto]],'Compras'!B:B,'Compras'!A:A,"",0,1)</f>
        <v/>
      </c>
    </row>
    <row r="782" spans="1:4" hidden="1" x14ac:dyDescent="0.25">
      <c r="A782" s="4" t="s">
        <v>821</v>
      </c>
      <c r="B782">
        <v>1</v>
      </c>
      <c r="C782" s="4" t="s">
        <v>2199</v>
      </c>
      <c r="D782" s="4" t="str">
        <f>_xlfn.XLOOKUP(Saidas[[#This Row],[Produto]],'Compras'!B:B,'Compras'!A:A,"",0,1)</f>
        <v>M-860.68</v>
      </c>
    </row>
    <row r="783" spans="1:4" hidden="1" x14ac:dyDescent="0.25">
      <c r="A783" s="4" t="s">
        <v>2630</v>
      </c>
      <c r="B783">
        <v>5</v>
      </c>
      <c r="C783" s="4" t="s">
        <v>2199</v>
      </c>
      <c r="D783" s="4" t="str">
        <f>_xlfn.XLOOKUP(Saidas[[#This Row],[Produto]],'Compras'!B:B,'Compras'!A:A,"",0,1)</f>
        <v/>
      </c>
    </row>
    <row r="784" spans="1:4" hidden="1" x14ac:dyDescent="0.25">
      <c r="A784" s="4" t="s">
        <v>2631</v>
      </c>
      <c r="B784">
        <v>2</v>
      </c>
      <c r="C784" s="4" t="s">
        <v>2199</v>
      </c>
      <c r="D784" s="4" t="str">
        <f>_xlfn.XLOOKUP(Saidas[[#This Row],[Produto]],'Compras'!B:B,'Compras'!A:A,"",0,1)</f>
        <v/>
      </c>
    </row>
    <row r="785" spans="1:4" hidden="1" x14ac:dyDescent="0.25">
      <c r="A785" s="4" t="s">
        <v>2632</v>
      </c>
      <c r="B785">
        <v>1</v>
      </c>
      <c r="C785" s="4" t="s">
        <v>2199</v>
      </c>
      <c r="D785" s="4" t="str">
        <f>_xlfn.XLOOKUP(Saidas[[#This Row],[Produto]],'Compras'!B:B,'Compras'!A:A,"",0,1)</f>
        <v/>
      </c>
    </row>
    <row r="786" spans="1:4" hidden="1" x14ac:dyDescent="0.25">
      <c r="A786" s="4" t="s">
        <v>2633</v>
      </c>
      <c r="B786">
        <v>1</v>
      </c>
      <c r="C786" s="4" t="s">
        <v>2199</v>
      </c>
      <c r="D786" s="4" t="str">
        <f>_xlfn.XLOOKUP(Saidas[[#This Row],[Produto]],'Compras'!B:B,'Compras'!A:A,"",0,1)</f>
        <v/>
      </c>
    </row>
    <row r="787" spans="1:4" hidden="1" x14ac:dyDescent="0.25">
      <c r="A787" s="4" t="s">
        <v>2634</v>
      </c>
      <c r="B787">
        <v>1</v>
      </c>
      <c r="C787" s="4" t="s">
        <v>2199</v>
      </c>
      <c r="D787" s="4" t="str">
        <f>_xlfn.XLOOKUP(Saidas[[#This Row],[Produto]],'Compras'!B:B,'Compras'!A:A,"",0,1)</f>
        <v/>
      </c>
    </row>
    <row r="788" spans="1:4" hidden="1" x14ac:dyDescent="0.25">
      <c r="A788" s="4" t="s">
        <v>2635</v>
      </c>
      <c r="B788">
        <v>1</v>
      </c>
      <c r="C788" s="4" t="s">
        <v>2199</v>
      </c>
      <c r="D788" s="4" t="str">
        <f>_xlfn.XLOOKUP(Saidas[[#This Row],[Produto]],'Compras'!B:B,'Compras'!A:A,"",0,1)</f>
        <v/>
      </c>
    </row>
    <row r="789" spans="1:4" hidden="1" x14ac:dyDescent="0.25">
      <c r="A789" s="4" t="s">
        <v>2636</v>
      </c>
      <c r="B789">
        <v>2</v>
      </c>
      <c r="C789" s="4" t="s">
        <v>2199</v>
      </c>
      <c r="D789" s="4" t="str">
        <f>_xlfn.XLOOKUP(Saidas[[#This Row],[Produto]],'Compras'!B:B,'Compras'!A:A,"",0,1)</f>
        <v/>
      </c>
    </row>
    <row r="790" spans="1:4" hidden="1" x14ac:dyDescent="0.25">
      <c r="A790" s="4" t="s">
        <v>2637</v>
      </c>
      <c r="B790">
        <v>1</v>
      </c>
      <c r="C790" s="4" t="s">
        <v>2199</v>
      </c>
      <c r="D790" s="4" t="str">
        <f>_xlfn.XLOOKUP(Saidas[[#This Row],[Produto]],'Compras'!B:B,'Compras'!A:A,"",0,1)</f>
        <v/>
      </c>
    </row>
    <row r="791" spans="1:4" hidden="1" x14ac:dyDescent="0.25">
      <c r="A791" s="4" t="s">
        <v>2638</v>
      </c>
      <c r="B791">
        <v>1</v>
      </c>
      <c r="C791" s="4" t="s">
        <v>2199</v>
      </c>
      <c r="D791" s="4" t="str">
        <f>_xlfn.XLOOKUP(Saidas[[#This Row],[Produto]],'Compras'!B:B,'Compras'!A:A,"",0,1)</f>
        <v/>
      </c>
    </row>
    <row r="792" spans="1:4" hidden="1" x14ac:dyDescent="0.25">
      <c r="A792" s="4" t="s">
        <v>2639</v>
      </c>
      <c r="B792">
        <v>3</v>
      </c>
      <c r="C792" s="4" t="s">
        <v>2199</v>
      </c>
      <c r="D792" s="4" t="str">
        <f>_xlfn.XLOOKUP(Saidas[[#This Row],[Produto]],'Compras'!B:B,'Compras'!A:A,"",0,1)</f>
        <v/>
      </c>
    </row>
    <row r="793" spans="1:4" hidden="1" x14ac:dyDescent="0.25">
      <c r="A793" s="4" t="s">
        <v>2640</v>
      </c>
      <c r="B793">
        <v>1</v>
      </c>
      <c r="C793" s="4" t="s">
        <v>2199</v>
      </c>
      <c r="D793" s="4" t="str">
        <f>_xlfn.XLOOKUP(Saidas[[#This Row],[Produto]],'Compras'!B:B,'Compras'!A:A,"",0,1)</f>
        <v/>
      </c>
    </row>
    <row r="794" spans="1:4" hidden="1" x14ac:dyDescent="0.25">
      <c r="A794" s="4" t="s">
        <v>2641</v>
      </c>
      <c r="B794">
        <v>1</v>
      </c>
      <c r="C794" s="4" t="s">
        <v>2199</v>
      </c>
      <c r="D794" s="4" t="str">
        <f>_xlfn.XLOOKUP(Saidas[[#This Row],[Produto]],'Compras'!B:B,'Compras'!A:A,"",0,1)</f>
        <v/>
      </c>
    </row>
    <row r="795" spans="1:4" hidden="1" x14ac:dyDescent="0.25">
      <c r="A795" s="4" t="s">
        <v>2623</v>
      </c>
      <c r="B795">
        <v>1</v>
      </c>
      <c r="C795" s="4" t="s">
        <v>2199</v>
      </c>
      <c r="D795" s="4" t="str">
        <f>_xlfn.XLOOKUP(Saidas[[#This Row],[Produto]],'Compras'!B:B,'Compras'!A:A,"",0,1)</f>
        <v/>
      </c>
    </row>
    <row r="796" spans="1:4" hidden="1" x14ac:dyDescent="0.25">
      <c r="A796" s="4" t="s">
        <v>2620</v>
      </c>
      <c r="B796">
        <v>1</v>
      </c>
      <c r="C796" s="4" t="s">
        <v>2199</v>
      </c>
      <c r="D796" s="4" t="str">
        <f>_xlfn.XLOOKUP(Saidas[[#This Row],[Produto]],'Compras'!B:B,'Compras'!A:A,"",0,1)</f>
        <v/>
      </c>
    </row>
    <row r="797" spans="1:4" hidden="1" x14ac:dyDescent="0.25">
      <c r="A797" s="4" t="s">
        <v>2642</v>
      </c>
      <c r="B797">
        <v>1</v>
      </c>
      <c r="C797" s="4" t="s">
        <v>2199</v>
      </c>
      <c r="D797" s="4" t="str">
        <f>_xlfn.XLOOKUP(Saidas[[#This Row],[Produto]],'Compras'!B:B,'Compras'!A:A,"",0,1)</f>
        <v/>
      </c>
    </row>
    <row r="798" spans="1:4" hidden="1" x14ac:dyDescent="0.25">
      <c r="A798" s="4" t="s">
        <v>2643</v>
      </c>
      <c r="B798">
        <v>1</v>
      </c>
      <c r="C798" s="4" t="s">
        <v>2199</v>
      </c>
      <c r="D798" s="4" t="str">
        <f>_xlfn.XLOOKUP(Saidas[[#This Row],[Produto]],'Compras'!B:B,'Compras'!A:A,"",0,1)</f>
        <v/>
      </c>
    </row>
    <row r="799" spans="1:4" hidden="1" x14ac:dyDescent="0.25">
      <c r="A799" s="4" t="s">
        <v>2644</v>
      </c>
      <c r="B799">
        <v>12</v>
      </c>
      <c r="C799" s="4" t="s">
        <v>2199</v>
      </c>
      <c r="D799" s="4" t="str">
        <f>_xlfn.XLOOKUP(Saidas[[#This Row],[Produto]],'Compras'!B:B,'Compras'!A:A,"",0,1)</f>
        <v/>
      </c>
    </row>
    <row r="800" spans="1:4" hidden="1" x14ac:dyDescent="0.25">
      <c r="A800" s="4" t="s">
        <v>2645</v>
      </c>
      <c r="B800">
        <v>1</v>
      </c>
      <c r="C800" s="4" t="s">
        <v>2199</v>
      </c>
      <c r="D800" s="4" t="str">
        <f>_xlfn.XLOOKUP(Saidas[[#This Row],[Produto]],'Compras'!B:B,'Compras'!A:A,"",0,1)</f>
        <v/>
      </c>
    </row>
    <row r="801" spans="1:4" hidden="1" x14ac:dyDescent="0.25">
      <c r="A801" s="4" t="s">
        <v>2646</v>
      </c>
      <c r="B801">
        <v>5</v>
      </c>
      <c r="C801" s="4" t="s">
        <v>2199</v>
      </c>
      <c r="D801" s="4" t="str">
        <f>_xlfn.XLOOKUP(Saidas[[#This Row],[Produto]],'Compras'!B:B,'Compras'!A:A,"",0,1)</f>
        <v/>
      </c>
    </row>
    <row r="802" spans="1:4" hidden="1" x14ac:dyDescent="0.25">
      <c r="A802" s="4" t="s">
        <v>2647</v>
      </c>
      <c r="B802">
        <v>58</v>
      </c>
      <c r="C802" s="4" t="s">
        <v>2199</v>
      </c>
      <c r="D802" s="4" t="str">
        <f>_xlfn.XLOOKUP(Saidas[[#This Row],[Produto]],'Compras'!B:B,'Compras'!A:A,"",0,1)</f>
        <v/>
      </c>
    </row>
    <row r="803" spans="1:4" hidden="1" x14ac:dyDescent="0.25">
      <c r="A803" s="4" t="s">
        <v>2210</v>
      </c>
      <c r="B803">
        <v>5</v>
      </c>
      <c r="C803" s="4" t="s">
        <v>2199</v>
      </c>
      <c r="D803" s="4" t="str">
        <f>_xlfn.XLOOKUP(Saidas[[#This Row],[Produto]],'Compras'!B:B,'Compras'!A:A,"",0,1)</f>
        <v/>
      </c>
    </row>
    <row r="804" spans="1:4" hidden="1" x14ac:dyDescent="0.25">
      <c r="A804" s="4" t="s">
        <v>2648</v>
      </c>
      <c r="B804">
        <v>10</v>
      </c>
      <c r="C804" s="4" t="s">
        <v>2199</v>
      </c>
      <c r="D804" s="4" t="str">
        <f>_xlfn.XLOOKUP(Saidas[[#This Row],[Produto]],'Compras'!B:B,'Compras'!A:A,"",0,1)</f>
        <v/>
      </c>
    </row>
    <row r="805" spans="1:4" hidden="1" x14ac:dyDescent="0.25">
      <c r="A805" s="4" t="s">
        <v>2119</v>
      </c>
      <c r="B805">
        <v>10</v>
      </c>
      <c r="C805" s="4" t="s">
        <v>2199</v>
      </c>
      <c r="D805" s="4" t="str">
        <f>_xlfn.XLOOKUP(Saidas[[#This Row],[Produto]],'Compras'!B:B,'Compras'!A:A,"",0,1)</f>
        <v/>
      </c>
    </row>
    <row r="806" spans="1:4" hidden="1" x14ac:dyDescent="0.25">
      <c r="A806" s="4" t="s">
        <v>2518</v>
      </c>
      <c r="B806">
        <v>2</v>
      </c>
      <c r="C806" s="4" t="s">
        <v>2199</v>
      </c>
      <c r="D806" s="4" t="str">
        <f>_xlfn.XLOOKUP(Saidas[[#This Row],[Produto]],'Compras'!B:B,'Compras'!A:A,"",0,1)</f>
        <v/>
      </c>
    </row>
    <row r="807" spans="1:4" hidden="1" x14ac:dyDescent="0.25">
      <c r="A807" s="4" t="s">
        <v>2518</v>
      </c>
      <c r="B807">
        <v>2</v>
      </c>
      <c r="C807" s="4" t="s">
        <v>2199</v>
      </c>
      <c r="D807" s="4" t="str">
        <f>_xlfn.XLOOKUP(Saidas[[#This Row],[Produto]],'Compras'!B:B,'Compras'!A:A,"",0,1)</f>
        <v/>
      </c>
    </row>
    <row r="808" spans="1:4" hidden="1" x14ac:dyDescent="0.25">
      <c r="A808" s="4" t="s">
        <v>2518</v>
      </c>
      <c r="B808">
        <v>4</v>
      </c>
      <c r="C808" s="4" t="s">
        <v>2199</v>
      </c>
      <c r="D808" s="4" t="str">
        <f>_xlfn.XLOOKUP(Saidas[[#This Row],[Produto]],'Compras'!B:B,'Compras'!A:A,"",0,1)</f>
        <v/>
      </c>
    </row>
    <row r="809" spans="1:4" hidden="1" x14ac:dyDescent="0.25">
      <c r="A809" s="4" t="s">
        <v>2649</v>
      </c>
      <c r="B809">
        <v>1</v>
      </c>
      <c r="C809" s="4" t="s">
        <v>2199</v>
      </c>
      <c r="D809" s="4" t="str">
        <f>_xlfn.XLOOKUP(Saidas[[#This Row],[Produto]],'Compras'!B:B,'Compras'!A:A,"",0,1)</f>
        <v/>
      </c>
    </row>
    <row r="810" spans="1:4" hidden="1" x14ac:dyDescent="0.25">
      <c r="A810" s="4" t="s">
        <v>2650</v>
      </c>
      <c r="B810">
        <v>4</v>
      </c>
      <c r="C810" s="4" t="s">
        <v>2199</v>
      </c>
      <c r="D810" s="4" t="str">
        <f>_xlfn.XLOOKUP(Saidas[[#This Row],[Produto]],'Compras'!B:B,'Compras'!A:A,"",0,1)</f>
        <v/>
      </c>
    </row>
    <row r="811" spans="1:4" hidden="1" x14ac:dyDescent="0.25">
      <c r="A811" s="4" t="s">
        <v>2651</v>
      </c>
      <c r="B811">
        <v>1</v>
      </c>
      <c r="C811" s="4" t="s">
        <v>2199</v>
      </c>
      <c r="D811" s="4" t="str">
        <f>_xlfn.XLOOKUP(Saidas[[#This Row],[Produto]],'Compras'!B:B,'Compras'!A:A,"",0,1)</f>
        <v/>
      </c>
    </row>
    <row r="812" spans="1:4" hidden="1" x14ac:dyDescent="0.25">
      <c r="A812" s="4" t="s">
        <v>2202</v>
      </c>
      <c r="B812">
        <v>900</v>
      </c>
      <c r="C812" s="4" t="s">
        <v>2199</v>
      </c>
      <c r="D812" s="4" t="str">
        <f>_xlfn.XLOOKUP(Saidas[[#This Row],[Produto]],'Compras'!B:B,'Compras'!A:A,"",0,1)</f>
        <v/>
      </c>
    </row>
    <row r="813" spans="1:4" hidden="1" x14ac:dyDescent="0.25">
      <c r="A813" s="4" t="s">
        <v>2660</v>
      </c>
      <c r="B813">
        <v>3</v>
      </c>
      <c r="C813" s="4" t="s">
        <v>2199</v>
      </c>
      <c r="D813" s="4" t="str">
        <f>_xlfn.XLOOKUP(Saidas[[#This Row],[Produto]],'Compras'!B:B,'Compras'!A:A,"",0,1)</f>
        <v/>
      </c>
    </row>
    <row r="814" spans="1:4" hidden="1" x14ac:dyDescent="0.25">
      <c r="A814" s="4" t="s">
        <v>2653</v>
      </c>
      <c r="B814">
        <v>2</v>
      </c>
      <c r="C814" s="4" t="s">
        <v>2199</v>
      </c>
      <c r="D814" s="4" t="str">
        <f>_xlfn.XLOOKUP(Saidas[[#This Row],[Produto]],'Compras'!B:B,'Compras'!A:A,"",0,1)</f>
        <v/>
      </c>
    </row>
    <row r="815" spans="1:4" hidden="1" x14ac:dyDescent="0.25">
      <c r="A815" s="4" t="s">
        <v>2654</v>
      </c>
      <c r="B815">
        <v>100</v>
      </c>
      <c r="C815" s="4" t="s">
        <v>2199</v>
      </c>
      <c r="D815" s="4" t="str">
        <f>_xlfn.XLOOKUP(Saidas[[#This Row],[Produto]],'Compras'!B:B,'Compras'!A:A,"",0,1)</f>
        <v/>
      </c>
    </row>
    <row r="816" spans="1:4" hidden="1" x14ac:dyDescent="0.25">
      <c r="A816" s="4" t="s">
        <v>2655</v>
      </c>
      <c r="B816">
        <v>2</v>
      </c>
      <c r="C816" s="4" t="s">
        <v>2199</v>
      </c>
      <c r="D816" s="4" t="str">
        <f>_xlfn.XLOOKUP(Saidas[[#This Row],[Produto]],'Compras'!B:B,'Compras'!A:A,"",0,1)</f>
        <v/>
      </c>
    </row>
    <row r="817" spans="1:4" hidden="1" x14ac:dyDescent="0.25">
      <c r="A817" s="4" t="s">
        <v>2656</v>
      </c>
      <c r="B817">
        <v>2</v>
      </c>
      <c r="C817" s="4" t="s">
        <v>2199</v>
      </c>
      <c r="D817" s="4" t="str">
        <f>_xlfn.XLOOKUP(Saidas[[#This Row],[Produto]],'Compras'!B:B,'Compras'!A:A,"",0,1)</f>
        <v/>
      </c>
    </row>
    <row r="818" spans="1:4" hidden="1" x14ac:dyDescent="0.25">
      <c r="A818" s="4" t="s">
        <v>2657</v>
      </c>
      <c r="B818">
        <v>3</v>
      </c>
      <c r="C818" s="4" t="s">
        <v>2199</v>
      </c>
      <c r="D818" s="4" t="str">
        <f>_xlfn.XLOOKUP(Saidas[[#This Row],[Produto]],'Compras'!B:B,'Compras'!A:A,"",0,1)</f>
        <v/>
      </c>
    </row>
    <row r="819" spans="1:4" hidden="1" x14ac:dyDescent="0.25">
      <c r="A819" s="4" t="s">
        <v>2658</v>
      </c>
      <c r="B819">
        <v>1</v>
      </c>
      <c r="C819" s="4" t="s">
        <v>2199</v>
      </c>
      <c r="D819" s="4" t="str">
        <f>_xlfn.XLOOKUP(Saidas[[#This Row],[Produto]],'Compras'!B:B,'Compras'!A:A,"",0,1)</f>
        <v/>
      </c>
    </row>
    <row r="820" spans="1:4" hidden="1" x14ac:dyDescent="0.25">
      <c r="A820" s="4" t="s">
        <v>2659</v>
      </c>
      <c r="B820">
        <v>2</v>
      </c>
      <c r="C820" s="4" t="s">
        <v>2199</v>
      </c>
      <c r="D820" s="4" t="str">
        <f>_xlfn.XLOOKUP(Saidas[[#This Row],[Produto]],'Compras'!B:B,'Compras'!A:A,"",0,1)</f>
        <v/>
      </c>
    </row>
    <row r="821" spans="1:4" hidden="1" x14ac:dyDescent="0.25">
      <c r="A821" s="4" t="s">
        <v>2660</v>
      </c>
      <c r="B821">
        <v>4</v>
      </c>
      <c r="C821" s="4" t="s">
        <v>2199</v>
      </c>
      <c r="D821" s="4" t="str">
        <f>_xlfn.XLOOKUP(Saidas[[#This Row],[Produto]],'Compras'!B:B,'Compras'!A:A,"",0,1)</f>
        <v/>
      </c>
    </row>
    <row r="822" spans="1:4" hidden="1" x14ac:dyDescent="0.25">
      <c r="A822" s="4" t="s">
        <v>2660</v>
      </c>
      <c r="B822">
        <v>1</v>
      </c>
      <c r="C822" s="4" t="s">
        <v>2199</v>
      </c>
      <c r="D822" s="4" t="str">
        <f>_xlfn.XLOOKUP(Saidas[[#This Row],[Produto]],'Compras'!B:B,'Compras'!A:A,"",0,1)</f>
        <v/>
      </c>
    </row>
    <row r="823" spans="1:4" hidden="1" x14ac:dyDescent="0.25">
      <c r="A823" s="4" t="s">
        <v>2209</v>
      </c>
      <c r="B823">
        <v>3</v>
      </c>
      <c r="C823" s="4" t="s">
        <v>2199</v>
      </c>
      <c r="D823" s="4" t="str">
        <f>_xlfn.XLOOKUP(Saidas[[#This Row],[Produto]],'Compras'!B:B,'Compras'!A:A,"",0,1)</f>
        <v/>
      </c>
    </row>
    <row r="824" spans="1:4" hidden="1" x14ac:dyDescent="0.25">
      <c r="A824" s="4" t="s">
        <v>2588</v>
      </c>
      <c r="B824">
        <v>3</v>
      </c>
      <c r="C824" s="4" t="s">
        <v>2199</v>
      </c>
      <c r="D824" s="4" t="str">
        <f>_xlfn.XLOOKUP(Saidas[[#This Row],[Produto]],'Compras'!B:B,'Compras'!A:A,"",0,1)</f>
        <v/>
      </c>
    </row>
    <row r="825" spans="1:4" hidden="1" x14ac:dyDescent="0.25">
      <c r="A825" s="4" t="s">
        <v>2589</v>
      </c>
      <c r="B825">
        <v>2</v>
      </c>
      <c r="C825" s="4" t="s">
        <v>2199</v>
      </c>
      <c r="D825" s="4" t="str">
        <f>_xlfn.XLOOKUP(Saidas[[#This Row],[Produto]],'Compras'!B:B,'Compras'!A:A,"",0,1)</f>
        <v/>
      </c>
    </row>
    <row r="826" spans="1:4" hidden="1" x14ac:dyDescent="0.25">
      <c r="A826" s="4" t="s">
        <v>2587</v>
      </c>
      <c r="B826">
        <v>2</v>
      </c>
      <c r="C826" s="4" t="s">
        <v>2199</v>
      </c>
      <c r="D826" s="4" t="str">
        <f>_xlfn.XLOOKUP(Saidas[[#This Row],[Produto]],'Compras'!B:B,'Compras'!A:A,"",0,1)</f>
        <v/>
      </c>
    </row>
    <row r="827" spans="1:4" x14ac:dyDescent="0.25">
      <c r="A827" s="4" t="s">
        <v>3298</v>
      </c>
      <c r="B827">
        <v>10</v>
      </c>
      <c r="C827" s="4" t="s">
        <v>2199</v>
      </c>
      <c r="D827" s="4" t="str">
        <f>_xlfn.XLOOKUP(Saidas[[#This Row],[Produto]],'Compras'!B:B,'Compras'!A:A,"",0,1)</f>
        <v/>
      </c>
    </row>
    <row r="828" spans="1:4" hidden="1" x14ac:dyDescent="0.25">
      <c r="A828" s="4" t="s">
        <v>2661</v>
      </c>
      <c r="B828">
        <v>5</v>
      </c>
      <c r="C828" s="4" t="s">
        <v>2199</v>
      </c>
      <c r="D828" s="4" t="str">
        <f>_xlfn.XLOOKUP(Saidas[[#This Row],[Produto]],'Compras'!B:B,'Compras'!A:A,"",0,1)</f>
        <v/>
      </c>
    </row>
    <row r="829" spans="1:4" hidden="1" x14ac:dyDescent="0.25">
      <c r="A829" s="4" t="s">
        <v>2662</v>
      </c>
      <c r="B829">
        <v>6</v>
      </c>
      <c r="C829" s="4" t="s">
        <v>2199</v>
      </c>
      <c r="D829" s="4" t="str">
        <f>_xlfn.XLOOKUP(Saidas[[#This Row],[Produto]],'Compras'!B:B,'Compras'!A:A,"",0,1)</f>
        <v/>
      </c>
    </row>
    <row r="830" spans="1:4" hidden="1" x14ac:dyDescent="0.25">
      <c r="A830" s="4" t="s">
        <v>2663</v>
      </c>
      <c r="B830">
        <v>1</v>
      </c>
      <c r="C830" s="4" t="s">
        <v>2199</v>
      </c>
      <c r="D830" s="4" t="str">
        <f>_xlfn.XLOOKUP(Saidas[[#This Row],[Produto]],'Compras'!B:B,'Compras'!A:A,"",0,1)</f>
        <v/>
      </c>
    </row>
    <row r="831" spans="1:4" hidden="1" x14ac:dyDescent="0.25">
      <c r="A831" s="4" t="s">
        <v>2370</v>
      </c>
      <c r="B831">
        <v>20</v>
      </c>
      <c r="C831" s="4" t="s">
        <v>2199</v>
      </c>
      <c r="D831" s="4" t="str">
        <f>_xlfn.XLOOKUP(Saidas[[#This Row],[Produto]],'Compras'!B:B,'Compras'!A:A,"",0,1)</f>
        <v/>
      </c>
    </row>
    <row r="832" spans="1:4" hidden="1" x14ac:dyDescent="0.25">
      <c r="A832" s="4" t="s">
        <v>2563</v>
      </c>
      <c r="B832">
        <v>1</v>
      </c>
      <c r="C832" s="4" t="s">
        <v>2199</v>
      </c>
      <c r="D832" s="4" t="str">
        <f>_xlfn.XLOOKUP(Saidas[[#This Row],[Produto]],'Compras'!B:B,'Compras'!A:A,"",0,1)</f>
        <v/>
      </c>
    </row>
    <row r="833" spans="1:4" hidden="1" x14ac:dyDescent="0.25">
      <c r="A833" s="4" t="s">
        <v>2664</v>
      </c>
      <c r="B833">
        <v>2</v>
      </c>
      <c r="C833" s="4" t="s">
        <v>2199</v>
      </c>
      <c r="D833" s="4" t="str">
        <f>_xlfn.XLOOKUP(Saidas[[#This Row],[Produto]],'Compras'!B:B,'Compras'!A:A,"",0,1)</f>
        <v/>
      </c>
    </row>
    <row r="834" spans="1:4" hidden="1" x14ac:dyDescent="0.25">
      <c r="A834" s="4" t="s">
        <v>2298</v>
      </c>
      <c r="B834">
        <v>1</v>
      </c>
      <c r="C834" s="4" t="s">
        <v>2199</v>
      </c>
      <c r="D834" s="4" t="str">
        <f>_xlfn.XLOOKUP(Saidas[[#This Row],[Produto]],'Compras'!B:B,'Compras'!A:A,"",0,1)</f>
        <v/>
      </c>
    </row>
    <row r="835" spans="1:4" hidden="1" x14ac:dyDescent="0.25">
      <c r="A835" s="4" t="s">
        <v>2665</v>
      </c>
      <c r="B835">
        <v>1</v>
      </c>
      <c r="C835" s="4" t="s">
        <v>2199</v>
      </c>
      <c r="D835" s="4" t="str">
        <f>_xlfn.XLOOKUP(Saidas[[#This Row],[Produto]],'Compras'!B:B,'Compras'!A:A,"",0,1)</f>
        <v/>
      </c>
    </row>
    <row r="836" spans="1:4" hidden="1" x14ac:dyDescent="0.25">
      <c r="A836" s="4" t="s">
        <v>2194</v>
      </c>
      <c r="B836">
        <v>18</v>
      </c>
      <c r="C836" s="4" t="s">
        <v>2199</v>
      </c>
      <c r="D836" s="4" t="str">
        <f>_xlfn.XLOOKUP(Saidas[[#This Row],[Produto]],'Compras'!B:B,'Compras'!A:A,"",0,1)</f>
        <v/>
      </c>
    </row>
    <row r="837" spans="1:4" hidden="1" x14ac:dyDescent="0.25">
      <c r="A837" s="4" t="s">
        <v>2195</v>
      </c>
      <c r="B837">
        <v>7</v>
      </c>
      <c r="C837" s="4" t="s">
        <v>2199</v>
      </c>
      <c r="D837" s="4" t="str">
        <f>_xlfn.XLOOKUP(Saidas[[#This Row],[Produto]],'Compras'!B:B,'Compras'!A:A,"",0,1)</f>
        <v/>
      </c>
    </row>
    <row r="838" spans="1:4" hidden="1" x14ac:dyDescent="0.25">
      <c r="A838" s="4" t="s">
        <v>2202</v>
      </c>
      <c r="B838">
        <v>1020</v>
      </c>
      <c r="C838" s="4" t="s">
        <v>2199</v>
      </c>
      <c r="D838" s="4" t="str">
        <f>_xlfn.XLOOKUP(Saidas[[#This Row],[Produto]],'Compras'!B:B,'Compras'!A:A,"",0,1)</f>
        <v/>
      </c>
    </row>
    <row r="839" spans="1:4" hidden="1" x14ac:dyDescent="0.25">
      <c r="A839" s="4" t="s">
        <v>2202</v>
      </c>
      <c r="B839">
        <v>240</v>
      </c>
      <c r="C839" s="4" t="s">
        <v>2199</v>
      </c>
      <c r="D839" s="4" t="str">
        <f>_xlfn.XLOOKUP(Saidas[[#This Row],[Produto]],'Compras'!B:B,'Compras'!A:A,"",0,1)</f>
        <v/>
      </c>
    </row>
    <row r="840" spans="1:4" hidden="1" x14ac:dyDescent="0.25">
      <c r="A840" s="4" t="s">
        <v>2667</v>
      </c>
      <c r="B840">
        <v>1</v>
      </c>
      <c r="C840" s="4" t="s">
        <v>2199</v>
      </c>
      <c r="D840" s="4" t="str">
        <f>_xlfn.XLOOKUP(Saidas[[#This Row],[Produto]],'Compras'!B:B,'Compras'!A:A,"",0,1)</f>
        <v/>
      </c>
    </row>
    <row r="841" spans="1:4" hidden="1" x14ac:dyDescent="0.25">
      <c r="A841" s="4" t="s">
        <v>2668</v>
      </c>
      <c r="B841">
        <v>1</v>
      </c>
      <c r="C841" s="4" t="s">
        <v>2199</v>
      </c>
      <c r="D841" s="4" t="str">
        <f>_xlfn.XLOOKUP(Saidas[[#This Row],[Produto]],'Compras'!B:B,'Compras'!A:A,"",0,1)</f>
        <v/>
      </c>
    </row>
    <row r="842" spans="1:4" hidden="1" x14ac:dyDescent="0.25">
      <c r="A842" s="4" t="s">
        <v>2193</v>
      </c>
      <c r="B842">
        <v>2</v>
      </c>
      <c r="C842" s="4" t="s">
        <v>2199</v>
      </c>
      <c r="D842" s="4" t="str">
        <f>_xlfn.XLOOKUP(Saidas[[#This Row],[Produto]],'Compras'!B:B,'Compras'!A:A,"",0,1)</f>
        <v/>
      </c>
    </row>
    <row r="843" spans="1:4" hidden="1" x14ac:dyDescent="0.25">
      <c r="A843" s="4" t="s">
        <v>2669</v>
      </c>
      <c r="B843">
        <v>2</v>
      </c>
      <c r="C843" s="4" t="s">
        <v>2199</v>
      </c>
      <c r="D843" s="4" t="str">
        <f>_xlfn.XLOOKUP(Saidas[[#This Row],[Produto]],'Compras'!B:B,'Compras'!A:A,"",0,1)</f>
        <v/>
      </c>
    </row>
    <row r="844" spans="1:4" hidden="1" x14ac:dyDescent="0.25">
      <c r="A844" s="4" t="s">
        <v>2590</v>
      </c>
      <c r="B844">
        <v>1</v>
      </c>
      <c r="C844" s="4" t="s">
        <v>2199</v>
      </c>
      <c r="D844" s="4" t="str">
        <f>_xlfn.XLOOKUP(Saidas[[#This Row],[Produto]],'Compras'!B:B,'Compras'!A:A,"",0,1)</f>
        <v/>
      </c>
    </row>
    <row r="845" spans="1:4" hidden="1" x14ac:dyDescent="0.25">
      <c r="A845" s="4" t="s">
        <v>2333</v>
      </c>
      <c r="B845">
        <v>1</v>
      </c>
      <c r="C845" s="4" t="s">
        <v>2199</v>
      </c>
      <c r="D845" s="4" t="str">
        <f>_xlfn.XLOOKUP(Saidas[[#This Row],[Produto]],'Compras'!B:B,'Compras'!A:A,"",0,1)</f>
        <v/>
      </c>
    </row>
    <row r="846" spans="1:4" hidden="1" x14ac:dyDescent="0.25">
      <c r="A846" s="4" t="s">
        <v>2670</v>
      </c>
      <c r="B846">
        <v>1</v>
      </c>
      <c r="C846" s="4" t="s">
        <v>2199</v>
      </c>
      <c r="D846" s="4" t="str">
        <f>_xlfn.XLOOKUP(Saidas[[#This Row],[Produto]],'Compras'!B:B,'Compras'!A:A,"",0,1)</f>
        <v/>
      </c>
    </row>
    <row r="847" spans="1:4" hidden="1" x14ac:dyDescent="0.25">
      <c r="A847" s="4" t="s">
        <v>2671</v>
      </c>
      <c r="B847">
        <v>1</v>
      </c>
      <c r="C847" s="4" t="s">
        <v>2199</v>
      </c>
      <c r="D847" s="4" t="str">
        <f>_xlfn.XLOOKUP(Saidas[[#This Row],[Produto]],'Compras'!B:B,'Compras'!A:A,"",0,1)</f>
        <v/>
      </c>
    </row>
    <row r="848" spans="1:4" hidden="1" x14ac:dyDescent="0.25">
      <c r="A848" s="4" t="s">
        <v>2563</v>
      </c>
      <c r="B848">
        <v>2</v>
      </c>
      <c r="C848" s="4" t="s">
        <v>2199</v>
      </c>
      <c r="D848" s="4" t="str">
        <f>_xlfn.XLOOKUP(Saidas[[#This Row],[Produto]],'Compras'!B:B,'Compras'!A:A,"",0,1)</f>
        <v/>
      </c>
    </row>
    <row r="849" spans="1:4" x14ac:dyDescent="0.25">
      <c r="A849" s="4" t="s">
        <v>3298</v>
      </c>
      <c r="B849">
        <v>5</v>
      </c>
      <c r="C849" s="4" t="s">
        <v>2199</v>
      </c>
      <c r="D849" s="4" t="str">
        <f>_xlfn.XLOOKUP(Saidas[[#This Row],[Produto]],'Compras'!B:B,'Compras'!A:A,"",0,1)</f>
        <v/>
      </c>
    </row>
    <row r="850" spans="1:4" hidden="1" x14ac:dyDescent="0.25">
      <c r="A850" s="4" t="s">
        <v>2416</v>
      </c>
      <c r="B850">
        <v>5</v>
      </c>
      <c r="C850" s="4" t="s">
        <v>2199</v>
      </c>
      <c r="D850" s="4" t="str">
        <f>_xlfn.XLOOKUP(Saidas[[#This Row],[Produto]],'Compras'!B:B,'Compras'!A:A,"",0,1)</f>
        <v/>
      </c>
    </row>
    <row r="851" spans="1:4" hidden="1" x14ac:dyDescent="0.25">
      <c r="A851" s="4" t="s">
        <v>2298</v>
      </c>
      <c r="B851">
        <v>2</v>
      </c>
      <c r="C851" s="4" t="s">
        <v>2199</v>
      </c>
      <c r="D851" s="4" t="str">
        <f>_xlfn.XLOOKUP(Saidas[[#This Row],[Produto]],'Compras'!B:B,'Compras'!A:A,"",0,1)</f>
        <v/>
      </c>
    </row>
    <row r="852" spans="1:4" hidden="1" x14ac:dyDescent="0.25">
      <c r="A852" s="4" t="s">
        <v>2672</v>
      </c>
      <c r="B852">
        <v>1</v>
      </c>
      <c r="C852" s="4" t="s">
        <v>2199</v>
      </c>
      <c r="D852" s="4" t="str">
        <f>_xlfn.XLOOKUP(Saidas[[#This Row],[Produto]],'Compras'!B:B,'Compras'!A:A,"",0,1)</f>
        <v/>
      </c>
    </row>
    <row r="853" spans="1:4" hidden="1" x14ac:dyDescent="0.25">
      <c r="A853" s="4" t="s">
        <v>2673</v>
      </c>
      <c r="B853">
        <v>4</v>
      </c>
      <c r="C853" s="4" t="s">
        <v>2199</v>
      </c>
      <c r="D853" s="4" t="str">
        <f>_xlfn.XLOOKUP(Saidas[[#This Row],[Produto]],'Compras'!B:B,'Compras'!A:A,"",0,1)</f>
        <v/>
      </c>
    </row>
    <row r="854" spans="1:4" hidden="1" x14ac:dyDescent="0.25">
      <c r="A854" s="4" t="s">
        <v>2674</v>
      </c>
      <c r="B854">
        <v>2</v>
      </c>
      <c r="C854" s="4" t="s">
        <v>2199</v>
      </c>
      <c r="D854" s="4" t="str">
        <f>_xlfn.XLOOKUP(Saidas[[#This Row],[Produto]],'Compras'!B:B,'Compras'!A:A,"",0,1)</f>
        <v/>
      </c>
    </row>
    <row r="855" spans="1:4" hidden="1" x14ac:dyDescent="0.25">
      <c r="A855" s="4" t="s">
        <v>2202</v>
      </c>
      <c r="B855">
        <v>94</v>
      </c>
      <c r="C855" s="4" t="s">
        <v>2106</v>
      </c>
      <c r="D855" s="4" t="str">
        <f>_xlfn.XLOOKUP(Saidas[[#This Row],[Produto]],'Compras'!B:B,'Compras'!A:A,"",0,1)</f>
        <v/>
      </c>
    </row>
    <row r="856" spans="1:4" hidden="1" x14ac:dyDescent="0.25">
      <c r="A856" s="4" t="s">
        <v>2675</v>
      </c>
      <c r="B856">
        <v>7</v>
      </c>
      <c r="C856" s="4" t="s">
        <v>2106</v>
      </c>
      <c r="D856" s="4" t="str">
        <f>_xlfn.XLOOKUP(Saidas[[#This Row],[Produto]],'Compras'!B:B,'Compras'!A:A,"",0,1)</f>
        <v/>
      </c>
    </row>
    <row r="857" spans="1:4" hidden="1" x14ac:dyDescent="0.25">
      <c r="A857" s="4" t="s">
        <v>2676</v>
      </c>
      <c r="B857">
        <v>1</v>
      </c>
      <c r="C857" s="4" t="s">
        <v>2106</v>
      </c>
      <c r="D857" s="4" t="str">
        <f>_xlfn.XLOOKUP(Saidas[[#This Row],[Produto]],'Compras'!B:B,'Compras'!A:A,"",0,1)</f>
        <v/>
      </c>
    </row>
    <row r="858" spans="1:4" hidden="1" x14ac:dyDescent="0.25">
      <c r="A858" s="4" t="s">
        <v>2677</v>
      </c>
      <c r="B858">
        <v>10</v>
      </c>
      <c r="C858" s="4" t="s">
        <v>2106</v>
      </c>
      <c r="D858" s="4" t="str">
        <f>_xlfn.XLOOKUP(Saidas[[#This Row],[Produto]],'Compras'!B:B,'Compras'!A:A,"",0,1)</f>
        <v/>
      </c>
    </row>
    <row r="859" spans="1:4" hidden="1" x14ac:dyDescent="0.25">
      <c r="A859" s="4" t="s">
        <v>2678</v>
      </c>
      <c r="B859">
        <v>4</v>
      </c>
      <c r="C859" s="4" t="s">
        <v>2199</v>
      </c>
      <c r="D859" s="4" t="str">
        <f>_xlfn.XLOOKUP(Saidas[[#This Row],[Produto]],'Compras'!B:B,'Compras'!A:A,"",0,1)</f>
        <v/>
      </c>
    </row>
    <row r="860" spans="1:4" hidden="1" x14ac:dyDescent="0.25">
      <c r="A860" s="4" t="s">
        <v>2679</v>
      </c>
      <c r="B860">
        <v>1</v>
      </c>
      <c r="C860" s="4" t="s">
        <v>2106</v>
      </c>
      <c r="D860" s="4" t="str">
        <f>_xlfn.XLOOKUP(Saidas[[#This Row],[Produto]],'Compras'!B:B,'Compras'!A:A,"",0,1)</f>
        <v/>
      </c>
    </row>
    <row r="861" spans="1:4" hidden="1" x14ac:dyDescent="0.25">
      <c r="A861" s="4" t="s">
        <v>2680</v>
      </c>
      <c r="B861">
        <v>1</v>
      </c>
      <c r="C861" s="4" t="s">
        <v>2106</v>
      </c>
      <c r="D861" s="4" t="str">
        <f>_xlfn.XLOOKUP(Saidas[[#This Row],[Produto]],'Compras'!B:B,'Compras'!A:A,"",0,1)</f>
        <v/>
      </c>
    </row>
    <row r="862" spans="1:4" hidden="1" x14ac:dyDescent="0.25">
      <c r="A862" s="4" t="s">
        <v>2302</v>
      </c>
      <c r="B862">
        <v>1</v>
      </c>
      <c r="C862" s="4" t="s">
        <v>2106</v>
      </c>
      <c r="D862" s="4" t="str">
        <f>_xlfn.XLOOKUP(Saidas[[#This Row],[Produto]],'Compras'!B:B,'Compras'!A:A,"",0,1)</f>
        <v/>
      </c>
    </row>
    <row r="863" spans="1:4" hidden="1" x14ac:dyDescent="0.25">
      <c r="A863" s="4" t="s">
        <v>2681</v>
      </c>
      <c r="B863">
        <v>1</v>
      </c>
      <c r="C863" s="4" t="s">
        <v>2106</v>
      </c>
      <c r="D863" s="4" t="str">
        <f>_xlfn.XLOOKUP(Saidas[[#This Row],[Produto]],'Compras'!B:B,'Compras'!A:A,"",0,1)</f>
        <v/>
      </c>
    </row>
    <row r="864" spans="1:4" hidden="1" x14ac:dyDescent="0.25">
      <c r="A864" s="4" t="s">
        <v>2682</v>
      </c>
      <c r="B864">
        <v>1</v>
      </c>
      <c r="C864" s="4" t="s">
        <v>2106</v>
      </c>
      <c r="D864" s="4" t="str">
        <f>_xlfn.XLOOKUP(Saidas[[#This Row],[Produto]],'Compras'!B:B,'Compras'!A:A,"",0,1)</f>
        <v/>
      </c>
    </row>
    <row r="865" spans="1:4" hidden="1" x14ac:dyDescent="0.25">
      <c r="A865" s="4" t="s">
        <v>2345</v>
      </c>
      <c r="B865">
        <v>5</v>
      </c>
      <c r="C865" s="4" t="s">
        <v>2199</v>
      </c>
      <c r="D865" s="4" t="str">
        <f>_xlfn.XLOOKUP(Saidas[[#This Row],[Produto]],'Compras'!B:B,'Compras'!A:A,"",0,1)</f>
        <v/>
      </c>
    </row>
    <row r="866" spans="1:4" hidden="1" x14ac:dyDescent="0.25">
      <c r="A866" s="4" t="s">
        <v>2683</v>
      </c>
      <c r="B866">
        <v>1</v>
      </c>
      <c r="C866" s="4" t="s">
        <v>2106</v>
      </c>
      <c r="D866" s="4" t="str">
        <f>_xlfn.XLOOKUP(Saidas[[#This Row],[Produto]],'Compras'!B:B,'Compras'!A:A,"",0,1)</f>
        <v/>
      </c>
    </row>
    <row r="867" spans="1:4" hidden="1" x14ac:dyDescent="0.25">
      <c r="A867" s="4" t="s">
        <v>2684</v>
      </c>
      <c r="B867">
        <v>1</v>
      </c>
      <c r="C867" s="4" t="s">
        <v>2199</v>
      </c>
      <c r="D867" s="4" t="str">
        <f>_xlfn.XLOOKUP(Saidas[[#This Row],[Produto]],'Compras'!B:B,'Compras'!A:A,"",0,1)</f>
        <v/>
      </c>
    </row>
    <row r="868" spans="1:4" hidden="1" x14ac:dyDescent="0.25">
      <c r="A868" s="4" t="s">
        <v>2685</v>
      </c>
      <c r="B868">
        <v>1</v>
      </c>
      <c r="C868" s="4" t="s">
        <v>2199</v>
      </c>
      <c r="D868" s="4" t="str">
        <f>_xlfn.XLOOKUP(Saidas[[#This Row],[Produto]],'Compras'!B:B,'Compras'!A:A,"",0,1)</f>
        <v/>
      </c>
    </row>
    <row r="869" spans="1:4" hidden="1" x14ac:dyDescent="0.25">
      <c r="A869" s="4" t="s">
        <v>2686</v>
      </c>
      <c r="B869">
        <v>1</v>
      </c>
      <c r="C869" s="4" t="s">
        <v>2199</v>
      </c>
      <c r="D869" s="4" t="str">
        <f>_xlfn.XLOOKUP(Saidas[[#This Row],[Produto]],'Compras'!B:B,'Compras'!A:A,"",0,1)</f>
        <v/>
      </c>
    </row>
    <row r="870" spans="1:4" hidden="1" x14ac:dyDescent="0.25">
      <c r="A870" s="4" t="s">
        <v>2278</v>
      </c>
      <c r="B870">
        <v>1</v>
      </c>
      <c r="C870" s="4" t="s">
        <v>2199</v>
      </c>
      <c r="D870" s="4" t="str">
        <f>_xlfn.XLOOKUP(Saidas[[#This Row],[Produto]],'Compras'!B:B,'Compras'!A:A,"",0,1)</f>
        <v/>
      </c>
    </row>
    <row r="871" spans="1:4" hidden="1" x14ac:dyDescent="0.25">
      <c r="A871" s="4" t="s">
        <v>2687</v>
      </c>
      <c r="B871">
        <v>20</v>
      </c>
      <c r="C871" s="4" t="s">
        <v>2106</v>
      </c>
      <c r="D871" s="4" t="str">
        <f>_xlfn.XLOOKUP(Saidas[[#This Row],[Produto]],'Compras'!B:B,'Compras'!A:A,"",0,1)</f>
        <v/>
      </c>
    </row>
    <row r="872" spans="1:4" hidden="1" x14ac:dyDescent="0.25">
      <c r="A872" s="4" t="s">
        <v>2688</v>
      </c>
      <c r="B872">
        <v>1</v>
      </c>
      <c r="C872" s="4" t="s">
        <v>2106</v>
      </c>
      <c r="D872" s="4" t="str">
        <f>_xlfn.XLOOKUP(Saidas[[#This Row],[Produto]],'Compras'!B:B,'Compras'!A:A,"",0,1)</f>
        <v/>
      </c>
    </row>
    <row r="873" spans="1:4" hidden="1" x14ac:dyDescent="0.25">
      <c r="A873" s="4" t="s">
        <v>2452</v>
      </c>
      <c r="B873">
        <v>5</v>
      </c>
      <c r="C873" s="4" t="s">
        <v>2199</v>
      </c>
      <c r="D873" s="4" t="str">
        <f>_xlfn.XLOOKUP(Saidas[[#This Row],[Produto]],'Compras'!B:B,'Compras'!A:A,"",0,1)</f>
        <v/>
      </c>
    </row>
    <row r="874" spans="1:4" hidden="1" x14ac:dyDescent="0.25">
      <c r="A874" s="4" t="s">
        <v>2650</v>
      </c>
      <c r="B874">
        <v>6</v>
      </c>
      <c r="C874" s="4" t="s">
        <v>2106</v>
      </c>
      <c r="D874" s="4" t="str">
        <f>_xlfn.XLOOKUP(Saidas[[#This Row],[Produto]],'Compras'!B:B,'Compras'!A:A,"",0,1)</f>
        <v/>
      </c>
    </row>
    <row r="875" spans="1:4" hidden="1" x14ac:dyDescent="0.25">
      <c r="A875" s="4" t="s">
        <v>2689</v>
      </c>
      <c r="B875">
        <v>1</v>
      </c>
      <c r="C875" s="4" t="s">
        <v>2106</v>
      </c>
      <c r="D875" s="4" t="str">
        <f>_xlfn.XLOOKUP(Saidas[[#This Row],[Produto]],'Compras'!B:B,'Compras'!A:A,"",0,1)</f>
        <v/>
      </c>
    </row>
    <row r="876" spans="1:4" hidden="1" x14ac:dyDescent="0.25">
      <c r="A876" s="4" t="s">
        <v>2690</v>
      </c>
      <c r="B876">
        <v>1</v>
      </c>
      <c r="C876" s="4" t="s">
        <v>2106</v>
      </c>
      <c r="D876" s="4" t="str">
        <f>_xlfn.XLOOKUP(Saidas[[#This Row],[Produto]],'Compras'!B:B,'Compras'!A:A,"",0,1)</f>
        <v/>
      </c>
    </row>
    <row r="877" spans="1:4" hidden="1" x14ac:dyDescent="0.25">
      <c r="A877" s="4" t="s">
        <v>2406</v>
      </c>
      <c r="B877">
        <v>8</v>
      </c>
      <c r="C877" s="4" t="s">
        <v>2199</v>
      </c>
      <c r="D877" s="4" t="str">
        <f>_xlfn.XLOOKUP(Saidas[[#This Row],[Produto]],'Compras'!B:B,'Compras'!A:A,"",0,1)</f>
        <v/>
      </c>
    </row>
    <row r="878" spans="1:4" hidden="1" x14ac:dyDescent="0.25">
      <c r="A878" s="4" t="s">
        <v>2407</v>
      </c>
      <c r="B878">
        <v>2</v>
      </c>
      <c r="C878" s="4" t="s">
        <v>2199</v>
      </c>
      <c r="D878" s="4" t="str">
        <f>_xlfn.XLOOKUP(Saidas[[#This Row],[Produto]],'Compras'!B:B,'Compras'!A:A,"",0,1)</f>
        <v/>
      </c>
    </row>
    <row r="879" spans="1:4" hidden="1" x14ac:dyDescent="0.25">
      <c r="A879" s="4" t="s">
        <v>2691</v>
      </c>
      <c r="B879">
        <v>4</v>
      </c>
      <c r="C879" s="4" t="s">
        <v>2199</v>
      </c>
      <c r="D879" s="4" t="str">
        <f>_xlfn.XLOOKUP(Saidas[[#This Row],[Produto]],'Compras'!B:B,'Compras'!A:A,"",0,1)</f>
        <v/>
      </c>
    </row>
    <row r="880" spans="1:4" hidden="1" x14ac:dyDescent="0.25">
      <c r="A880" s="4" t="s">
        <v>2641</v>
      </c>
      <c r="B880">
        <v>2</v>
      </c>
      <c r="C880" s="4" t="s">
        <v>2199</v>
      </c>
      <c r="D880" s="4" t="str">
        <f>_xlfn.XLOOKUP(Saidas[[#This Row],[Produto]],'Compras'!B:B,'Compras'!A:A,"",0,1)</f>
        <v/>
      </c>
    </row>
    <row r="881" spans="1:4" hidden="1" x14ac:dyDescent="0.25">
      <c r="A881" s="4" t="s">
        <v>2410</v>
      </c>
      <c r="B881">
        <v>4</v>
      </c>
      <c r="C881" s="4" t="s">
        <v>2199</v>
      </c>
      <c r="D881" s="4" t="str">
        <f>_xlfn.XLOOKUP(Saidas[[#This Row],[Produto]],'Compras'!B:B,'Compras'!A:A,"",0,1)</f>
        <v/>
      </c>
    </row>
    <row r="882" spans="1:4" hidden="1" x14ac:dyDescent="0.25">
      <c r="A882" s="4" t="s">
        <v>2645</v>
      </c>
      <c r="B882">
        <v>2</v>
      </c>
      <c r="C882" s="4" t="s">
        <v>2199</v>
      </c>
      <c r="D882" s="4" t="str">
        <f>_xlfn.XLOOKUP(Saidas[[#This Row],[Produto]],'Compras'!B:B,'Compras'!A:A,"",0,1)</f>
        <v/>
      </c>
    </row>
    <row r="883" spans="1:4" hidden="1" x14ac:dyDescent="0.25">
      <c r="A883" s="4" t="s">
        <v>2488</v>
      </c>
      <c r="B883">
        <v>10</v>
      </c>
      <c r="C883" s="4" t="s">
        <v>2199</v>
      </c>
      <c r="D883" s="4" t="str">
        <f>_xlfn.XLOOKUP(Saidas[[#This Row],[Produto]],'Compras'!B:B,'Compras'!A:A,"",0,1)</f>
        <v/>
      </c>
    </row>
    <row r="884" spans="1:4" hidden="1" x14ac:dyDescent="0.25">
      <c r="A884" s="4" t="s">
        <v>2692</v>
      </c>
      <c r="B884">
        <v>1</v>
      </c>
      <c r="C884" s="4" t="s">
        <v>2199</v>
      </c>
      <c r="D884" s="4" t="str">
        <f>_xlfn.XLOOKUP(Saidas[[#This Row],[Produto]],'Compras'!B:B,'Compras'!A:A,"",0,1)</f>
        <v/>
      </c>
    </row>
    <row r="885" spans="1:4" hidden="1" x14ac:dyDescent="0.25">
      <c r="A885" s="4" t="s">
        <v>2693</v>
      </c>
      <c r="B885">
        <v>15</v>
      </c>
      <c r="C885" s="4" t="s">
        <v>2199</v>
      </c>
      <c r="D885" s="4" t="str">
        <f>_xlfn.XLOOKUP(Saidas[[#This Row],[Produto]],'Compras'!B:B,'Compras'!A:A,"",0,1)</f>
        <v/>
      </c>
    </row>
    <row r="886" spans="1:4" hidden="1" x14ac:dyDescent="0.25">
      <c r="A886" s="4" t="s">
        <v>2521</v>
      </c>
      <c r="B886">
        <v>1</v>
      </c>
      <c r="C886" s="4" t="s">
        <v>2199</v>
      </c>
      <c r="D886" s="4" t="str">
        <f>_xlfn.XLOOKUP(Saidas[[#This Row],[Produto]],'Compras'!B:B,'Compras'!A:A,"",0,1)</f>
        <v/>
      </c>
    </row>
    <row r="887" spans="1:4" hidden="1" x14ac:dyDescent="0.25">
      <c r="A887" s="4" t="s">
        <v>2694</v>
      </c>
      <c r="B887">
        <v>2</v>
      </c>
      <c r="C887" s="4" t="s">
        <v>2199</v>
      </c>
      <c r="D887" s="4" t="str">
        <f>_xlfn.XLOOKUP(Saidas[[#This Row],[Produto]],'Compras'!B:B,'Compras'!A:A,"",0,1)</f>
        <v/>
      </c>
    </row>
    <row r="888" spans="1:4" hidden="1" x14ac:dyDescent="0.25">
      <c r="A888" s="4" t="s">
        <v>2695</v>
      </c>
      <c r="B888">
        <v>2</v>
      </c>
      <c r="C888" s="4" t="s">
        <v>2199</v>
      </c>
      <c r="D888" s="4" t="str">
        <f>_xlfn.XLOOKUP(Saidas[[#This Row],[Produto]],'Compras'!B:B,'Compras'!A:A,"",0,1)</f>
        <v/>
      </c>
    </row>
    <row r="889" spans="1:4" hidden="1" x14ac:dyDescent="0.25">
      <c r="A889" s="4" t="s">
        <v>2696</v>
      </c>
      <c r="B889">
        <v>2</v>
      </c>
      <c r="C889" s="4" t="s">
        <v>2199</v>
      </c>
      <c r="D889" s="4" t="str">
        <f>_xlfn.XLOOKUP(Saidas[[#This Row],[Produto]],'Compras'!B:B,'Compras'!A:A,"",0,1)</f>
        <v/>
      </c>
    </row>
    <row r="890" spans="1:4" hidden="1" x14ac:dyDescent="0.25">
      <c r="A890" s="4" t="s">
        <v>2664</v>
      </c>
      <c r="B890">
        <v>3</v>
      </c>
      <c r="C890" s="4" t="s">
        <v>2199</v>
      </c>
      <c r="D890" s="4" t="str">
        <f>_xlfn.XLOOKUP(Saidas[[#This Row],[Produto]],'Compras'!B:B,'Compras'!A:A,"",0,1)</f>
        <v/>
      </c>
    </row>
    <row r="891" spans="1:4" hidden="1" x14ac:dyDescent="0.25">
      <c r="A891" s="4" t="s">
        <v>2697</v>
      </c>
      <c r="B891">
        <v>2</v>
      </c>
      <c r="C891" s="4" t="s">
        <v>2199</v>
      </c>
      <c r="D891" s="4" t="str">
        <f>_xlfn.XLOOKUP(Saidas[[#This Row],[Produto]],'Compras'!B:B,'Compras'!A:A,"",0,1)</f>
        <v/>
      </c>
    </row>
    <row r="892" spans="1:4" hidden="1" x14ac:dyDescent="0.25">
      <c r="A892" s="4" t="s">
        <v>2698</v>
      </c>
      <c r="B892">
        <v>1</v>
      </c>
      <c r="C892" s="4" t="s">
        <v>2199</v>
      </c>
      <c r="D892" s="4" t="str">
        <f>_xlfn.XLOOKUP(Saidas[[#This Row],[Produto]],'Compras'!B:B,'Compras'!A:A,"",0,1)</f>
        <v/>
      </c>
    </row>
    <row r="893" spans="1:4" hidden="1" x14ac:dyDescent="0.25">
      <c r="A893" s="4" t="s">
        <v>2699</v>
      </c>
      <c r="B893">
        <v>12</v>
      </c>
      <c r="C893" s="4" t="s">
        <v>2199</v>
      </c>
      <c r="D893" s="4" t="str">
        <f>_xlfn.XLOOKUP(Saidas[[#This Row],[Produto]],'Compras'!B:B,'Compras'!A:A,"",0,1)</f>
        <v/>
      </c>
    </row>
    <row r="894" spans="1:4" hidden="1" x14ac:dyDescent="0.25">
      <c r="A894" s="4" t="s">
        <v>2700</v>
      </c>
      <c r="B894">
        <v>5</v>
      </c>
      <c r="C894" s="4" t="s">
        <v>2199</v>
      </c>
      <c r="D894" s="4" t="str">
        <f>_xlfn.XLOOKUP(Saidas[[#This Row],[Produto]],'Compras'!B:B,'Compras'!A:A,"",0,1)</f>
        <v/>
      </c>
    </row>
    <row r="895" spans="1:4" hidden="1" x14ac:dyDescent="0.25">
      <c r="A895" s="4" t="s">
        <v>2528</v>
      </c>
      <c r="B895">
        <v>10</v>
      </c>
      <c r="C895" s="4" t="s">
        <v>2199</v>
      </c>
      <c r="D895" s="4" t="str">
        <f>_xlfn.XLOOKUP(Saidas[[#This Row],[Produto]],'Compras'!B:B,'Compras'!A:A,"",0,1)</f>
        <v/>
      </c>
    </row>
    <row r="896" spans="1:4" hidden="1" x14ac:dyDescent="0.25">
      <c r="A896" s="4" t="s">
        <v>2196</v>
      </c>
      <c r="B896">
        <v>2</v>
      </c>
      <c r="C896" s="4" t="s">
        <v>2199</v>
      </c>
      <c r="D896" s="4" t="str">
        <f>_xlfn.XLOOKUP(Saidas[[#This Row],[Produto]],'Compras'!B:B,'Compras'!A:A,"",0,1)</f>
        <v/>
      </c>
    </row>
    <row r="897" spans="1:4" hidden="1" x14ac:dyDescent="0.25">
      <c r="A897" s="4" t="s">
        <v>2701</v>
      </c>
      <c r="B897">
        <v>1</v>
      </c>
      <c r="C897" s="4" t="s">
        <v>2199</v>
      </c>
      <c r="D897" s="4" t="str">
        <f>_xlfn.XLOOKUP(Saidas[[#This Row],[Produto]],'Compras'!B:B,'Compras'!A:A,"",0,1)</f>
        <v/>
      </c>
    </row>
    <row r="898" spans="1:4" hidden="1" x14ac:dyDescent="0.25">
      <c r="A898" s="4" t="s">
        <v>2702</v>
      </c>
      <c r="B898">
        <v>1</v>
      </c>
      <c r="C898" s="4" t="s">
        <v>2199</v>
      </c>
      <c r="D898" s="4" t="str">
        <f>_xlfn.XLOOKUP(Saidas[[#This Row],[Produto]],'Compras'!B:B,'Compras'!A:A,"",0,1)</f>
        <v/>
      </c>
    </row>
    <row r="899" spans="1:4" hidden="1" x14ac:dyDescent="0.25">
      <c r="A899" s="4" t="s">
        <v>2703</v>
      </c>
      <c r="B899">
        <v>1</v>
      </c>
      <c r="C899" s="4" t="s">
        <v>2199</v>
      </c>
      <c r="D899" s="4" t="str">
        <f>_xlfn.XLOOKUP(Saidas[[#This Row],[Produto]],'Compras'!B:B,'Compras'!A:A,"",0,1)</f>
        <v/>
      </c>
    </row>
    <row r="900" spans="1:4" hidden="1" x14ac:dyDescent="0.25">
      <c r="A900" s="4" t="s">
        <v>2704</v>
      </c>
      <c r="B900">
        <v>5</v>
      </c>
      <c r="C900" s="4" t="s">
        <v>2199</v>
      </c>
      <c r="D900" s="4" t="str">
        <f>_xlfn.XLOOKUP(Saidas[[#This Row],[Produto]],'Compras'!B:B,'Compras'!A:A,"",0,1)</f>
        <v/>
      </c>
    </row>
    <row r="901" spans="1:4" hidden="1" x14ac:dyDescent="0.25">
      <c r="A901" s="4" t="s">
        <v>2705</v>
      </c>
      <c r="B901">
        <v>1</v>
      </c>
      <c r="C901" s="4" t="s">
        <v>2199</v>
      </c>
      <c r="D901" s="4" t="str">
        <f>_xlfn.XLOOKUP(Saidas[[#This Row],[Produto]],'Compras'!B:B,'Compras'!A:A,"",0,1)</f>
        <v/>
      </c>
    </row>
    <row r="902" spans="1:4" hidden="1" x14ac:dyDescent="0.25">
      <c r="A902" s="4" t="s">
        <v>2650</v>
      </c>
      <c r="B902">
        <v>6</v>
      </c>
      <c r="C902" s="4" t="s">
        <v>2199</v>
      </c>
      <c r="D902" s="4" t="str">
        <f>_xlfn.XLOOKUP(Saidas[[#This Row],[Produto]],'Compras'!B:B,'Compras'!A:A,"",0,1)</f>
        <v/>
      </c>
    </row>
    <row r="903" spans="1:4" hidden="1" x14ac:dyDescent="0.25">
      <c r="A903" s="4" t="s">
        <v>2706</v>
      </c>
      <c r="B903">
        <v>1</v>
      </c>
      <c r="C903" s="4" t="s">
        <v>2199</v>
      </c>
      <c r="D903" s="4" t="str">
        <f>_xlfn.XLOOKUP(Saidas[[#This Row],[Produto]],'Compras'!B:B,'Compras'!A:A,"",0,1)</f>
        <v/>
      </c>
    </row>
    <row r="904" spans="1:4" hidden="1" x14ac:dyDescent="0.25">
      <c r="A904" s="4" t="s">
        <v>2707</v>
      </c>
      <c r="B904">
        <v>4</v>
      </c>
      <c r="C904" s="4" t="s">
        <v>2199</v>
      </c>
      <c r="D904" s="4" t="str">
        <f>_xlfn.XLOOKUP(Saidas[[#This Row],[Produto]],'Compras'!B:B,'Compras'!A:A,"",0,1)</f>
        <v/>
      </c>
    </row>
    <row r="905" spans="1:4" hidden="1" x14ac:dyDescent="0.25">
      <c r="A905" s="4" t="s">
        <v>2651</v>
      </c>
      <c r="B905">
        <v>1</v>
      </c>
      <c r="C905" s="4" t="s">
        <v>2199</v>
      </c>
      <c r="D905" s="4" t="str">
        <f>_xlfn.XLOOKUP(Saidas[[#This Row],[Produto]],'Compras'!B:B,'Compras'!A:A,"",0,1)</f>
        <v/>
      </c>
    </row>
    <row r="906" spans="1:4" hidden="1" x14ac:dyDescent="0.25">
      <c r="A906" s="4" t="s">
        <v>2708</v>
      </c>
      <c r="B906">
        <v>3</v>
      </c>
      <c r="C906" s="4" t="s">
        <v>2199</v>
      </c>
      <c r="D906" s="4" t="str">
        <f>_xlfn.XLOOKUP(Saidas[[#This Row],[Produto]],'Compras'!B:B,'Compras'!A:A,"",0,1)</f>
        <v/>
      </c>
    </row>
    <row r="907" spans="1:4" hidden="1" x14ac:dyDescent="0.25">
      <c r="A907" s="4" t="s">
        <v>2709</v>
      </c>
      <c r="B907">
        <v>1</v>
      </c>
      <c r="C907" s="4" t="s">
        <v>2199</v>
      </c>
      <c r="D907" s="4" t="str">
        <f>_xlfn.XLOOKUP(Saidas[[#This Row],[Produto]],'Compras'!B:B,'Compras'!A:A,"",0,1)</f>
        <v/>
      </c>
    </row>
    <row r="908" spans="1:4" hidden="1" x14ac:dyDescent="0.25">
      <c r="A908" s="4" t="s">
        <v>2407</v>
      </c>
      <c r="B908">
        <v>2</v>
      </c>
      <c r="C908" s="4" t="s">
        <v>2199</v>
      </c>
      <c r="D908" s="4" t="str">
        <f>_xlfn.XLOOKUP(Saidas[[#This Row],[Produto]],'Compras'!B:B,'Compras'!A:A,"",0,1)</f>
        <v/>
      </c>
    </row>
    <row r="909" spans="1:4" hidden="1" x14ac:dyDescent="0.25">
      <c r="A909" s="4" t="s">
        <v>2409</v>
      </c>
      <c r="B909">
        <v>4</v>
      </c>
      <c r="C909" s="4" t="s">
        <v>2199</v>
      </c>
      <c r="D909" s="4" t="str">
        <f>_xlfn.XLOOKUP(Saidas[[#This Row],[Produto]],'Compras'!B:B,'Compras'!A:A,"",0,1)</f>
        <v/>
      </c>
    </row>
    <row r="910" spans="1:4" hidden="1" x14ac:dyDescent="0.25">
      <c r="A910" s="4" t="s">
        <v>2410</v>
      </c>
      <c r="B910">
        <v>4</v>
      </c>
      <c r="C910" s="4" t="s">
        <v>2199</v>
      </c>
      <c r="D910" s="4" t="str">
        <f>_xlfn.XLOOKUP(Saidas[[#This Row],[Produto]],'Compras'!B:B,'Compras'!A:A,"",0,1)</f>
        <v/>
      </c>
    </row>
    <row r="911" spans="1:4" hidden="1" x14ac:dyDescent="0.25">
      <c r="A911" s="4" t="s">
        <v>2488</v>
      </c>
      <c r="B911">
        <v>10</v>
      </c>
      <c r="C911" s="4" t="s">
        <v>2199</v>
      </c>
      <c r="D911" s="4" t="str">
        <f>_xlfn.XLOOKUP(Saidas[[#This Row],[Produto]],'Compras'!B:B,'Compras'!A:A,"",0,1)</f>
        <v/>
      </c>
    </row>
    <row r="912" spans="1:4" hidden="1" x14ac:dyDescent="0.25">
      <c r="A912" s="4" t="s">
        <v>2666</v>
      </c>
      <c r="B912">
        <v>1</v>
      </c>
      <c r="C912" s="4" t="s">
        <v>2199</v>
      </c>
      <c r="D912" s="4" t="str">
        <f>_xlfn.XLOOKUP(Saidas[[#This Row],[Produto]],'Compras'!B:B,'Compras'!A:A,"",0,1)</f>
        <v/>
      </c>
    </row>
    <row r="913" spans="1:4" x14ac:dyDescent="0.25">
      <c r="A913" s="4" t="s">
        <v>3298</v>
      </c>
      <c r="B913">
        <v>5</v>
      </c>
      <c r="C913" s="4" t="s">
        <v>2199</v>
      </c>
      <c r="D913" s="4" t="str">
        <f>_xlfn.XLOOKUP(Saidas[[#This Row],[Produto]],'Compras'!B:B,'Compras'!A:A,"",0,1)</f>
        <v/>
      </c>
    </row>
    <row r="914" spans="1:4" hidden="1" x14ac:dyDescent="0.25">
      <c r="A914" s="4" t="s">
        <v>2666</v>
      </c>
      <c r="B914">
        <v>1</v>
      </c>
      <c r="C914" s="4" t="s">
        <v>2199</v>
      </c>
      <c r="D914" s="4" t="str">
        <f>_xlfn.XLOOKUP(Saidas[[#This Row],[Produto]],'Compras'!B:B,'Compras'!A:A,"",0,1)</f>
        <v/>
      </c>
    </row>
    <row r="915" spans="1:4" hidden="1" x14ac:dyDescent="0.25">
      <c r="A915" s="4" t="s">
        <v>2710</v>
      </c>
      <c r="B915">
        <v>8</v>
      </c>
      <c r="C915" s="4" t="s">
        <v>2199</v>
      </c>
      <c r="D915" s="4" t="str">
        <f>_xlfn.XLOOKUP(Saidas[[#This Row],[Produto]],'Compras'!B:B,'Compras'!A:A,"",0,1)</f>
        <v/>
      </c>
    </row>
    <row r="916" spans="1:4" hidden="1" x14ac:dyDescent="0.25">
      <c r="A916" s="4" t="s">
        <v>2781</v>
      </c>
      <c r="B916">
        <v>1</v>
      </c>
      <c r="C916" s="4" t="s">
        <v>2199</v>
      </c>
      <c r="D916" s="4" t="str">
        <f>_xlfn.XLOOKUP(Saidas[[#This Row],[Produto]],'Compras'!B:B,'Compras'!A:A,"",0,1)</f>
        <v/>
      </c>
    </row>
    <row r="917" spans="1:4" hidden="1" x14ac:dyDescent="0.25">
      <c r="A917" s="4" t="s">
        <v>2782</v>
      </c>
      <c r="B917">
        <v>5</v>
      </c>
      <c r="C917" s="4" t="s">
        <v>2199</v>
      </c>
      <c r="D917" s="4" t="str">
        <f>_xlfn.XLOOKUP(Saidas[[#This Row],[Produto]],'Compras'!B:B,'Compras'!A:A,"",0,1)</f>
        <v/>
      </c>
    </row>
    <row r="918" spans="1:4" hidden="1" x14ac:dyDescent="0.25">
      <c r="A918" s="4" t="s">
        <v>2783</v>
      </c>
      <c r="B918">
        <v>1</v>
      </c>
      <c r="C918" s="4" t="s">
        <v>2199</v>
      </c>
      <c r="D918" s="4" t="str">
        <f>_xlfn.XLOOKUP(Saidas[[#This Row],[Produto]],'Compras'!B:B,'Compras'!A:A,"",0,1)</f>
        <v/>
      </c>
    </row>
    <row r="919" spans="1:4" hidden="1" x14ac:dyDescent="0.25">
      <c r="A919" s="4" t="s">
        <v>2784</v>
      </c>
      <c r="B919">
        <v>1</v>
      </c>
      <c r="C919" s="4" t="s">
        <v>2199</v>
      </c>
      <c r="D919" s="4" t="str">
        <f>_xlfn.XLOOKUP(Saidas[[#This Row],[Produto]],'Compras'!B:B,'Compras'!A:A,"",0,1)</f>
        <v/>
      </c>
    </row>
    <row r="920" spans="1:4" hidden="1" x14ac:dyDescent="0.25">
      <c r="A920" s="4" t="s">
        <v>2785</v>
      </c>
      <c r="B920">
        <v>1</v>
      </c>
      <c r="C920" s="4" t="s">
        <v>2199</v>
      </c>
      <c r="D920" s="4" t="str">
        <f>_xlfn.XLOOKUP(Saidas[[#This Row],[Produto]],'Compras'!B:B,'Compras'!A:A,"",0,1)</f>
        <v/>
      </c>
    </row>
    <row r="921" spans="1:4" hidden="1" x14ac:dyDescent="0.25">
      <c r="A921" s="4" t="s">
        <v>2786</v>
      </c>
      <c r="B921">
        <v>1</v>
      </c>
      <c r="C921" s="4" t="s">
        <v>2199</v>
      </c>
      <c r="D921" s="4" t="str">
        <f>_xlfn.XLOOKUP(Saidas[[#This Row],[Produto]],'Compras'!B:B,'Compras'!A:A,"",0,1)</f>
        <v/>
      </c>
    </row>
    <row r="922" spans="1:4" hidden="1" x14ac:dyDescent="0.25">
      <c r="A922" s="4" t="s">
        <v>2787</v>
      </c>
      <c r="B922">
        <v>1</v>
      </c>
      <c r="C922" s="4" t="s">
        <v>2199</v>
      </c>
      <c r="D922" s="4" t="str">
        <f>_xlfn.XLOOKUP(Saidas[[#This Row],[Produto]],'Compras'!B:B,'Compras'!A:A,"",0,1)</f>
        <v/>
      </c>
    </row>
    <row r="923" spans="1:4" hidden="1" x14ac:dyDescent="0.25">
      <c r="A923" s="4" t="s">
        <v>2788</v>
      </c>
      <c r="B923">
        <v>5</v>
      </c>
      <c r="C923" s="4" t="s">
        <v>2199</v>
      </c>
      <c r="D923" s="4" t="str">
        <f>_xlfn.XLOOKUP(Saidas[[#This Row],[Produto]],'Compras'!B:B,'Compras'!A:A,"",0,1)</f>
        <v/>
      </c>
    </row>
    <row r="924" spans="1:4" hidden="1" x14ac:dyDescent="0.25">
      <c r="A924" s="4" t="s">
        <v>2789</v>
      </c>
      <c r="B924">
        <v>1</v>
      </c>
      <c r="C924" s="4" t="s">
        <v>2199</v>
      </c>
      <c r="D924" s="4" t="str">
        <f>_xlfn.XLOOKUP(Saidas[[#This Row],[Produto]],'Compras'!B:B,'Compras'!A:A,"",0,1)</f>
        <v/>
      </c>
    </row>
    <row r="925" spans="1:4" hidden="1" x14ac:dyDescent="0.25">
      <c r="A925" s="4" t="s">
        <v>2790</v>
      </c>
      <c r="B925">
        <v>8</v>
      </c>
      <c r="C925" s="4" t="s">
        <v>2199</v>
      </c>
      <c r="D925" s="4" t="str">
        <f>_xlfn.XLOOKUP(Saidas[[#This Row],[Produto]],'Compras'!B:B,'Compras'!A:A,"",0,1)</f>
        <v/>
      </c>
    </row>
    <row r="926" spans="1:4" hidden="1" x14ac:dyDescent="0.25">
      <c r="A926" s="4" t="s">
        <v>2791</v>
      </c>
      <c r="B926">
        <v>1</v>
      </c>
      <c r="C926" s="4" t="s">
        <v>2199</v>
      </c>
      <c r="D926" s="4" t="str">
        <f>_xlfn.XLOOKUP(Saidas[[#This Row],[Produto]],'Compras'!B:B,'Compras'!A:A,"",0,1)</f>
        <v/>
      </c>
    </row>
    <row r="927" spans="1:4" hidden="1" x14ac:dyDescent="0.25">
      <c r="A927" s="4" t="s">
        <v>2792</v>
      </c>
      <c r="B927">
        <v>1</v>
      </c>
      <c r="C927" s="4" t="s">
        <v>2199</v>
      </c>
      <c r="D927" s="4" t="str">
        <f>_xlfn.XLOOKUP(Saidas[[#This Row],[Produto]],'Compras'!B:B,'Compras'!A:A,"",0,1)</f>
        <v/>
      </c>
    </row>
    <row r="928" spans="1:4" hidden="1" x14ac:dyDescent="0.25">
      <c r="A928" s="4" t="s">
        <v>2793</v>
      </c>
      <c r="B928">
        <v>1</v>
      </c>
      <c r="C928" s="4" t="s">
        <v>2199</v>
      </c>
      <c r="D928" s="4" t="str">
        <f>_xlfn.XLOOKUP(Saidas[[#This Row],[Produto]],'Compras'!B:B,'Compras'!A:A,"",0,1)</f>
        <v/>
      </c>
    </row>
    <row r="929" spans="1:4" hidden="1" x14ac:dyDescent="0.25">
      <c r="A929" s="4" t="s">
        <v>2794</v>
      </c>
      <c r="B929">
        <v>2</v>
      </c>
      <c r="C929" s="4" t="s">
        <v>2199</v>
      </c>
      <c r="D929" s="4" t="str">
        <f>_xlfn.XLOOKUP(Saidas[[#This Row],[Produto]],'Compras'!B:B,'Compras'!A:A,"",0,1)</f>
        <v/>
      </c>
    </row>
    <row r="930" spans="1:4" hidden="1" x14ac:dyDescent="0.25">
      <c r="A930" s="4" t="s">
        <v>2795</v>
      </c>
      <c r="B930">
        <v>2</v>
      </c>
      <c r="C930" s="4" t="s">
        <v>2199</v>
      </c>
      <c r="D930" s="4" t="str">
        <f>_xlfn.XLOOKUP(Saidas[[#This Row],[Produto]],'Compras'!B:B,'Compras'!A:A,"",0,1)</f>
        <v>M-E02</v>
      </c>
    </row>
    <row r="931" spans="1:4" hidden="1" x14ac:dyDescent="0.25">
      <c r="A931" s="4" t="s">
        <v>2510</v>
      </c>
      <c r="B931">
        <v>3</v>
      </c>
      <c r="C931" s="4" t="s">
        <v>2199</v>
      </c>
      <c r="D931" s="4" t="str">
        <f>_xlfn.XLOOKUP(Saidas[[#This Row],[Produto]],'Compras'!B:B,'Compras'!A:A,"",0,1)</f>
        <v/>
      </c>
    </row>
    <row r="932" spans="1:4" hidden="1" x14ac:dyDescent="0.25">
      <c r="A932" s="4" t="s">
        <v>2796</v>
      </c>
      <c r="B932">
        <v>6</v>
      </c>
      <c r="C932" s="4" t="s">
        <v>2199</v>
      </c>
      <c r="D932" s="4" t="str">
        <f>_xlfn.XLOOKUP(Saidas[[#This Row],[Produto]],'Compras'!B:B,'Compras'!A:A,"",0,1)</f>
        <v/>
      </c>
    </row>
    <row r="933" spans="1:4" hidden="1" x14ac:dyDescent="0.25">
      <c r="A933" s="4" t="s">
        <v>2797</v>
      </c>
      <c r="B933">
        <v>15</v>
      </c>
      <c r="C933" s="4" t="s">
        <v>2199</v>
      </c>
      <c r="D933" s="4" t="str">
        <f>_xlfn.XLOOKUP(Saidas[[#This Row],[Produto]],'Compras'!B:B,'Compras'!A:A,"",0,1)</f>
        <v/>
      </c>
    </row>
    <row r="934" spans="1:4" hidden="1" x14ac:dyDescent="0.25">
      <c r="A934" s="4" t="s">
        <v>2798</v>
      </c>
      <c r="B934">
        <v>20</v>
      </c>
      <c r="C934" s="4" t="s">
        <v>2199</v>
      </c>
      <c r="D934" s="4" t="str">
        <f>_xlfn.XLOOKUP(Saidas[[#This Row],[Produto]],'Compras'!B:B,'Compras'!A:A,"",0,1)</f>
        <v/>
      </c>
    </row>
    <row r="935" spans="1:4" hidden="1" x14ac:dyDescent="0.25">
      <c r="A935" s="4" t="s">
        <v>2799</v>
      </c>
      <c r="B935">
        <v>2</v>
      </c>
      <c r="C935" s="4" t="s">
        <v>2199</v>
      </c>
      <c r="D935" s="4" t="str">
        <f>_xlfn.XLOOKUP(Saidas[[#This Row],[Produto]],'Compras'!B:B,'Compras'!A:A,"",0,1)</f>
        <v/>
      </c>
    </row>
    <row r="936" spans="1:4" hidden="1" x14ac:dyDescent="0.25">
      <c r="A936" s="4" t="s">
        <v>2532</v>
      </c>
      <c r="B936">
        <v>1</v>
      </c>
      <c r="C936" s="4" t="s">
        <v>2199</v>
      </c>
      <c r="D936" s="4" t="str">
        <f>_xlfn.XLOOKUP(Saidas[[#This Row],[Produto]],'Compras'!B:B,'Compras'!A:A,"",0,1)</f>
        <v/>
      </c>
    </row>
    <row r="937" spans="1:4" hidden="1" x14ac:dyDescent="0.25">
      <c r="A937" s="4" t="s">
        <v>2800</v>
      </c>
      <c r="B937">
        <v>6</v>
      </c>
      <c r="C937" s="4" t="s">
        <v>2199</v>
      </c>
      <c r="D937" s="4" t="str">
        <f>_xlfn.XLOOKUP(Saidas[[#This Row],[Produto]],'Compras'!B:B,'Compras'!A:A,"",0,1)</f>
        <v/>
      </c>
    </row>
    <row r="938" spans="1:4" hidden="1" x14ac:dyDescent="0.25">
      <c r="A938" s="4" t="s">
        <v>2533</v>
      </c>
      <c r="B938">
        <v>1</v>
      </c>
      <c r="C938" s="4" t="s">
        <v>2199</v>
      </c>
      <c r="D938" s="4" t="str">
        <f>_xlfn.XLOOKUP(Saidas[[#This Row],[Produto]],'Compras'!B:B,'Compras'!A:A,"",0,1)</f>
        <v/>
      </c>
    </row>
    <row r="939" spans="1:4" hidden="1" x14ac:dyDescent="0.25">
      <c r="A939" s="4" t="s">
        <v>2329</v>
      </c>
      <c r="B939">
        <v>1</v>
      </c>
      <c r="C939" s="4" t="s">
        <v>2199</v>
      </c>
      <c r="D939" s="4" t="str">
        <f>_xlfn.XLOOKUP(Saidas[[#This Row],[Produto]],'Compras'!B:B,'Compras'!A:A,"",0,1)</f>
        <v/>
      </c>
    </row>
    <row r="940" spans="1:4" hidden="1" x14ac:dyDescent="0.25">
      <c r="A940" s="4" t="s">
        <v>2801</v>
      </c>
      <c r="B940">
        <v>2</v>
      </c>
      <c r="C940" s="4" t="s">
        <v>2199</v>
      </c>
      <c r="D940" s="4" t="str">
        <f>_xlfn.XLOOKUP(Saidas[[#This Row],[Produto]],'Compras'!B:B,'Compras'!A:A,"",0,1)</f>
        <v/>
      </c>
    </row>
    <row r="941" spans="1:4" hidden="1" x14ac:dyDescent="0.25">
      <c r="A941" s="4" t="s">
        <v>2802</v>
      </c>
      <c r="B941">
        <v>10</v>
      </c>
      <c r="C941" s="4" t="s">
        <v>2199</v>
      </c>
      <c r="D941" s="4" t="str">
        <f>_xlfn.XLOOKUP(Saidas[[#This Row],[Produto]],'Compras'!B:B,'Compras'!A:A,"",0,1)</f>
        <v/>
      </c>
    </row>
    <row r="942" spans="1:4" hidden="1" x14ac:dyDescent="0.25">
      <c r="A942" s="4" t="s">
        <v>2803</v>
      </c>
      <c r="B942">
        <v>14</v>
      </c>
      <c r="C942" s="4" t="s">
        <v>2199</v>
      </c>
      <c r="D942" s="4" t="str">
        <f>_xlfn.XLOOKUP(Saidas[[#This Row],[Produto]],'Compras'!B:B,'Compras'!A:A,"",0,1)</f>
        <v/>
      </c>
    </row>
    <row r="943" spans="1:4" hidden="1" x14ac:dyDescent="0.25">
      <c r="A943" s="4" t="s">
        <v>2804</v>
      </c>
      <c r="B943">
        <v>2</v>
      </c>
      <c r="C943" s="4" t="s">
        <v>2199</v>
      </c>
      <c r="D943" s="4" t="str">
        <f>_xlfn.XLOOKUP(Saidas[[#This Row],[Produto]],'Compras'!B:B,'Compras'!A:A,"",0,1)</f>
        <v/>
      </c>
    </row>
    <row r="944" spans="1:4" hidden="1" x14ac:dyDescent="0.25">
      <c r="A944" s="4" t="s">
        <v>2805</v>
      </c>
      <c r="B944">
        <v>5</v>
      </c>
      <c r="C944" s="4" t="s">
        <v>2199</v>
      </c>
      <c r="D944" s="4" t="str">
        <f>_xlfn.XLOOKUP(Saidas[[#This Row],[Produto]],'Compras'!B:B,'Compras'!A:A,"",0,1)</f>
        <v/>
      </c>
    </row>
    <row r="945" spans="1:4" hidden="1" x14ac:dyDescent="0.25">
      <c r="A945" s="4" t="s">
        <v>2501</v>
      </c>
      <c r="B945">
        <v>4</v>
      </c>
      <c r="C945" s="4" t="s">
        <v>2199</v>
      </c>
      <c r="D945" s="4" t="str">
        <f>_xlfn.XLOOKUP(Saidas[[#This Row],[Produto]],'Compras'!B:B,'Compras'!A:A,"",0,1)</f>
        <v/>
      </c>
    </row>
    <row r="946" spans="1:4" hidden="1" x14ac:dyDescent="0.25">
      <c r="A946" s="4" t="s">
        <v>2806</v>
      </c>
      <c r="B946">
        <v>4</v>
      </c>
      <c r="C946" s="4" t="s">
        <v>2199</v>
      </c>
      <c r="D946" s="4" t="str">
        <f>_xlfn.XLOOKUP(Saidas[[#This Row],[Produto]],'Compras'!B:B,'Compras'!A:A,"",0,1)</f>
        <v/>
      </c>
    </row>
    <row r="947" spans="1:4" hidden="1" x14ac:dyDescent="0.25">
      <c r="A947" s="4" t="s">
        <v>2807</v>
      </c>
      <c r="B947">
        <v>2</v>
      </c>
      <c r="C947" s="4" t="s">
        <v>2199</v>
      </c>
      <c r="D947" s="4" t="str">
        <f>_xlfn.XLOOKUP(Saidas[[#This Row],[Produto]],'Compras'!B:B,'Compras'!A:A,"",0,1)</f>
        <v/>
      </c>
    </row>
    <row r="948" spans="1:4" hidden="1" x14ac:dyDescent="0.25">
      <c r="A948" s="4" t="s">
        <v>2808</v>
      </c>
      <c r="B948">
        <v>4</v>
      </c>
      <c r="C948" s="4" t="s">
        <v>2199</v>
      </c>
      <c r="D948" s="4" t="str">
        <f>_xlfn.XLOOKUP(Saidas[[#This Row],[Produto]],'Compras'!B:B,'Compras'!A:A,"",0,1)</f>
        <v/>
      </c>
    </row>
    <row r="949" spans="1:4" hidden="1" x14ac:dyDescent="0.25">
      <c r="A949" s="4" t="s">
        <v>2809</v>
      </c>
      <c r="B949">
        <v>4</v>
      </c>
      <c r="C949" s="4" t="s">
        <v>2199</v>
      </c>
      <c r="D949" s="4" t="str">
        <f>_xlfn.XLOOKUP(Saidas[[#This Row],[Produto]],'Compras'!B:B,'Compras'!A:A,"",0,1)</f>
        <v/>
      </c>
    </row>
    <row r="950" spans="1:4" hidden="1" x14ac:dyDescent="0.25">
      <c r="A950" s="4" t="s">
        <v>2810</v>
      </c>
      <c r="B950">
        <v>1</v>
      </c>
      <c r="C950" s="4" t="s">
        <v>2199</v>
      </c>
      <c r="D950" s="4" t="str">
        <f>_xlfn.XLOOKUP(Saidas[[#This Row],[Produto]],'Compras'!B:B,'Compras'!A:A,"",0,1)</f>
        <v/>
      </c>
    </row>
    <row r="951" spans="1:4" hidden="1" x14ac:dyDescent="0.25">
      <c r="A951" s="4" t="s">
        <v>2811</v>
      </c>
      <c r="B951">
        <v>1</v>
      </c>
      <c r="C951" s="4" t="s">
        <v>2199</v>
      </c>
      <c r="D951" s="4" t="str">
        <f>_xlfn.XLOOKUP(Saidas[[#This Row],[Produto]],'Compras'!B:B,'Compras'!A:A,"",0,1)</f>
        <v/>
      </c>
    </row>
    <row r="952" spans="1:4" hidden="1" x14ac:dyDescent="0.25">
      <c r="A952" s="4" t="s">
        <v>2812</v>
      </c>
      <c r="B952">
        <v>5</v>
      </c>
      <c r="C952" s="4" t="s">
        <v>2199</v>
      </c>
      <c r="D952" s="4" t="str">
        <f>_xlfn.XLOOKUP(Saidas[[#This Row],[Produto]],'Compras'!B:B,'Compras'!A:A,"",0,1)</f>
        <v/>
      </c>
    </row>
    <row r="953" spans="1:4" hidden="1" x14ac:dyDescent="0.25">
      <c r="A953" s="4" t="s">
        <v>2813</v>
      </c>
      <c r="B953">
        <v>10</v>
      </c>
      <c r="C953" s="4" t="s">
        <v>2199</v>
      </c>
      <c r="D953" s="4" t="str">
        <f>_xlfn.XLOOKUP(Saidas[[#This Row],[Produto]],'Compras'!B:B,'Compras'!A:A,"",0,1)</f>
        <v/>
      </c>
    </row>
    <row r="954" spans="1:4" hidden="1" x14ac:dyDescent="0.25">
      <c r="A954" s="4" t="s">
        <v>2651</v>
      </c>
      <c r="B954">
        <v>1</v>
      </c>
      <c r="C954" s="4" t="s">
        <v>2199</v>
      </c>
      <c r="D954" s="4" t="str">
        <f>_xlfn.XLOOKUP(Saidas[[#This Row],[Produto]],'Compras'!B:B,'Compras'!A:A,"",0,1)</f>
        <v/>
      </c>
    </row>
    <row r="955" spans="1:4" hidden="1" x14ac:dyDescent="0.25">
      <c r="A955" s="4" t="s">
        <v>2814</v>
      </c>
      <c r="B955">
        <v>1</v>
      </c>
      <c r="C955" s="4" t="s">
        <v>2199</v>
      </c>
      <c r="D955" s="4" t="str">
        <f>_xlfn.XLOOKUP(Saidas[[#This Row],[Produto]],'Compras'!B:B,'Compras'!A:A,"",0,1)</f>
        <v/>
      </c>
    </row>
    <row r="956" spans="1:4" hidden="1" x14ac:dyDescent="0.25">
      <c r="A956" s="4" t="s">
        <v>2815</v>
      </c>
      <c r="B956">
        <v>1</v>
      </c>
      <c r="C956" s="4" t="s">
        <v>2199</v>
      </c>
      <c r="D956" s="4" t="str">
        <f>_xlfn.XLOOKUP(Saidas[[#This Row],[Produto]],'Compras'!B:B,'Compras'!A:A,"",0,1)</f>
        <v/>
      </c>
    </row>
    <row r="957" spans="1:4" hidden="1" x14ac:dyDescent="0.25">
      <c r="A957" s="4" t="s">
        <v>2816</v>
      </c>
      <c r="B957">
        <v>16</v>
      </c>
      <c r="C957" s="4" t="s">
        <v>2199</v>
      </c>
      <c r="D957" s="4" t="str">
        <f>_xlfn.XLOOKUP(Saidas[[#This Row],[Produto]],'Compras'!B:B,'Compras'!A:A,"",0,1)</f>
        <v/>
      </c>
    </row>
    <row r="958" spans="1:4" x14ac:dyDescent="0.25">
      <c r="A958" s="4" t="s">
        <v>3298</v>
      </c>
      <c r="B958">
        <v>10</v>
      </c>
      <c r="C958" s="4" t="s">
        <v>2199</v>
      </c>
      <c r="D958" s="4" t="str">
        <f>_xlfn.XLOOKUP(Saidas[[#This Row],[Produto]],'Compras'!B:B,'Compras'!A:A,"",0,1)</f>
        <v/>
      </c>
    </row>
    <row r="959" spans="1:4" hidden="1" x14ac:dyDescent="0.25">
      <c r="A959" s="4" t="s">
        <v>2563</v>
      </c>
      <c r="B959">
        <v>1</v>
      </c>
      <c r="C959" s="4" t="s">
        <v>2199</v>
      </c>
      <c r="D959" s="4" t="str">
        <f>_xlfn.XLOOKUP(Saidas[[#This Row],[Produto]],'Compras'!B:B,'Compras'!A:A,"",0,1)</f>
        <v/>
      </c>
    </row>
    <row r="960" spans="1:4" hidden="1" x14ac:dyDescent="0.25">
      <c r="A960" s="4" t="s">
        <v>2817</v>
      </c>
      <c r="B960">
        <v>3</v>
      </c>
      <c r="C960" s="4" t="s">
        <v>2199</v>
      </c>
      <c r="D960" s="4" t="str">
        <f>_xlfn.XLOOKUP(Saidas[[#This Row],[Produto]],'Compras'!B:B,'Compras'!A:A,"",0,1)</f>
        <v/>
      </c>
    </row>
    <row r="961" spans="1:4" hidden="1" x14ac:dyDescent="0.25">
      <c r="A961" s="4" t="s">
        <v>2522</v>
      </c>
      <c r="B961">
        <v>5</v>
      </c>
      <c r="C961" s="4" t="s">
        <v>2199</v>
      </c>
      <c r="D961" s="4" t="str">
        <f>_xlfn.XLOOKUP(Saidas[[#This Row],[Produto]],'Compras'!B:B,'Compras'!A:A,"",0,1)</f>
        <v/>
      </c>
    </row>
    <row r="962" spans="1:4" x14ac:dyDescent="0.25">
      <c r="A962" s="4" t="s">
        <v>3298</v>
      </c>
      <c r="B962">
        <v>5</v>
      </c>
      <c r="C962" s="4" t="s">
        <v>2199</v>
      </c>
      <c r="D962" s="4" t="str">
        <f>_xlfn.XLOOKUP(Saidas[[#This Row],[Produto]],'Compras'!B:B,'Compras'!A:A,"",0,1)</f>
        <v/>
      </c>
    </row>
    <row r="963" spans="1:4" hidden="1" x14ac:dyDescent="0.25">
      <c r="A963" s="4" t="s">
        <v>2818</v>
      </c>
      <c r="B963">
        <v>2</v>
      </c>
      <c r="C963" s="4" t="s">
        <v>2199</v>
      </c>
      <c r="D963" s="4" t="str">
        <f>_xlfn.XLOOKUP(Saidas[[#This Row],[Produto]],'Compras'!B:B,'Compras'!A:A,"",0,1)</f>
        <v/>
      </c>
    </row>
    <row r="964" spans="1:4" hidden="1" x14ac:dyDescent="0.25">
      <c r="A964" s="4" t="s">
        <v>2819</v>
      </c>
      <c r="B964">
        <v>1</v>
      </c>
      <c r="C964" s="4" t="s">
        <v>2199</v>
      </c>
      <c r="D964" s="4" t="str">
        <f>_xlfn.XLOOKUP(Saidas[[#This Row],[Produto]],'Compras'!B:B,'Compras'!A:A,"",0,1)</f>
        <v/>
      </c>
    </row>
    <row r="965" spans="1:4" hidden="1" x14ac:dyDescent="0.25">
      <c r="A965" s="4" t="s">
        <v>2119</v>
      </c>
      <c r="B965">
        <v>20</v>
      </c>
      <c r="C965" s="4" t="s">
        <v>2199</v>
      </c>
      <c r="D965" s="4" t="str">
        <f>_xlfn.XLOOKUP(Saidas[[#This Row],[Produto]],'Compras'!B:B,'Compras'!A:A,"",0,1)</f>
        <v/>
      </c>
    </row>
    <row r="966" spans="1:4" hidden="1" x14ac:dyDescent="0.25">
      <c r="A966" s="4" t="s">
        <v>2661</v>
      </c>
      <c r="B966">
        <v>50</v>
      </c>
      <c r="C966" s="4" t="s">
        <v>2199</v>
      </c>
      <c r="D966" s="4" t="str">
        <f>_xlfn.XLOOKUP(Saidas[[#This Row],[Produto]],'Compras'!B:B,'Compras'!A:A,"",0,1)</f>
        <v/>
      </c>
    </row>
    <row r="967" spans="1:4" hidden="1" x14ac:dyDescent="0.25">
      <c r="A967" s="4" t="s">
        <v>2820</v>
      </c>
      <c r="B967">
        <v>1</v>
      </c>
      <c r="C967" s="4" t="s">
        <v>2199</v>
      </c>
      <c r="D967" s="4" t="str">
        <f>_xlfn.XLOOKUP(Saidas[[#This Row],[Produto]],'Compras'!B:B,'Compras'!A:A,"",0,1)</f>
        <v/>
      </c>
    </row>
    <row r="968" spans="1:4" hidden="1" x14ac:dyDescent="0.25">
      <c r="A968" s="4" t="s">
        <v>2311</v>
      </c>
      <c r="B968">
        <v>2</v>
      </c>
      <c r="C968" s="4" t="s">
        <v>2199</v>
      </c>
      <c r="D968" s="4" t="str">
        <f>_xlfn.XLOOKUP(Saidas[[#This Row],[Produto]],'Compras'!B:B,'Compras'!A:A,"",0,1)</f>
        <v/>
      </c>
    </row>
    <row r="969" spans="1:4" x14ac:dyDescent="0.25">
      <c r="A969" s="4" t="s">
        <v>3298</v>
      </c>
      <c r="B969">
        <v>15</v>
      </c>
      <c r="C969" s="4" t="s">
        <v>2199</v>
      </c>
      <c r="D969" s="4" t="str">
        <f>_xlfn.XLOOKUP(Saidas[[#This Row],[Produto]],'Compras'!B:B,'Compras'!A:A,"",0,1)</f>
        <v/>
      </c>
    </row>
    <row r="970" spans="1:4" hidden="1" x14ac:dyDescent="0.25">
      <c r="A970" s="4" t="s">
        <v>2821</v>
      </c>
      <c r="B970">
        <v>1</v>
      </c>
      <c r="C970" s="4" t="s">
        <v>2199</v>
      </c>
      <c r="D970" s="4" t="str">
        <f>_xlfn.XLOOKUP(Saidas[[#This Row],[Produto]],'Compras'!B:B,'Compras'!A:A,"",0,1)</f>
        <v/>
      </c>
    </row>
    <row r="971" spans="1:4" hidden="1" x14ac:dyDescent="0.25">
      <c r="A971" s="4" t="s">
        <v>2400</v>
      </c>
      <c r="B971">
        <v>1</v>
      </c>
      <c r="C971" s="4" t="s">
        <v>2199</v>
      </c>
      <c r="D971" s="4" t="str">
        <f>_xlfn.XLOOKUP(Saidas[[#This Row],[Produto]],'Compras'!B:B,'Compras'!A:A,"",0,1)</f>
        <v/>
      </c>
    </row>
    <row r="972" spans="1:4" hidden="1" x14ac:dyDescent="0.25">
      <c r="A972" s="4" t="s">
        <v>3299</v>
      </c>
      <c r="B972">
        <v>20</v>
      </c>
      <c r="C972" s="4" t="s">
        <v>2199</v>
      </c>
      <c r="D972" s="4" t="str">
        <f>_xlfn.XLOOKUP(Saidas[[#This Row],[Produto]],'Compras'!B:B,'Compras'!A:A,"",0,1)</f>
        <v/>
      </c>
    </row>
    <row r="973" spans="1:4" hidden="1" x14ac:dyDescent="0.25">
      <c r="A973" s="4" t="s">
        <v>2822</v>
      </c>
      <c r="B973">
        <v>2</v>
      </c>
      <c r="C973" s="4" t="s">
        <v>2199</v>
      </c>
      <c r="D973" s="4" t="str">
        <f>_xlfn.XLOOKUP(Saidas[[#This Row],[Produto]],'Compras'!B:B,'Compras'!A:A,"",0,1)</f>
        <v/>
      </c>
    </row>
    <row r="974" spans="1:4" hidden="1" x14ac:dyDescent="0.25">
      <c r="A974" s="4" t="s">
        <v>2823</v>
      </c>
      <c r="B974">
        <v>3</v>
      </c>
      <c r="C974" s="4" t="s">
        <v>2199</v>
      </c>
      <c r="D974" s="4" t="str">
        <f>_xlfn.XLOOKUP(Saidas[[#This Row],[Produto]],'Compras'!B:B,'Compras'!A:A,"",0,1)</f>
        <v/>
      </c>
    </row>
    <row r="975" spans="1:4" hidden="1" x14ac:dyDescent="0.25">
      <c r="A975" s="4" t="s">
        <v>2824</v>
      </c>
      <c r="B975">
        <v>1</v>
      </c>
      <c r="C975" s="4" t="s">
        <v>2199</v>
      </c>
      <c r="D975" s="4" t="str">
        <f>_xlfn.XLOOKUP(Saidas[[#This Row],[Produto]],'Compras'!B:B,'Compras'!A:A,"",0,1)</f>
        <v/>
      </c>
    </row>
    <row r="976" spans="1:4" hidden="1" x14ac:dyDescent="0.25">
      <c r="A976" s="4" t="s">
        <v>2825</v>
      </c>
      <c r="B976">
        <v>1</v>
      </c>
      <c r="C976" s="4" t="s">
        <v>2199</v>
      </c>
      <c r="D976" s="4" t="str">
        <f>_xlfn.XLOOKUP(Saidas[[#This Row],[Produto]],'Compras'!B:B,'Compras'!A:A,"",0,1)</f>
        <v/>
      </c>
    </row>
    <row r="977" spans="1:4" hidden="1" x14ac:dyDescent="0.25">
      <c r="A977" s="4" t="s">
        <v>2575</v>
      </c>
      <c r="B977">
        <v>1</v>
      </c>
      <c r="C977" s="4" t="s">
        <v>2199</v>
      </c>
      <c r="D977" s="4" t="str">
        <f>_xlfn.XLOOKUP(Saidas[[#This Row],[Produto]],'Compras'!B:B,'Compras'!A:A,"",0,1)</f>
        <v/>
      </c>
    </row>
    <row r="978" spans="1:4" hidden="1" x14ac:dyDescent="0.25">
      <c r="A978" s="4" t="s">
        <v>2826</v>
      </c>
      <c r="B978">
        <v>2</v>
      </c>
      <c r="C978" s="4" t="s">
        <v>2199</v>
      </c>
      <c r="D978" s="4" t="str">
        <f>_xlfn.XLOOKUP(Saidas[[#This Row],[Produto]],'Compras'!B:B,'Compras'!A:A,"",0,1)</f>
        <v/>
      </c>
    </row>
    <row r="979" spans="1:4" hidden="1" x14ac:dyDescent="0.25">
      <c r="A979" s="4" t="s">
        <v>2827</v>
      </c>
      <c r="B979">
        <v>2</v>
      </c>
      <c r="C979" s="4" t="s">
        <v>2199</v>
      </c>
      <c r="D979" s="4" t="str">
        <f>_xlfn.XLOOKUP(Saidas[[#This Row],[Produto]],'Compras'!B:B,'Compras'!A:A,"",0,1)</f>
        <v/>
      </c>
    </row>
    <row r="980" spans="1:4" hidden="1" x14ac:dyDescent="0.25">
      <c r="A980" s="4" t="s">
        <v>2337</v>
      </c>
      <c r="B980">
        <v>1</v>
      </c>
      <c r="C980" s="4" t="s">
        <v>2199</v>
      </c>
      <c r="D980" s="4" t="str">
        <f>_xlfn.XLOOKUP(Saidas[[#This Row],[Produto]],'Compras'!B:B,'Compras'!A:A,"",0,1)</f>
        <v/>
      </c>
    </row>
    <row r="981" spans="1:4" hidden="1" x14ac:dyDescent="0.25">
      <c r="A981" s="4" t="s">
        <v>2828</v>
      </c>
      <c r="B981">
        <v>3</v>
      </c>
      <c r="C981" s="4" t="s">
        <v>2199</v>
      </c>
      <c r="D981" s="4" t="str">
        <f>_xlfn.XLOOKUP(Saidas[[#This Row],[Produto]],'Compras'!B:B,'Compras'!A:A,"",0,1)</f>
        <v/>
      </c>
    </row>
    <row r="982" spans="1:4" hidden="1" x14ac:dyDescent="0.25">
      <c r="A982" s="4" t="s">
        <v>2829</v>
      </c>
      <c r="B982">
        <v>1</v>
      </c>
      <c r="C982" s="4" t="s">
        <v>2199</v>
      </c>
      <c r="D982" s="4" t="str">
        <f>_xlfn.XLOOKUP(Saidas[[#This Row],[Produto]],'Compras'!B:B,'Compras'!A:A,"",0,1)</f>
        <v/>
      </c>
    </row>
    <row r="983" spans="1:4" hidden="1" x14ac:dyDescent="0.25">
      <c r="A983" s="4" t="s">
        <v>2830</v>
      </c>
      <c r="B983">
        <v>1</v>
      </c>
      <c r="C983" s="4" t="s">
        <v>2199</v>
      </c>
      <c r="D983" s="4" t="str">
        <f>_xlfn.XLOOKUP(Saidas[[#This Row],[Produto]],'Compras'!B:B,'Compras'!A:A,"",0,1)</f>
        <v/>
      </c>
    </row>
    <row r="984" spans="1:4" hidden="1" x14ac:dyDescent="0.25">
      <c r="A984" s="4" t="s">
        <v>2831</v>
      </c>
      <c r="B984">
        <v>1</v>
      </c>
      <c r="C984" s="4" t="s">
        <v>2199</v>
      </c>
      <c r="D984" s="4" t="str">
        <f>_xlfn.XLOOKUP(Saidas[[#This Row],[Produto]],'Compras'!B:B,'Compras'!A:A,"",0,1)</f>
        <v/>
      </c>
    </row>
    <row r="985" spans="1:4" hidden="1" x14ac:dyDescent="0.25">
      <c r="A985" s="4" t="s">
        <v>2832</v>
      </c>
      <c r="B985">
        <v>2</v>
      </c>
      <c r="C985" s="4" t="s">
        <v>2199</v>
      </c>
      <c r="D985" s="4" t="str">
        <f>_xlfn.XLOOKUP(Saidas[[#This Row],[Produto]],'Compras'!B:B,'Compras'!A:A,"",0,1)</f>
        <v/>
      </c>
    </row>
    <row r="986" spans="1:4" hidden="1" x14ac:dyDescent="0.25">
      <c r="A986" s="4" t="s">
        <v>2833</v>
      </c>
      <c r="B986">
        <v>1</v>
      </c>
      <c r="C986" s="4" t="s">
        <v>2199</v>
      </c>
      <c r="D986" s="4" t="str">
        <f>_xlfn.XLOOKUP(Saidas[[#This Row],[Produto]],'Compras'!B:B,'Compras'!A:A,"",0,1)</f>
        <v/>
      </c>
    </row>
    <row r="987" spans="1:4" hidden="1" x14ac:dyDescent="0.25">
      <c r="A987" s="4" t="s">
        <v>2834</v>
      </c>
      <c r="B987">
        <v>1</v>
      </c>
      <c r="C987" s="4" t="s">
        <v>2199</v>
      </c>
      <c r="D987" s="4" t="str">
        <f>_xlfn.XLOOKUP(Saidas[[#This Row],[Produto]],'Compras'!B:B,'Compras'!A:A,"",0,1)</f>
        <v/>
      </c>
    </row>
    <row r="988" spans="1:4" hidden="1" x14ac:dyDescent="0.25">
      <c r="A988" s="4" t="s">
        <v>2835</v>
      </c>
      <c r="B988">
        <v>1</v>
      </c>
      <c r="C988" s="4" t="s">
        <v>2199</v>
      </c>
      <c r="D988" s="4" t="str">
        <f>_xlfn.XLOOKUP(Saidas[[#This Row],[Produto]],'Compras'!B:B,'Compras'!A:A,"",0,1)</f>
        <v/>
      </c>
    </row>
    <row r="989" spans="1:4" hidden="1" x14ac:dyDescent="0.25">
      <c r="A989" s="4" t="s">
        <v>2836</v>
      </c>
      <c r="B989">
        <v>1</v>
      </c>
      <c r="C989" s="4" t="s">
        <v>2199</v>
      </c>
      <c r="D989" s="4" t="str">
        <f>_xlfn.XLOOKUP(Saidas[[#This Row],[Produto]],'Compras'!B:B,'Compras'!A:A,"",0,1)</f>
        <v/>
      </c>
    </row>
    <row r="990" spans="1:4" hidden="1" x14ac:dyDescent="0.25">
      <c r="A990" s="4" t="s">
        <v>2837</v>
      </c>
      <c r="B990">
        <v>1</v>
      </c>
      <c r="C990" s="4" t="s">
        <v>2199</v>
      </c>
      <c r="D990" s="4" t="str">
        <f>_xlfn.XLOOKUP(Saidas[[#This Row],[Produto]],'Compras'!B:B,'Compras'!A:A,"",0,1)</f>
        <v/>
      </c>
    </row>
    <row r="991" spans="1:4" hidden="1" x14ac:dyDescent="0.25">
      <c r="A991" s="4" t="s">
        <v>2838</v>
      </c>
      <c r="B991">
        <v>1</v>
      </c>
      <c r="C991" s="4" t="s">
        <v>2199</v>
      </c>
      <c r="D991" s="4" t="str">
        <f>_xlfn.XLOOKUP(Saidas[[#This Row],[Produto]],'Compras'!B:B,'Compras'!A:A,"",0,1)</f>
        <v/>
      </c>
    </row>
    <row r="992" spans="1:4" hidden="1" x14ac:dyDescent="0.25">
      <c r="A992" s="4" t="s">
        <v>2839</v>
      </c>
      <c r="B992">
        <v>1</v>
      </c>
      <c r="C992" s="4" t="s">
        <v>2199</v>
      </c>
      <c r="D992" s="4" t="str">
        <f>_xlfn.XLOOKUP(Saidas[[#This Row],[Produto]],'Compras'!B:B,'Compras'!A:A,"",0,1)</f>
        <v/>
      </c>
    </row>
    <row r="993" spans="1:4" hidden="1" x14ac:dyDescent="0.25">
      <c r="A993" s="4" t="s">
        <v>2840</v>
      </c>
      <c r="B993">
        <v>1</v>
      </c>
      <c r="C993" s="4" t="s">
        <v>2199</v>
      </c>
      <c r="D993" s="4" t="str">
        <f>_xlfn.XLOOKUP(Saidas[[#This Row],[Produto]],'Compras'!B:B,'Compras'!A:A,"",0,1)</f>
        <v/>
      </c>
    </row>
    <row r="994" spans="1:4" hidden="1" x14ac:dyDescent="0.25">
      <c r="A994" s="4" t="s">
        <v>2841</v>
      </c>
      <c r="B994">
        <v>5</v>
      </c>
      <c r="C994" s="4" t="s">
        <v>2199</v>
      </c>
      <c r="D994" s="4" t="str">
        <f>_xlfn.XLOOKUP(Saidas[[#This Row],[Produto]],'Compras'!B:B,'Compras'!A:A,"",0,1)</f>
        <v/>
      </c>
    </row>
    <row r="995" spans="1:4" hidden="1" x14ac:dyDescent="0.25">
      <c r="A995" s="4" t="s">
        <v>2842</v>
      </c>
      <c r="B995">
        <v>6</v>
      </c>
      <c r="C995" s="4" t="s">
        <v>2199</v>
      </c>
      <c r="D995" s="4" t="str">
        <f>_xlfn.XLOOKUP(Saidas[[#This Row],[Produto]],'Compras'!B:B,'Compras'!A:A,"",0,1)</f>
        <v/>
      </c>
    </row>
    <row r="996" spans="1:4" hidden="1" x14ac:dyDescent="0.25">
      <c r="A996" s="4" t="s">
        <v>2843</v>
      </c>
      <c r="B996">
        <v>20</v>
      </c>
      <c r="C996" s="4" t="s">
        <v>2199</v>
      </c>
      <c r="D996" s="4" t="str">
        <f>_xlfn.XLOOKUP(Saidas[[#This Row],[Produto]],'Compras'!B:B,'Compras'!A:A,"",0,1)</f>
        <v/>
      </c>
    </row>
    <row r="997" spans="1:4" hidden="1" x14ac:dyDescent="0.25">
      <c r="A997" s="4" t="s">
        <v>2844</v>
      </c>
      <c r="B997">
        <v>3</v>
      </c>
      <c r="C997" s="4" t="s">
        <v>2199</v>
      </c>
      <c r="D997" s="4" t="str">
        <f>_xlfn.XLOOKUP(Saidas[[#This Row],[Produto]],'Compras'!B:B,'Compras'!A:A,"",0,1)</f>
        <v/>
      </c>
    </row>
    <row r="998" spans="1:4" hidden="1" x14ac:dyDescent="0.25">
      <c r="A998" s="4" t="s">
        <v>2845</v>
      </c>
      <c r="B998">
        <v>10</v>
      </c>
      <c r="C998" s="4" t="s">
        <v>2199</v>
      </c>
      <c r="D998" s="4" t="str">
        <f>_xlfn.XLOOKUP(Saidas[[#This Row],[Produto]],'Compras'!B:B,'Compras'!A:A,"",0,1)</f>
        <v/>
      </c>
    </row>
    <row r="999" spans="1:4" hidden="1" x14ac:dyDescent="0.25">
      <c r="A999" s="4" t="s">
        <v>2846</v>
      </c>
      <c r="B999">
        <v>1</v>
      </c>
      <c r="C999" s="4" t="s">
        <v>2199</v>
      </c>
      <c r="D999" s="4" t="str">
        <f>_xlfn.XLOOKUP(Saidas[[#This Row],[Produto]],'Compras'!B:B,'Compras'!A:A,"",0,1)</f>
        <v/>
      </c>
    </row>
    <row r="1000" spans="1:4" hidden="1" x14ac:dyDescent="0.25">
      <c r="A1000" s="4" t="s">
        <v>2847</v>
      </c>
      <c r="B1000">
        <v>1</v>
      </c>
      <c r="C1000" s="4" t="s">
        <v>2199</v>
      </c>
      <c r="D1000" s="4" t="str">
        <f>_xlfn.XLOOKUP(Saidas[[#This Row],[Produto]],'Compras'!B:B,'Compras'!A:A,"",0,1)</f>
        <v/>
      </c>
    </row>
    <row r="1001" spans="1:4" hidden="1" x14ac:dyDescent="0.25">
      <c r="A1001" s="4" t="s">
        <v>2848</v>
      </c>
      <c r="B1001">
        <v>1</v>
      </c>
      <c r="C1001" s="4" t="s">
        <v>2199</v>
      </c>
      <c r="D1001" s="4" t="str">
        <f>_xlfn.XLOOKUP(Saidas[[#This Row],[Produto]],'Compras'!B:B,'Compras'!A:A,"",0,1)</f>
        <v/>
      </c>
    </row>
    <row r="1002" spans="1:4" hidden="1" x14ac:dyDescent="0.25">
      <c r="A1002" s="4" t="s">
        <v>2509</v>
      </c>
      <c r="B1002">
        <v>1</v>
      </c>
      <c r="C1002" s="4" t="s">
        <v>2199</v>
      </c>
      <c r="D1002" s="4" t="str">
        <f>_xlfn.XLOOKUP(Saidas[[#This Row],[Produto]],'Compras'!B:B,'Compras'!A:A,"",0,1)</f>
        <v/>
      </c>
    </row>
    <row r="1003" spans="1:4" hidden="1" x14ac:dyDescent="0.25">
      <c r="A1003" s="4" t="s">
        <v>2849</v>
      </c>
      <c r="B1003">
        <v>1</v>
      </c>
      <c r="C1003" s="4" t="s">
        <v>2199</v>
      </c>
      <c r="D1003" s="4" t="str">
        <f>_xlfn.XLOOKUP(Saidas[[#This Row],[Produto]],'Compras'!B:B,'Compras'!A:A,"",0,1)</f>
        <v/>
      </c>
    </row>
    <row r="1004" spans="1:4" hidden="1" x14ac:dyDescent="0.25">
      <c r="A1004" s="4" t="s">
        <v>2850</v>
      </c>
      <c r="B1004">
        <v>1</v>
      </c>
      <c r="C1004" s="4" t="s">
        <v>2199</v>
      </c>
      <c r="D1004" s="4" t="str">
        <f>_xlfn.XLOOKUP(Saidas[[#This Row],[Produto]],'Compras'!B:B,'Compras'!A:A,"",0,1)</f>
        <v/>
      </c>
    </row>
    <row r="1005" spans="1:4" hidden="1" x14ac:dyDescent="0.25">
      <c r="A1005" s="4" t="s">
        <v>2851</v>
      </c>
      <c r="B1005">
        <v>1</v>
      </c>
      <c r="C1005" s="4" t="s">
        <v>2199</v>
      </c>
      <c r="D1005" s="4" t="str">
        <f>_xlfn.XLOOKUP(Saidas[[#This Row],[Produto]],'Compras'!B:B,'Compras'!A:A,"",0,1)</f>
        <v/>
      </c>
    </row>
    <row r="1006" spans="1:4" hidden="1" x14ac:dyDescent="0.25">
      <c r="A1006" s="4" t="s">
        <v>2852</v>
      </c>
      <c r="B1006">
        <v>1</v>
      </c>
      <c r="C1006" s="4" t="s">
        <v>2199</v>
      </c>
      <c r="D1006" s="4" t="str">
        <f>_xlfn.XLOOKUP(Saidas[[#This Row],[Produto]],'Compras'!B:B,'Compras'!A:A,"",0,1)</f>
        <v/>
      </c>
    </row>
    <row r="1007" spans="1:4" hidden="1" x14ac:dyDescent="0.25">
      <c r="A1007" s="4" t="s">
        <v>2853</v>
      </c>
      <c r="B1007">
        <v>1</v>
      </c>
      <c r="C1007" s="4" t="s">
        <v>2199</v>
      </c>
      <c r="D1007" s="4" t="str">
        <f>_xlfn.XLOOKUP(Saidas[[#This Row],[Produto]],'Compras'!B:B,'Compras'!A:A,"",0,1)</f>
        <v/>
      </c>
    </row>
    <row r="1008" spans="1:4" hidden="1" x14ac:dyDescent="0.25">
      <c r="A1008" s="4" t="s">
        <v>2854</v>
      </c>
      <c r="B1008">
        <v>1</v>
      </c>
      <c r="C1008" s="4" t="s">
        <v>2199</v>
      </c>
      <c r="D1008" s="4" t="str">
        <f>_xlfn.XLOOKUP(Saidas[[#This Row],[Produto]],'Compras'!B:B,'Compras'!A:A,"",0,1)</f>
        <v/>
      </c>
    </row>
    <row r="1009" spans="1:4" hidden="1" x14ac:dyDescent="0.25">
      <c r="A1009" s="4" t="s">
        <v>2855</v>
      </c>
      <c r="B1009">
        <v>1</v>
      </c>
      <c r="C1009" s="4" t="s">
        <v>2199</v>
      </c>
      <c r="D1009" s="4" t="str">
        <f>_xlfn.XLOOKUP(Saidas[[#This Row],[Produto]],'Compras'!B:B,'Compras'!A:A,"",0,1)</f>
        <v/>
      </c>
    </row>
    <row r="1010" spans="1:4" hidden="1" x14ac:dyDescent="0.25">
      <c r="A1010" s="4" t="s">
        <v>2524</v>
      </c>
      <c r="B1010">
        <v>2</v>
      </c>
      <c r="C1010" s="4" t="s">
        <v>2199</v>
      </c>
      <c r="D1010" s="4" t="str">
        <f>_xlfn.XLOOKUP(Saidas[[#This Row],[Produto]],'Compras'!B:B,'Compras'!A:A,"",0,1)</f>
        <v/>
      </c>
    </row>
    <row r="1011" spans="1:4" hidden="1" x14ac:dyDescent="0.25">
      <c r="A1011" s="4" t="s">
        <v>2359</v>
      </c>
      <c r="B1011">
        <v>6</v>
      </c>
      <c r="C1011" s="4" t="s">
        <v>2199</v>
      </c>
      <c r="D1011" s="4" t="str">
        <f>_xlfn.XLOOKUP(Saidas[[#This Row],[Produto]],'Compras'!B:B,'Compras'!A:A,"",0,1)</f>
        <v/>
      </c>
    </row>
    <row r="1012" spans="1:4" hidden="1" x14ac:dyDescent="0.25">
      <c r="A1012" s="4" t="s">
        <v>2856</v>
      </c>
      <c r="B1012">
        <v>4</v>
      </c>
      <c r="C1012" s="4" t="s">
        <v>2199</v>
      </c>
      <c r="D1012" s="4" t="str">
        <f>_xlfn.XLOOKUP(Saidas[[#This Row],[Produto]],'Compras'!B:B,'Compras'!A:A,"",0,1)</f>
        <v/>
      </c>
    </row>
    <row r="1013" spans="1:4" hidden="1" x14ac:dyDescent="0.25">
      <c r="A1013" s="4" t="s">
        <v>2857</v>
      </c>
      <c r="B1013">
        <v>25</v>
      </c>
      <c r="C1013" s="4" t="s">
        <v>2199</v>
      </c>
      <c r="D1013" s="4" t="str">
        <f>_xlfn.XLOOKUP(Saidas[[#This Row],[Produto]],'Compras'!B:B,'Compras'!A:A,"",0,1)</f>
        <v/>
      </c>
    </row>
    <row r="1014" spans="1:4" hidden="1" x14ac:dyDescent="0.25">
      <c r="A1014" s="4" t="s">
        <v>2858</v>
      </c>
      <c r="B1014">
        <v>2</v>
      </c>
      <c r="C1014" s="4" t="s">
        <v>2199</v>
      </c>
      <c r="D1014" s="4" t="str">
        <f>_xlfn.XLOOKUP(Saidas[[#This Row],[Produto]],'Compras'!B:B,'Compras'!A:A,"",0,1)</f>
        <v/>
      </c>
    </row>
    <row r="1015" spans="1:4" hidden="1" x14ac:dyDescent="0.25">
      <c r="A1015" s="4" t="s">
        <v>745</v>
      </c>
      <c r="B1015">
        <v>10</v>
      </c>
      <c r="C1015" s="4" t="s">
        <v>2199</v>
      </c>
      <c r="D1015" s="4" t="str">
        <f>_xlfn.XLOOKUP(Saidas[[#This Row],[Produto]],'Compras'!B:B,'Compras'!A:A,"",0,1)</f>
        <v>MM- 28977</v>
      </c>
    </row>
    <row r="1016" spans="1:4" hidden="1" x14ac:dyDescent="0.25">
      <c r="A1016" s="4" t="s">
        <v>2119</v>
      </c>
      <c r="B1016">
        <v>5</v>
      </c>
      <c r="C1016" s="4" t="s">
        <v>2199</v>
      </c>
      <c r="D1016" s="4" t="str">
        <f>_xlfn.XLOOKUP(Saidas[[#This Row],[Produto]],'Compras'!B:B,'Compras'!A:A,"",0,1)</f>
        <v/>
      </c>
    </row>
    <row r="1017" spans="1:4" hidden="1" x14ac:dyDescent="0.25">
      <c r="A1017" s="4" t="s">
        <v>2859</v>
      </c>
      <c r="B1017">
        <v>4</v>
      </c>
      <c r="C1017" s="4" t="s">
        <v>2199</v>
      </c>
      <c r="D1017" s="4" t="str">
        <f>_xlfn.XLOOKUP(Saidas[[#This Row],[Produto]],'Compras'!B:B,'Compras'!A:A,"",0,1)</f>
        <v/>
      </c>
    </row>
    <row r="1018" spans="1:4" hidden="1" x14ac:dyDescent="0.25">
      <c r="A1018" s="4" t="s">
        <v>2666</v>
      </c>
      <c r="B1018">
        <v>2</v>
      </c>
      <c r="C1018" s="4" t="s">
        <v>2199</v>
      </c>
      <c r="D1018" s="4" t="str">
        <f>_xlfn.XLOOKUP(Saidas[[#This Row],[Produto]],'Compras'!B:B,'Compras'!A:A,"",0,1)</f>
        <v/>
      </c>
    </row>
    <row r="1019" spans="1:4" hidden="1" x14ac:dyDescent="0.25">
      <c r="A1019" s="4" t="s">
        <v>2860</v>
      </c>
      <c r="B1019">
        <v>1</v>
      </c>
      <c r="C1019" s="4" t="s">
        <v>2199</v>
      </c>
      <c r="D1019" s="4" t="str">
        <f>_xlfn.XLOOKUP(Saidas[[#This Row],[Produto]],'Compras'!B:B,'Compras'!A:A,"",0,1)</f>
        <v/>
      </c>
    </row>
    <row r="1020" spans="1:4" hidden="1" x14ac:dyDescent="0.25">
      <c r="A1020" s="4" t="s">
        <v>2196</v>
      </c>
      <c r="B1020">
        <v>11</v>
      </c>
      <c r="C1020" s="4" t="s">
        <v>2199</v>
      </c>
      <c r="D1020" s="4" t="str">
        <f>_xlfn.XLOOKUP(Saidas[[#This Row],[Produto]],'Compras'!B:B,'Compras'!A:A,"",0,1)</f>
        <v/>
      </c>
    </row>
    <row r="1021" spans="1:4" hidden="1" x14ac:dyDescent="0.25">
      <c r="A1021" s="4" t="s">
        <v>2861</v>
      </c>
      <c r="B1021">
        <v>1</v>
      </c>
      <c r="C1021" s="4" t="s">
        <v>2199</v>
      </c>
      <c r="D1021" s="4" t="str">
        <f>_xlfn.XLOOKUP(Saidas[[#This Row],[Produto]],'Compras'!B:B,'Compras'!A:A,"",0,1)</f>
        <v/>
      </c>
    </row>
    <row r="1022" spans="1:4" hidden="1" x14ac:dyDescent="0.25">
      <c r="A1022" s="4" t="s">
        <v>2651</v>
      </c>
      <c r="B1022">
        <v>1</v>
      </c>
      <c r="C1022" s="4" t="s">
        <v>2199</v>
      </c>
      <c r="D1022" s="4" t="str">
        <f>_xlfn.XLOOKUP(Saidas[[#This Row],[Produto]],'Compras'!B:B,'Compras'!A:A,"",0,1)</f>
        <v/>
      </c>
    </row>
    <row r="1023" spans="1:4" hidden="1" x14ac:dyDescent="0.25">
      <c r="A1023" s="4" t="s">
        <v>2452</v>
      </c>
      <c r="B1023">
        <v>2</v>
      </c>
      <c r="C1023" s="4" t="s">
        <v>2199</v>
      </c>
      <c r="D1023" s="4" t="str">
        <f>_xlfn.XLOOKUP(Saidas[[#This Row],[Produto]],'Compras'!B:B,'Compras'!A:A,"",0,1)</f>
        <v/>
      </c>
    </row>
    <row r="1024" spans="1:4" hidden="1" x14ac:dyDescent="0.25">
      <c r="A1024" s="4" t="s">
        <v>3299</v>
      </c>
      <c r="B1024">
        <v>3</v>
      </c>
      <c r="C1024" s="4" t="s">
        <v>2199</v>
      </c>
      <c r="D1024" s="4" t="str">
        <f>_xlfn.XLOOKUP(Saidas[[#This Row],[Produto]],'Compras'!B:B,'Compras'!A:A,"",0,1)</f>
        <v/>
      </c>
    </row>
    <row r="1025" spans="1:4" hidden="1" x14ac:dyDescent="0.25">
      <c r="A1025" s="4" t="s">
        <v>2595</v>
      </c>
      <c r="B1025">
        <v>10</v>
      </c>
      <c r="C1025" s="4" t="s">
        <v>2199</v>
      </c>
      <c r="D1025" s="4" t="str">
        <f>_xlfn.XLOOKUP(Saidas[[#This Row],[Produto]],'Compras'!B:B,'Compras'!A:A,"",0,1)</f>
        <v/>
      </c>
    </row>
    <row r="1026" spans="1:4" hidden="1" x14ac:dyDescent="0.25">
      <c r="A1026" s="4" t="s">
        <v>3299</v>
      </c>
      <c r="B1026">
        <v>5</v>
      </c>
      <c r="C1026" s="4" t="s">
        <v>2199</v>
      </c>
      <c r="D1026" s="4" t="str">
        <f>_xlfn.XLOOKUP(Saidas[[#This Row],[Produto]],'Compras'!B:B,'Compras'!A:A,"",0,1)</f>
        <v/>
      </c>
    </row>
    <row r="1027" spans="1:4" hidden="1" x14ac:dyDescent="0.25">
      <c r="A1027" s="4" t="s">
        <v>2862</v>
      </c>
      <c r="B1027">
        <v>30</v>
      </c>
      <c r="C1027" s="4" t="s">
        <v>2199</v>
      </c>
      <c r="D1027" s="4" t="str">
        <f>_xlfn.XLOOKUP(Saidas[[#This Row],[Produto]],'Compras'!B:B,'Compras'!A:A,"",0,1)</f>
        <v/>
      </c>
    </row>
    <row r="1028" spans="1:4" hidden="1" x14ac:dyDescent="0.25">
      <c r="A1028" s="4" t="s">
        <v>2563</v>
      </c>
      <c r="B1028">
        <v>1</v>
      </c>
      <c r="C1028" s="4" t="s">
        <v>2199</v>
      </c>
      <c r="D1028" s="4" t="str">
        <f>_xlfn.XLOOKUP(Saidas[[#This Row],[Produto]],'Compras'!B:B,'Compras'!A:A,"",0,1)</f>
        <v/>
      </c>
    </row>
    <row r="1029" spans="1:4" hidden="1" x14ac:dyDescent="0.25">
      <c r="A1029" s="4" t="s">
        <v>2863</v>
      </c>
      <c r="B1029">
        <v>3</v>
      </c>
      <c r="C1029" s="4" t="s">
        <v>2199</v>
      </c>
      <c r="D1029" s="4" t="str">
        <f>_xlfn.XLOOKUP(Saidas[[#This Row],[Produto]],'Compras'!B:B,'Compras'!A:A,"",0,1)</f>
        <v/>
      </c>
    </row>
    <row r="1030" spans="1:4" hidden="1" x14ac:dyDescent="0.25">
      <c r="A1030" s="4" t="s">
        <v>2864</v>
      </c>
      <c r="B1030">
        <v>4</v>
      </c>
      <c r="C1030" s="4" t="s">
        <v>2199</v>
      </c>
      <c r="D1030" s="4" t="str">
        <f>_xlfn.XLOOKUP(Saidas[[#This Row],[Produto]],'Compras'!B:B,'Compras'!A:A,"",0,1)</f>
        <v/>
      </c>
    </row>
    <row r="1031" spans="1:4" hidden="1" x14ac:dyDescent="0.25">
      <c r="A1031" s="4" t="s">
        <v>2865</v>
      </c>
      <c r="B1031">
        <v>1</v>
      </c>
      <c r="C1031" s="4" t="s">
        <v>2199</v>
      </c>
      <c r="D1031" s="4" t="str">
        <f>_xlfn.XLOOKUP(Saidas[[#This Row],[Produto]],'Compras'!B:B,'Compras'!A:A,"",0,1)</f>
        <v/>
      </c>
    </row>
    <row r="1032" spans="1:4" hidden="1" x14ac:dyDescent="0.25">
      <c r="A1032" s="4" t="s">
        <v>2866</v>
      </c>
      <c r="B1032">
        <v>1</v>
      </c>
      <c r="C1032" s="4" t="s">
        <v>2199</v>
      </c>
      <c r="D1032" s="4" t="str">
        <f>_xlfn.XLOOKUP(Saidas[[#This Row],[Produto]],'Compras'!B:B,'Compras'!A:A,"",0,1)</f>
        <v/>
      </c>
    </row>
    <row r="1033" spans="1:4" hidden="1" x14ac:dyDescent="0.25">
      <c r="A1033" s="4" t="s">
        <v>2799</v>
      </c>
      <c r="B1033">
        <v>1</v>
      </c>
      <c r="C1033" s="4" t="s">
        <v>2199</v>
      </c>
      <c r="D1033" s="4" t="str">
        <f>_xlfn.XLOOKUP(Saidas[[#This Row],[Produto]],'Compras'!B:B,'Compras'!A:A,"",0,1)</f>
        <v/>
      </c>
    </row>
    <row r="1034" spans="1:4" hidden="1" x14ac:dyDescent="0.25">
      <c r="A1034" s="4" t="s">
        <v>2867</v>
      </c>
      <c r="B1034">
        <v>6</v>
      </c>
      <c r="C1034" s="4" t="s">
        <v>2199</v>
      </c>
      <c r="D1034" s="4" t="str">
        <f>_xlfn.XLOOKUP(Saidas[[#This Row],[Produto]],'Compras'!B:B,'Compras'!A:A,"",0,1)</f>
        <v/>
      </c>
    </row>
    <row r="1035" spans="1:4" hidden="1" x14ac:dyDescent="0.25">
      <c r="A1035" s="4" t="s">
        <v>2647</v>
      </c>
      <c r="B1035">
        <v>3</v>
      </c>
      <c r="C1035" s="4" t="s">
        <v>2199</v>
      </c>
      <c r="D1035" s="4" t="str">
        <f>_xlfn.XLOOKUP(Saidas[[#This Row],[Produto]],'Compras'!B:B,'Compras'!A:A,"",0,1)</f>
        <v/>
      </c>
    </row>
    <row r="1036" spans="1:4" hidden="1" x14ac:dyDescent="0.25">
      <c r="A1036" s="4" t="s">
        <v>2868</v>
      </c>
      <c r="B1036">
        <v>2</v>
      </c>
      <c r="C1036" s="4" t="s">
        <v>2199</v>
      </c>
      <c r="D1036" s="4" t="str">
        <f>_xlfn.XLOOKUP(Saidas[[#This Row],[Produto]],'Compras'!B:B,'Compras'!A:A,"",0,1)</f>
        <v/>
      </c>
    </row>
    <row r="1037" spans="1:4" hidden="1" x14ac:dyDescent="0.25">
      <c r="A1037" s="4" t="s">
        <v>2869</v>
      </c>
      <c r="B1037">
        <v>2</v>
      </c>
      <c r="C1037" s="4" t="s">
        <v>2199</v>
      </c>
      <c r="D1037" s="4" t="str">
        <f>_xlfn.XLOOKUP(Saidas[[#This Row],[Produto]],'Compras'!B:B,'Compras'!A:A,"",0,1)</f>
        <v/>
      </c>
    </row>
    <row r="1038" spans="1:4" hidden="1" x14ac:dyDescent="0.25">
      <c r="A1038" s="4" t="s">
        <v>2870</v>
      </c>
      <c r="B1038">
        <v>2</v>
      </c>
      <c r="C1038" s="4" t="s">
        <v>2199</v>
      </c>
      <c r="D1038" s="4" t="str">
        <f>_xlfn.XLOOKUP(Saidas[[#This Row],[Produto]],'Compras'!B:B,'Compras'!A:A,"",0,1)</f>
        <v/>
      </c>
    </row>
    <row r="1039" spans="1:4" hidden="1" x14ac:dyDescent="0.25">
      <c r="A1039" s="4" t="s">
        <v>2871</v>
      </c>
      <c r="B1039">
        <v>1</v>
      </c>
      <c r="C1039" s="4" t="s">
        <v>2199</v>
      </c>
      <c r="D1039" s="4" t="str">
        <f>_xlfn.XLOOKUP(Saidas[[#This Row],[Produto]],'Compras'!B:B,'Compras'!A:A,"",0,1)</f>
        <v/>
      </c>
    </row>
    <row r="1040" spans="1:4" hidden="1" x14ac:dyDescent="0.25">
      <c r="A1040" s="4" t="s">
        <v>2872</v>
      </c>
      <c r="B1040">
        <v>1</v>
      </c>
      <c r="C1040" s="4" t="s">
        <v>2199</v>
      </c>
      <c r="D1040" s="4" t="str">
        <f>_xlfn.XLOOKUP(Saidas[[#This Row],[Produto]],'Compras'!B:B,'Compras'!A:A,"",0,1)</f>
        <v/>
      </c>
    </row>
    <row r="1041" spans="1:4" hidden="1" x14ac:dyDescent="0.25">
      <c r="A1041" s="4" t="s">
        <v>2873</v>
      </c>
      <c r="B1041">
        <v>1</v>
      </c>
      <c r="C1041" s="4" t="s">
        <v>2199</v>
      </c>
      <c r="D1041" s="4" t="str">
        <f>_xlfn.XLOOKUP(Saidas[[#This Row],[Produto]],'Compras'!B:B,'Compras'!A:A,"",0,1)</f>
        <v/>
      </c>
    </row>
    <row r="1042" spans="1:4" hidden="1" x14ac:dyDescent="0.25">
      <c r="A1042" s="4" t="s">
        <v>2569</v>
      </c>
      <c r="B1042">
        <v>8</v>
      </c>
      <c r="C1042" s="4" t="s">
        <v>2199</v>
      </c>
      <c r="D1042" s="4" t="str">
        <f>_xlfn.XLOOKUP(Saidas[[#This Row],[Produto]],'Compras'!B:B,'Compras'!A:A,"",0,1)</f>
        <v/>
      </c>
    </row>
    <row r="1043" spans="1:4" hidden="1" x14ac:dyDescent="0.25">
      <c r="A1043" s="4" t="s">
        <v>251</v>
      </c>
      <c r="B1043">
        <v>12</v>
      </c>
      <c r="C1043" s="4" t="s">
        <v>2199</v>
      </c>
      <c r="D1043" s="4" t="str">
        <f>_xlfn.XLOOKUP(Saidas[[#This Row],[Produto]],'Compras'!B:B,'Compras'!A:A,"",0,1)</f>
        <v>MM-124</v>
      </c>
    </row>
    <row r="1044" spans="1:4" hidden="1" x14ac:dyDescent="0.25">
      <c r="A1044" s="4" t="s">
        <v>2874</v>
      </c>
      <c r="B1044">
        <v>4</v>
      </c>
      <c r="C1044" s="4" t="s">
        <v>2199</v>
      </c>
      <c r="D1044" s="4" t="str">
        <f>_xlfn.XLOOKUP(Saidas[[#This Row],[Produto]],'Compras'!B:B,'Compras'!A:A,"",0,1)</f>
        <v/>
      </c>
    </row>
    <row r="1045" spans="1:4" hidden="1" x14ac:dyDescent="0.25">
      <c r="A1045" s="4" t="s">
        <v>2875</v>
      </c>
      <c r="B1045">
        <v>4</v>
      </c>
      <c r="C1045" s="4" t="s">
        <v>2199</v>
      </c>
      <c r="D1045" s="4" t="str">
        <f>_xlfn.XLOOKUP(Saidas[[#This Row],[Produto]],'Compras'!B:B,'Compras'!A:A,"",0,1)</f>
        <v/>
      </c>
    </row>
    <row r="1046" spans="1:4" hidden="1" x14ac:dyDescent="0.25">
      <c r="A1046" s="4" t="s">
        <v>2826</v>
      </c>
      <c r="B1046">
        <v>3</v>
      </c>
      <c r="C1046" s="4" t="s">
        <v>2199</v>
      </c>
      <c r="D1046" s="4" t="str">
        <f>_xlfn.XLOOKUP(Saidas[[#This Row],[Produto]],'Compras'!B:B,'Compras'!A:A,"",0,1)</f>
        <v/>
      </c>
    </row>
    <row r="1047" spans="1:4" hidden="1" x14ac:dyDescent="0.25">
      <c r="A1047" s="4" t="s">
        <v>2876</v>
      </c>
      <c r="B1047">
        <v>4</v>
      </c>
      <c r="C1047" s="4" t="s">
        <v>2199</v>
      </c>
      <c r="D1047" s="4" t="str">
        <f>_xlfn.XLOOKUP(Saidas[[#This Row],[Produto]],'Compras'!B:B,'Compras'!A:A,"",0,1)</f>
        <v/>
      </c>
    </row>
    <row r="1048" spans="1:4" hidden="1" x14ac:dyDescent="0.25">
      <c r="A1048" s="4" t="s">
        <v>2877</v>
      </c>
      <c r="B1048">
        <v>1</v>
      </c>
      <c r="C1048" s="4" t="s">
        <v>2199</v>
      </c>
      <c r="D1048" s="4" t="str">
        <f>_xlfn.XLOOKUP(Saidas[[#This Row],[Produto]],'Compras'!B:B,'Compras'!A:A,"",0,1)</f>
        <v/>
      </c>
    </row>
    <row r="1049" spans="1:4" hidden="1" x14ac:dyDescent="0.25">
      <c r="A1049" s="4" t="s">
        <v>2575</v>
      </c>
      <c r="B1049">
        <v>1</v>
      </c>
      <c r="C1049" s="4" t="s">
        <v>2199</v>
      </c>
      <c r="D1049" s="4" t="str">
        <f>_xlfn.XLOOKUP(Saidas[[#This Row],[Produto]],'Compras'!B:B,'Compras'!A:A,"",0,1)</f>
        <v/>
      </c>
    </row>
    <row r="1050" spans="1:4" hidden="1" x14ac:dyDescent="0.25">
      <c r="A1050" s="4" t="s">
        <v>2606</v>
      </c>
      <c r="B1050">
        <v>4</v>
      </c>
      <c r="C1050" s="4" t="s">
        <v>2199</v>
      </c>
      <c r="D1050" s="4" t="str">
        <f>_xlfn.XLOOKUP(Saidas[[#This Row],[Produto]],'Compras'!B:B,'Compras'!A:A,"",0,1)</f>
        <v/>
      </c>
    </row>
    <row r="1051" spans="1:4" hidden="1" x14ac:dyDescent="0.25">
      <c r="A1051" s="4" t="s">
        <v>2606</v>
      </c>
      <c r="B1051">
        <v>1</v>
      </c>
      <c r="C1051" s="4" t="s">
        <v>2199</v>
      </c>
      <c r="D1051" s="4" t="str">
        <f>_xlfn.XLOOKUP(Saidas[[#This Row],[Produto]],'Compras'!B:B,'Compras'!A:A,"",0,1)</f>
        <v/>
      </c>
    </row>
    <row r="1052" spans="1:4" hidden="1" x14ac:dyDescent="0.25">
      <c r="A1052" s="4" t="s">
        <v>3299</v>
      </c>
      <c r="B1052">
        <v>30</v>
      </c>
      <c r="C1052" s="4" t="s">
        <v>2199</v>
      </c>
      <c r="D1052" s="4" t="str">
        <f>_xlfn.XLOOKUP(Saidas[[#This Row],[Produto]],'Compras'!B:B,'Compras'!A:A,"",0,1)</f>
        <v/>
      </c>
    </row>
    <row r="1053" spans="1:4" hidden="1" x14ac:dyDescent="0.25">
      <c r="A1053" s="4" t="s">
        <v>2606</v>
      </c>
      <c r="B1053">
        <v>4</v>
      </c>
      <c r="C1053" s="4" t="s">
        <v>2199</v>
      </c>
      <c r="D1053" s="4" t="str">
        <f>_xlfn.XLOOKUP(Saidas[[#This Row],[Produto]],'Compras'!B:B,'Compras'!A:A,"",0,1)</f>
        <v/>
      </c>
    </row>
    <row r="1054" spans="1:4" hidden="1" x14ac:dyDescent="0.25">
      <c r="A1054" s="4" t="s">
        <v>2587</v>
      </c>
      <c r="B1054">
        <v>8</v>
      </c>
      <c r="C1054" s="4" t="s">
        <v>2199</v>
      </c>
      <c r="D1054" s="4" t="str">
        <f>_xlfn.XLOOKUP(Saidas[[#This Row],[Produto]],'Compras'!B:B,'Compras'!A:A,"",0,1)</f>
        <v/>
      </c>
    </row>
    <row r="1055" spans="1:4" hidden="1" x14ac:dyDescent="0.25">
      <c r="A1055" s="4" t="s">
        <v>2308</v>
      </c>
      <c r="B1055">
        <v>2</v>
      </c>
      <c r="C1055" s="4" t="s">
        <v>2199</v>
      </c>
      <c r="D1055" s="4" t="str">
        <f>_xlfn.XLOOKUP(Saidas[[#This Row],[Produto]],'Compras'!B:B,'Compras'!A:A,"",0,1)</f>
        <v/>
      </c>
    </row>
    <row r="1056" spans="1:4" hidden="1" x14ac:dyDescent="0.25">
      <c r="A1056" s="4" t="s">
        <v>2878</v>
      </c>
      <c r="B1056">
        <v>5</v>
      </c>
      <c r="C1056" s="4" t="s">
        <v>2199</v>
      </c>
      <c r="D1056" s="4" t="str">
        <f>_xlfn.XLOOKUP(Saidas[[#This Row],[Produto]],'Compras'!B:B,'Compras'!A:A,"",0,1)</f>
        <v/>
      </c>
    </row>
    <row r="1057" spans="1:4" hidden="1" x14ac:dyDescent="0.25">
      <c r="A1057" s="4" t="s">
        <v>2879</v>
      </c>
      <c r="B1057">
        <v>4</v>
      </c>
      <c r="C1057" s="4" t="s">
        <v>2199</v>
      </c>
      <c r="D1057" s="4" t="str">
        <f>_xlfn.XLOOKUP(Saidas[[#This Row],[Produto]],'Compras'!B:B,'Compras'!A:A,"",0,1)</f>
        <v/>
      </c>
    </row>
    <row r="1058" spans="1:4" hidden="1" x14ac:dyDescent="0.25">
      <c r="A1058" s="4" t="s">
        <v>2880</v>
      </c>
      <c r="B1058">
        <v>1</v>
      </c>
      <c r="C1058" s="4" t="s">
        <v>2199</v>
      </c>
      <c r="D1058" s="4" t="str">
        <f>_xlfn.XLOOKUP(Saidas[[#This Row],[Produto]],'Compras'!B:B,'Compras'!A:A,"",0,1)</f>
        <v/>
      </c>
    </row>
    <row r="1059" spans="1:4" hidden="1" x14ac:dyDescent="0.25">
      <c r="A1059" s="4" t="s">
        <v>3299</v>
      </c>
      <c r="B1059">
        <v>5</v>
      </c>
      <c r="C1059" s="4" t="s">
        <v>2199</v>
      </c>
      <c r="D1059" s="4" t="str">
        <f>_xlfn.XLOOKUP(Saidas[[#This Row],[Produto]],'Compras'!B:B,'Compras'!A:A,"",0,1)</f>
        <v/>
      </c>
    </row>
    <row r="1060" spans="1:4" hidden="1" x14ac:dyDescent="0.25">
      <c r="A1060" s="4" t="s">
        <v>3300</v>
      </c>
      <c r="B1060">
        <v>5</v>
      </c>
      <c r="C1060" s="4" t="s">
        <v>2199</v>
      </c>
      <c r="D1060" s="4" t="str">
        <f>_xlfn.XLOOKUP(Saidas[[#This Row],[Produto]],'Compras'!B:B,'Compras'!A:A,"",0,1)</f>
        <v/>
      </c>
    </row>
    <row r="1061" spans="1:4" hidden="1" x14ac:dyDescent="0.25">
      <c r="A1061" s="4" t="s">
        <v>2298</v>
      </c>
      <c r="B1061">
        <v>5</v>
      </c>
      <c r="C1061" s="4" t="s">
        <v>2199</v>
      </c>
      <c r="D1061" s="4" t="str">
        <f>_xlfn.XLOOKUP(Saidas[[#This Row],[Produto]],'Compras'!B:B,'Compras'!A:A,"",0,1)</f>
        <v/>
      </c>
    </row>
    <row r="1062" spans="1:4" hidden="1" x14ac:dyDescent="0.25">
      <c r="A1062" s="4" t="s">
        <v>2210</v>
      </c>
      <c r="B1062">
        <v>4</v>
      </c>
      <c r="C1062" s="4" t="s">
        <v>2199</v>
      </c>
      <c r="D1062" s="4" t="str">
        <f>_xlfn.XLOOKUP(Saidas[[#This Row],[Produto]],'Compras'!B:B,'Compras'!A:A,"",0,1)</f>
        <v/>
      </c>
    </row>
    <row r="1063" spans="1:4" hidden="1" x14ac:dyDescent="0.25">
      <c r="A1063" s="4" t="s">
        <v>2280</v>
      </c>
      <c r="B1063">
        <v>1</v>
      </c>
      <c r="C1063" s="4" t="s">
        <v>2199</v>
      </c>
      <c r="D1063" s="4" t="str">
        <f>_xlfn.XLOOKUP(Saidas[[#This Row],[Produto]],'Compras'!B:B,'Compras'!A:A,"",0,1)</f>
        <v/>
      </c>
    </row>
    <row r="1064" spans="1:4" hidden="1" x14ac:dyDescent="0.25">
      <c r="A1064" s="4" t="s">
        <v>2881</v>
      </c>
      <c r="B1064">
        <v>28</v>
      </c>
      <c r="C1064" s="4" t="s">
        <v>2199</v>
      </c>
      <c r="D1064" s="4" t="str">
        <f>_xlfn.XLOOKUP(Saidas[[#This Row],[Produto]],'Compras'!B:B,'Compras'!A:A,"",0,1)</f>
        <v/>
      </c>
    </row>
    <row r="1065" spans="1:4" hidden="1" x14ac:dyDescent="0.25">
      <c r="A1065" s="4" t="s">
        <v>2882</v>
      </c>
      <c r="B1065">
        <v>1</v>
      </c>
      <c r="C1065" s="4" t="s">
        <v>2199</v>
      </c>
      <c r="D1065" s="4" t="str">
        <f>_xlfn.XLOOKUP(Saidas[[#This Row],[Produto]],'Compras'!B:B,'Compras'!A:A,"",0,1)</f>
        <v/>
      </c>
    </row>
    <row r="1066" spans="1:4" hidden="1" x14ac:dyDescent="0.25">
      <c r="A1066" s="4" t="s">
        <v>2883</v>
      </c>
      <c r="B1066">
        <v>6</v>
      </c>
      <c r="C1066" s="4" t="s">
        <v>2199</v>
      </c>
      <c r="D1066" s="4" t="str">
        <f>_xlfn.XLOOKUP(Saidas[[#This Row],[Produto]],'Compras'!B:B,'Compras'!A:A,"",0,1)</f>
        <v/>
      </c>
    </row>
    <row r="1067" spans="1:4" hidden="1" x14ac:dyDescent="0.25">
      <c r="A1067" s="4" t="s">
        <v>2625</v>
      </c>
      <c r="B1067">
        <v>12</v>
      </c>
      <c r="C1067" s="4" t="s">
        <v>2199</v>
      </c>
      <c r="D1067" s="4" t="str">
        <f>_xlfn.XLOOKUP(Saidas[[#This Row],[Produto]],'Compras'!B:B,'Compras'!A:A,"",0,1)</f>
        <v/>
      </c>
    </row>
    <row r="1068" spans="1:4" hidden="1" x14ac:dyDescent="0.25">
      <c r="A1068" s="4" t="s">
        <v>2884</v>
      </c>
      <c r="B1068">
        <v>4</v>
      </c>
      <c r="C1068" s="4" t="s">
        <v>2199</v>
      </c>
      <c r="D1068" s="4" t="str">
        <f>_xlfn.XLOOKUP(Saidas[[#This Row],[Produto]],'Compras'!B:B,'Compras'!A:A,"",0,1)</f>
        <v/>
      </c>
    </row>
    <row r="1069" spans="1:4" hidden="1" x14ac:dyDescent="0.25">
      <c r="A1069" s="4" t="s">
        <v>2865</v>
      </c>
      <c r="B1069">
        <v>1</v>
      </c>
      <c r="C1069" s="4" t="s">
        <v>2199</v>
      </c>
      <c r="D1069" s="4" t="str">
        <f>_xlfn.XLOOKUP(Saidas[[#This Row],[Produto]],'Compras'!B:B,'Compras'!A:A,"",0,1)</f>
        <v/>
      </c>
    </row>
    <row r="1070" spans="1:4" hidden="1" x14ac:dyDescent="0.25">
      <c r="A1070" s="4" t="s">
        <v>2885</v>
      </c>
      <c r="B1070">
        <v>4</v>
      </c>
      <c r="C1070" s="4" t="s">
        <v>2199</v>
      </c>
      <c r="D1070" s="4" t="str">
        <f>_xlfn.XLOOKUP(Saidas[[#This Row],[Produto]],'Compras'!B:B,'Compras'!A:A,"",0,1)</f>
        <v/>
      </c>
    </row>
    <row r="1071" spans="1:4" hidden="1" x14ac:dyDescent="0.25">
      <c r="A1071" s="4" t="s">
        <v>2886</v>
      </c>
      <c r="B1071">
        <v>1</v>
      </c>
      <c r="C1071" s="4" t="s">
        <v>2106</v>
      </c>
      <c r="D1071" s="4" t="str">
        <f>_xlfn.XLOOKUP(Saidas[[#This Row],[Produto]],'Compras'!B:B,'Compras'!A:A,"",0,1)</f>
        <v/>
      </c>
    </row>
    <row r="1072" spans="1:4" hidden="1" x14ac:dyDescent="0.25">
      <c r="A1072" s="4" t="s">
        <v>2314</v>
      </c>
      <c r="B1072">
        <v>40</v>
      </c>
      <c r="C1072" s="4" t="s">
        <v>2106</v>
      </c>
      <c r="D1072" s="4" t="str">
        <f>_xlfn.XLOOKUP(Saidas[[#This Row],[Produto]],'Compras'!B:B,'Compras'!A:A,"",0,1)</f>
        <v/>
      </c>
    </row>
    <row r="1073" spans="1:4" hidden="1" x14ac:dyDescent="0.25">
      <c r="A1073" s="4" t="s">
        <v>2887</v>
      </c>
      <c r="B1073">
        <v>1</v>
      </c>
      <c r="C1073" s="4" t="s">
        <v>2199</v>
      </c>
      <c r="D1073" s="4" t="str">
        <f>_xlfn.XLOOKUP(Saidas[[#This Row],[Produto]],'Compras'!B:B,'Compras'!A:A,"",0,1)</f>
        <v/>
      </c>
    </row>
    <row r="1074" spans="1:4" hidden="1" x14ac:dyDescent="0.25">
      <c r="A1074" s="4" t="s">
        <v>2888</v>
      </c>
      <c r="B1074">
        <v>1</v>
      </c>
      <c r="C1074" s="4" t="s">
        <v>2199</v>
      </c>
      <c r="D1074" s="4" t="str">
        <f>_xlfn.XLOOKUP(Saidas[[#This Row],[Produto]],'Compras'!B:B,'Compras'!A:A,"",0,1)</f>
        <v/>
      </c>
    </row>
    <row r="1075" spans="1:4" hidden="1" x14ac:dyDescent="0.25">
      <c r="A1075" s="4" t="s">
        <v>2889</v>
      </c>
      <c r="B1075">
        <v>8</v>
      </c>
      <c r="C1075" s="4" t="s">
        <v>2199</v>
      </c>
      <c r="D1075" s="4" t="str">
        <f>_xlfn.XLOOKUP(Saidas[[#This Row],[Produto]],'Compras'!B:B,'Compras'!A:A,"",0,1)</f>
        <v/>
      </c>
    </row>
    <row r="1076" spans="1:4" hidden="1" x14ac:dyDescent="0.25">
      <c r="A1076" s="4" t="s">
        <v>2890</v>
      </c>
      <c r="B1076">
        <v>4</v>
      </c>
      <c r="C1076" s="4" t="s">
        <v>2199</v>
      </c>
      <c r="D1076" s="4" t="str">
        <f>_xlfn.XLOOKUP(Saidas[[#This Row],[Produto]],'Compras'!B:B,'Compras'!A:A,"",0,1)</f>
        <v/>
      </c>
    </row>
    <row r="1077" spans="1:4" hidden="1" x14ac:dyDescent="0.25">
      <c r="A1077" s="4" t="s">
        <v>2891</v>
      </c>
      <c r="B1077">
        <v>1</v>
      </c>
      <c r="C1077" s="4" t="s">
        <v>2106</v>
      </c>
      <c r="D1077" s="4" t="str">
        <f>_xlfn.XLOOKUP(Saidas[[#This Row],[Produto]],'Compras'!B:B,'Compras'!A:A,"",0,1)</f>
        <v/>
      </c>
    </row>
    <row r="1078" spans="1:4" hidden="1" x14ac:dyDescent="0.25">
      <c r="A1078" s="4" t="s">
        <v>3299</v>
      </c>
      <c r="B1078">
        <v>10</v>
      </c>
      <c r="C1078" s="4" t="s">
        <v>2199</v>
      </c>
      <c r="D1078" s="4" t="str">
        <f>_xlfn.XLOOKUP(Saidas[[#This Row],[Produto]],'Compras'!B:B,'Compras'!A:A,"",0,1)</f>
        <v/>
      </c>
    </row>
    <row r="1079" spans="1:4" hidden="1" x14ac:dyDescent="0.25">
      <c r="A1079" s="4" t="s">
        <v>3300</v>
      </c>
      <c r="B1079">
        <v>10</v>
      </c>
      <c r="C1079" s="4" t="s">
        <v>2199</v>
      </c>
      <c r="D1079" s="4" t="str">
        <f>_xlfn.XLOOKUP(Saidas[[#This Row],[Produto]],'Compras'!B:B,'Compras'!A:A,"",0,1)</f>
        <v/>
      </c>
    </row>
    <row r="1080" spans="1:4" hidden="1" x14ac:dyDescent="0.25">
      <c r="A1080" s="4" t="s">
        <v>3299</v>
      </c>
      <c r="B1080">
        <v>10</v>
      </c>
      <c r="C1080" s="4" t="s">
        <v>2199</v>
      </c>
      <c r="D1080" s="4" t="str">
        <f>_xlfn.XLOOKUP(Saidas[[#This Row],[Produto]],'Compras'!B:B,'Compras'!A:A,"",0,1)</f>
        <v/>
      </c>
    </row>
    <row r="1081" spans="1:4" hidden="1" x14ac:dyDescent="0.25">
      <c r="A1081" s="4" t="s">
        <v>3300</v>
      </c>
      <c r="B1081">
        <v>1</v>
      </c>
      <c r="C1081" s="4" t="s">
        <v>2199</v>
      </c>
      <c r="D1081" s="4" t="str">
        <f>_xlfn.XLOOKUP(Saidas[[#This Row],[Produto]],'Compras'!B:B,'Compras'!A:A,"",0,1)</f>
        <v/>
      </c>
    </row>
    <row r="1082" spans="1:4" hidden="1" x14ac:dyDescent="0.25">
      <c r="A1082" s="4" t="s">
        <v>2892</v>
      </c>
      <c r="B1082">
        <v>1</v>
      </c>
      <c r="C1082" s="4" t="s">
        <v>2199</v>
      </c>
      <c r="D1082" s="4" t="str">
        <f>_xlfn.XLOOKUP(Saidas[[#This Row],[Produto]],'Compras'!B:B,'Compras'!A:A,"",0,1)</f>
        <v/>
      </c>
    </row>
    <row r="1083" spans="1:4" hidden="1" x14ac:dyDescent="0.25">
      <c r="A1083" s="4" t="s">
        <v>2893</v>
      </c>
      <c r="B1083">
        <v>1</v>
      </c>
      <c r="C1083" s="4" t="s">
        <v>2199</v>
      </c>
      <c r="D1083" s="4" t="str">
        <f>_xlfn.XLOOKUP(Saidas[[#This Row],[Produto]],'Compras'!B:B,'Compras'!A:A,"",0,1)</f>
        <v/>
      </c>
    </row>
    <row r="1084" spans="1:4" hidden="1" x14ac:dyDescent="0.25">
      <c r="A1084" s="4" t="s">
        <v>2894</v>
      </c>
      <c r="B1084">
        <v>3</v>
      </c>
      <c r="C1084" s="4" t="s">
        <v>2199</v>
      </c>
      <c r="D1084" s="4" t="str">
        <f>_xlfn.XLOOKUP(Saidas[[#This Row],[Produto]],'Compras'!B:B,'Compras'!A:A,"",0,1)</f>
        <v/>
      </c>
    </row>
    <row r="1085" spans="1:4" hidden="1" x14ac:dyDescent="0.25">
      <c r="A1085" s="4" t="s">
        <v>2895</v>
      </c>
      <c r="B1085">
        <v>1</v>
      </c>
      <c r="C1085" s="4" t="s">
        <v>2199</v>
      </c>
      <c r="D1085" s="4" t="str">
        <f>_xlfn.XLOOKUP(Saidas[[#This Row],[Produto]],'Compras'!B:B,'Compras'!A:A,"",0,1)</f>
        <v/>
      </c>
    </row>
    <row r="1086" spans="1:4" hidden="1" x14ac:dyDescent="0.25">
      <c r="A1086" s="4" t="s">
        <v>2896</v>
      </c>
      <c r="B1086">
        <v>1</v>
      </c>
      <c r="C1086" s="4" t="s">
        <v>2199</v>
      </c>
      <c r="D1086" s="4" t="str">
        <f>_xlfn.XLOOKUP(Saidas[[#This Row],[Produto]],'Compras'!B:B,'Compras'!A:A,"",0,1)</f>
        <v/>
      </c>
    </row>
    <row r="1087" spans="1:4" hidden="1" x14ac:dyDescent="0.25">
      <c r="A1087" s="4" t="s">
        <v>2577</v>
      </c>
      <c r="B1087">
        <v>1</v>
      </c>
      <c r="C1087" s="4" t="s">
        <v>2199</v>
      </c>
      <c r="D1087" s="4" t="str">
        <f>_xlfn.XLOOKUP(Saidas[[#This Row],[Produto]],'Compras'!B:B,'Compras'!A:A,"",0,1)</f>
        <v/>
      </c>
    </row>
    <row r="1088" spans="1:4" hidden="1" x14ac:dyDescent="0.25">
      <c r="A1088" s="4" t="s">
        <v>2879</v>
      </c>
      <c r="B1088">
        <v>10</v>
      </c>
      <c r="C1088" s="4" t="s">
        <v>2199</v>
      </c>
      <c r="D1088" s="4" t="str">
        <f>_xlfn.XLOOKUP(Saidas[[#This Row],[Produto]],'Compras'!B:B,'Compras'!A:A,"",0,1)</f>
        <v/>
      </c>
    </row>
    <row r="1089" spans="1:4" hidden="1" x14ac:dyDescent="0.25">
      <c r="A1089" s="4" t="s">
        <v>2897</v>
      </c>
      <c r="B1089">
        <v>8</v>
      </c>
      <c r="C1089" s="4" t="s">
        <v>2199</v>
      </c>
      <c r="D1089" s="4" t="str">
        <f>_xlfn.XLOOKUP(Saidas[[#This Row],[Produto]],'Compras'!B:B,'Compras'!A:A,"",0,1)</f>
        <v/>
      </c>
    </row>
    <row r="1090" spans="1:4" hidden="1" x14ac:dyDescent="0.25">
      <c r="A1090" s="4" t="s">
        <v>2898</v>
      </c>
      <c r="B1090">
        <v>3</v>
      </c>
      <c r="C1090" s="4" t="s">
        <v>2199</v>
      </c>
      <c r="D1090" s="4" t="str">
        <f>_xlfn.XLOOKUP(Saidas[[#This Row],[Produto]],'Compras'!B:B,'Compras'!A:A,"",0,1)</f>
        <v/>
      </c>
    </row>
    <row r="1091" spans="1:4" hidden="1" x14ac:dyDescent="0.25">
      <c r="A1091" s="4" t="s">
        <v>2899</v>
      </c>
      <c r="B1091">
        <v>1</v>
      </c>
      <c r="C1091" s="4" t="s">
        <v>2199</v>
      </c>
      <c r="D1091" s="4" t="str">
        <f>_xlfn.XLOOKUP(Saidas[[#This Row],[Produto]],'Compras'!B:B,'Compras'!A:A,"",0,1)</f>
        <v/>
      </c>
    </row>
    <row r="1092" spans="1:4" hidden="1" x14ac:dyDescent="0.25">
      <c r="A1092" s="4" t="s">
        <v>2780</v>
      </c>
      <c r="B1092">
        <v>400</v>
      </c>
      <c r="C1092" s="4" t="s">
        <v>2199</v>
      </c>
      <c r="D1092" s="4" t="str">
        <f>_xlfn.XLOOKUP(Saidas[[#This Row],[Produto]],'Compras'!B:B,'Compras'!A:A,"",0,1)</f>
        <v/>
      </c>
    </row>
    <row r="1093" spans="1:4" hidden="1" x14ac:dyDescent="0.25">
      <c r="A1093" s="4" t="s">
        <v>2188</v>
      </c>
      <c r="B1093">
        <v>5</v>
      </c>
      <c r="C1093" s="4" t="s">
        <v>2199</v>
      </c>
      <c r="D1093" s="4" t="str">
        <f>_xlfn.XLOOKUP(Saidas[[#This Row],[Produto]],'Compras'!B:B,'Compras'!A:A,"",0,1)</f>
        <v/>
      </c>
    </row>
    <row r="1094" spans="1:4" hidden="1" x14ac:dyDescent="0.25">
      <c r="A1094" s="4" t="s">
        <v>2900</v>
      </c>
      <c r="B1094">
        <v>5</v>
      </c>
      <c r="C1094" s="4" t="s">
        <v>2199</v>
      </c>
      <c r="D1094" s="4" t="str">
        <f>_xlfn.XLOOKUP(Saidas[[#This Row],[Produto]],'Compras'!B:B,'Compras'!A:A,"",0,1)</f>
        <v/>
      </c>
    </row>
    <row r="1095" spans="1:4" hidden="1" x14ac:dyDescent="0.25">
      <c r="A1095" s="4" t="s">
        <v>3299</v>
      </c>
      <c r="B1095">
        <v>27</v>
      </c>
      <c r="C1095" s="4" t="s">
        <v>2199</v>
      </c>
      <c r="D1095" s="4" t="str">
        <f>_xlfn.XLOOKUP(Saidas[[#This Row],[Produto]],'Compras'!B:B,'Compras'!A:A,"",0,1)</f>
        <v/>
      </c>
    </row>
    <row r="1096" spans="1:4" hidden="1" x14ac:dyDescent="0.25">
      <c r="A1096" s="4" t="s">
        <v>2901</v>
      </c>
      <c r="B1096">
        <v>1</v>
      </c>
      <c r="C1096" s="4" t="s">
        <v>2106</v>
      </c>
      <c r="D1096" s="4" t="str">
        <f>_xlfn.XLOOKUP(Saidas[[#This Row],[Produto]],'Compras'!B:B,'Compras'!A:A,"",0,1)</f>
        <v/>
      </c>
    </row>
    <row r="1097" spans="1:4" hidden="1" x14ac:dyDescent="0.25">
      <c r="A1097" s="4" t="s">
        <v>2902</v>
      </c>
      <c r="B1097">
        <v>1</v>
      </c>
      <c r="C1097" s="4" t="s">
        <v>2106</v>
      </c>
      <c r="D1097" s="4" t="str">
        <f>_xlfn.XLOOKUP(Saidas[[#This Row],[Produto]],'Compras'!B:B,'Compras'!A:A,"",0,1)</f>
        <v/>
      </c>
    </row>
    <row r="1098" spans="1:4" hidden="1" x14ac:dyDescent="0.25">
      <c r="A1098" s="4" t="s">
        <v>2903</v>
      </c>
      <c r="B1098">
        <v>1</v>
      </c>
      <c r="C1098" s="4" t="s">
        <v>2106</v>
      </c>
      <c r="D1098" s="4" t="str">
        <f>_xlfn.XLOOKUP(Saidas[[#This Row],[Produto]],'Compras'!B:B,'Compras'!A:A,"",0,1)</f>
        <v/>
      </c>
    </row>
    <row r="1099" spans="1:4" hidden="1" x14ac:dyDescent="0.25">
      <c r="A1099" s="4" t="s">
        <v>2904</v>
      </c>
      <c r="B1099">
        <v>1</v>
      </c>
      <c r="C1099" s="4" t="s">
        <v>2106</v>
      </c>
      <c r="D1099" s="4" t="str">
        <f>_xlfn.XLOOKUP(Saidas[[#This Row],[Produto]],'Compras'!B:B,'Compras'!A:A,"",0,1)</f>
        <v/>
      </c>
    </row>
    <row r="1100" spans="1:4" hidden="1" x14ac:dyDescent="0.25">
      <c r="A1100" s="4" t="s">
        <v>2905</v>
      </c>
      <c r="B1100">
        <v>1</v>
      </c>
      <c r="C1100" s="4" t="s">
        <v>2106</v>
      </c>
      <c r="D1100" s="4" t="str">
        <f>_xlfn.XLOOKUP(Saidas[[#This Row],[Produto]],'Compras'!B:B,'Compras'!A:A,"",0,1)</f>
        <v/>
      </c>
    </row>
    <row r="1101" spans="1:4" hidden="1" x14ac:dyDescent="0.25">
      <c r="A1101" s="4" t="s">
        <v>2906</v>
      </c>
      <c r="B1101">
        <v>1</v>
      </c>
      <c r="C1101" s="4" t="s">
        <v>2106</v>
      </c>
      <c r="D1101" s="4" t="str">
        <f>_xlfn.XLOOKUP(Saidas[[#This Row],[Produto]],'Compras'!B:B,'Compras'!A:A,"",0,1)</f>
        <v/>
      </c>
    </row>
    <row r="1102" spans="1:4" hidden="1" x14ac:dyDescent="0.25">
      <c r="A1102" s="4" t="s">
        <v>2907</v>
      </c>
      <c r="B1102">
        <v>1</v>
      </c>
      <c r="C1102" s="4" t="s">
        <v>2106</v>
      </c>
      <c r="D1102" s="4" t="str">
        <f>_xlfn.XLOOKUP(Saidas[[#This Row],[Produto]],'Compras'!B:B,'Compras'!A:A,"",0,1)</f>
        <v/>
      </c>
    </row>
    <row r="1103" spans="1:4" hidden="1" x14ac:dyDescent="0.25">
      <c r="A1103" s="4" t="s">
        <v>2908</v>
      </c>
      <c r="B1103">
        <v>1</v>
      </c>
      <c r="C1103" s="4" t="s">
        <v>2106</v>
      </c>
      <c r="D1103" s="4" t="str">
        <f>_xlfn.XLOOKUP(Saidas[[#This Row],[Produto]],'Compras'!B:B,'Compras'!A:A,"",0,1)</f>
        <v/>
      </c>
    </row>
    <row r="1104" spans="1:4" hidden="1" x14ac:dyDescent="0.25">
      <c r="A1104" s="4" t="s">
        <v>2909</v>
      </c>
      <c r="B1104">
        <v>1</v>
      </c>
      <c r="C1104" s="4" t="s">
        <v>2106</v>
      </c>
      <c r="D1104" s="4" t="str">
        <f>_xlfn.XLOOKUP(Saidas[[#This Row],[Produto]],'Compras'!B:B,'Compras'!A:A,"",0,1)</f>
        <v/>
      </c>
    </row>
    <row r="1105" spans="1:4" hidden="1" x14ac:dyDescent="0.25">
      <c r="A1105" s="4" t="s">
        <v>2910</v>
      </c>
      <c r="B1105">
        <v>1</v>
      </c>
      <c r="C1105" s="4" t="s">
        <v>2106</v>
      </c>
      <c r="D1105" s="4" t="str">
        <f>_xlfn.XLOOKUP(Saidas[[#This Row],[Produto]],'Compras'!B:B,'Compras'!A:A,"",0,1)</f>
        <v/>
      </c>
    </row>
    <row r="1106" spans="1:4" hidden="1" x14ac:dyDescent="0.25">
      <c r="A1106" s="4" t="s">
        <v>2911</v>
      </c>
      <c r="B1106">
        <v>1</v>
      </c>
      <c r="C1106" s="4" t="s">
        <v>2106</v>
      </c>
      <c r="D1106" s="4" t="str">
        <f>_xlfn.XLOOKUP(Saidas[[#This Row],[Produto]],'Compras'!B:B,'Compras'!A:A,"",0,1)</f>
        <v/>
      </c>
    </row>
    <row r="1107" spans="1:4" hidden="1" x14ac:dyDescent="0.25">
      <c r="A1107" s="4" t="s">
        <v>2912</v>
      </c>
      <c r="B1107">
        <v>1</v>
      </c>
      <c r="C1107" s="4" t="s">
        <v>2106</v>
      </c>
      <c r="D1107" s="4" t="str">
        <f>_xlfn.XLOOKUP(Saidas[[#This Row],[Produto]],'Compras'!B:B,'Compras'!A:A,"",0,1)</f>
        <v/>
      </c>
    </row>
    <row r="1108" spans="1:4" hidden="1" x14ac:dyDescent="0.25">
      <c r="A1108" s="4" t="s">
        <v>2913</v>
      </c>
      <c r="B1108">
        <v>1</v>
      </c>
      <c r="C1108" s="4" t="s">
        <v>2106</v>
      </c>
      <c r="D1108" s="4" t="str">
        <f>_xlfn.XLOOKUP(Saidas[[#This Row],[Produto]],'Compras'!B:B,'Compras'!A:A,"",0,1)</f>
        <v/>
      </c>
    </row>
    <row r="1109" spans="1:4" hidden="1" x14ac:dyDescent="0.25">
      <c r="A1109" s="4" t="s">
        <v>3299</v>
      </c>
      <c r="B1109">
        <v>5</v>
      </c>
      <c r="C1109" s="4" t="s">
        <v>2199</v>
      </c>
      <c r="D1109" s="4" t="str">
        <f>_xlfn.XLOOKUP(Saidas[[#This Row],[Produto]],'Compras'!B:B,'Compras'!A:A,"",0,1)</f>
        <v/>
      </c>
    </row>
    <row r="1110" spans="1:4" hidden="1" x14ac:dyDescent="0.25">
      <c r="A1110" s="4" t="s">
        <v>2607</v>
      </c>
      <c r="B1110">
        <v>5</v>
      </c>
      <c r="C1110" s="4" t="s">
        <v>2199</v>
      </c>
      <c r="D1110" s="4" t="str">
        <f>_xlfn.XLOOKUP(Saidas[[#This Row],[Produto]],'Compras'!B:B,'Compras'!A:A,"",0,1)</f>
        <v/>
      </c>
    </row>
    <row r="1111" spans="1:4" hidden="1" x14ac:dyDescent="0.25">
      <c r="A1111" s="4" t="s">
        <v>2844</v>
      </c>
      <c r="B1111">
        <v>2</v>
      </c>
      <c r="C1111" s="4" t="s">
        <v>2199</v>
      </c>
      <c r="D1111" s="4" t="str">
        <f>_xlfn.XLOOKUP(Saidas[[#This Row],[Produto]],'Compras'!B:B,'Compras'!A:A,"",0,1)</f>
        <v/>
      </c>
    </row>
    <row r="1112" spans="1:4" hidden="1" x14ac:dyDescent="0.25">
      <c r="A1112" s="4" t="s">
        <v>2521</v>
      </c>
      <c r="B1112">
        <v>2</v>
      </c>
      <c r="C1112" s="4" t="s">
        <v>2199</v>
      </c>
      <c r="D1112" s="4" t="str">
        <f>_xlfn.XLOOKUP(Saidas[[#This Row],[Produto]],'Compras'!B:B,'Compras'!A:A,"",0,1)</f>
        <v/>
      </c>
    </row>
    <row r="1113" spans="1:4" hidden="1" x14ac:dyDescent="0.25">
      <c r="A1113" s="4" t="s">
        <v>2914</v>
      </c>
      <c r="B1113">
        <v>1</v>
      </c>
      <c r="C1113" s="4" t="s">
        <v>2106</v>
      </c>
      <c r="D1113" s="4" t="str">
        <f>_xlfn.XLOOKUP(Saidas[[#This Row],[Produto]],'Compras'!B:B,'Compras'!A:A,"",0,1)</f>
        <v/>
      </c>
    </row>
    <row r="1114" spans="1:4" hidden="1" x14ac:dyDescent="0.25">
      <c r="A1114" s="4" t="s">
        <v>2915</v>
      </c>
      <c r="B1114">
        <v>10</v>
      </c>
      <c r="C1114" s="4" t="s">
        <v>2106</v>
      </c>
      <c r="D1114" s="4" t="str">
        <f>_xlfn.XLOOKUP(Saidas[[#This Row],[Produto]],'Compras'!B:B,'Compras'!A:A,"",0,1)</f>
        <v/>
      </c>
    </row>
    <row r="1115" spans="1:4" hidden="1" x14ac:dyDescent="0.25">
      <c r="A1115" s="4" t="s">
        <v>2702</v>
      </c>
      <c r="B1115">
        <v>1</v>
      </c>
      <c r="C1115" s="4" t="s">
        <v>2106</v>
      </c>
      <c r="D1115" s="4" t="str">
        <f>_xlfn.XLOOKUP(Saidas[[#This Row],[Produto]],'Compras'!B:B,'Compras'!A:A,"",0,1)</f>
        <v/>
      </c>
    </row>
    <row r="1116" spans="1:4" hidden="1" x14ac:dyDescent="0.25">
      <c r="A1116" s="4" t="s">
        <v>2916</v>
      </c>
      <c r="B1116">
        <v>2</v>
      </c>
      <c r="C1116" s="4" t="s">
        <v>2199</v>
      </c>
      <c r="D1116" s="4" t="str">
        <f>_xlfn.XLOOKUP(Saidas[[#This Row],[Produto]],'Compras'!B:B,'Compras'!A:A,"",0,1)</f>
        <v/>
      </c>
    </row>
    <row r="1117" spans="1:4" hidden="1" x14ac:dyDescent="0.25">
      <c r="A1117" s="4" t="s">
        <v>2738</v>
      </c>
      <c r="B1117">
        <v>1</v>
      </c>
      <c r="C1117" s="4" t="s">
        <v>2199</v>
      </c>
      <c r="D1117" s="4" t="str">
        <f>_xlfn.XLOOKUP(Saidas[[#This Row],[Produto]],'Compras'!B:B,'Compras'!A:A,"",0,1)</f>
        <v/>
      </c>
    </row>
    <row r="1118" spans="1:4" hidden="1" x14ac:dyDescent="0.25">
      <c r="A1118" s="4" t="s">
        <v>2917</v>
      </c>
      <c r="B1118">
        <v>1</v>
      </c>
      <c r="C1118" s="4" t="s">
        <v>2199</v>
      </c>
      <c r="D1118" s="4" t="str">
        <f>_xlfn.XLOOKUP(Saidas[[#This Row],[Produto]],'Compras'!B:B,'Compras'!A:A,"",0,1)</f>
        <v/>
      </c>
    </row>
    <row r="1119" spans="1:4" hidden="1" x14ac:dyDescent="0.25">
      <c r="A1119" s="4" t="s">
        <v>2918</v>
      </c>
      <c r="B1119">
        <v>10</v>
      </c>
      <c r="C1119" s="4" t="s">
        <v>2199</v>
      </c>
      <c r="D1119" s="4" t="str">
        <f>_xlfn.XLOOKUP(Saidas[[#This Row],[Produto]],'Compras'!B:B,'Compras'!A:A,"",0,1)</f>
        <v/>
      </c>
    </row>
    <row r="1120" spans="1:4" hidden="1" x14ac:dyDescent="0.25">
      <c r="A1120" s="4" t="s">
        <v>2919</v>
      </c>
      <c r="B1120">
        <v>6</v>
      </c>
      <c r="C1120" s="4" t="s">
        <v>2199</v>
      </c>
      <c r="D1120" s="4" t="str">
        <f>_xlfn.XLOOKUP(Saidas[[#This Row],[Produto]],'Compras'!B:B,'Compras'!A:A,"",0,1)</f>
        <v/>
      </c>
    </row>
    <row r="1121" spans="1:4" hidden="1" x14ac:dyDescent="0.25">
      <c r="A1121" s="4" t="s">
        <v>3300</v>
      </c>
      <c r="B1121">
        <v>6</v>
      </c>
      <c r="C1121" s="4" t="s">
        <v>2199</v>
      </c>
      <c r="D1121" s="4" t="str">
        <f>_xlfn.XLOOKUP(Saidas[[#This Row],[Produto]],'Compras'!B:B,'Compras'!A:A,"",0,1)</f>
        <v/>
      </c>
    </row>
    <row r="1122" spans="1:4" hidden="1" x14ac:dyDescent="0.25">
      <c r="A1122" s="4" t="s">
        <v>2920</v>
      </c>
      <c r="B1122">
        <v>2</v>
      </c>
      <c r="C1122" s="4" t="s">
        <v>2199</v>
      </c>
      <c r="D1122" s="4" t="str">
        <f>_xlfn.XLOOKUP(Saidas[[#This Row],[Produto]],'Compras'!B:B,'Compras'!A:A,"",0,1)</f>
        <v/>
      </c>
    </row>
    <row r="1123" spans="1:4" hidden="1" x14ac:dyDescent="0.25">
      <c r="A1123" s="4" t="s">
        <v>2921</v>
      </c>
      <c r="B1123">
        <v>15</v>
      </c>
      <c r="C1123" s="4" t="s">
        <v>2199</v>
      </c>
      <c r="D1123" s="4" t="str">
        <f>_xlfn.XLOOKUP(Saidas[[#This Row],[Produto]],'Compras'!B:B,'Compras'!A:A,"",0,1)</f>
        <v/>
      </c>
    </row>
    <row r="1124" spans="1:4" hidden="1" x14ac:dyDescent="0.25">
      <c r="A1124" s="4" t="s">
        <v>2656</v>
      </c>
      <c r="B1124">
        <v>1</v>
      </c>
      <c r="C1124" s="4" t="s">
        <v>2199</v>
      </c>
      <c r="D1124" s="4" t="str">
        <f>_xlfn.XLOOKUP(Saidas[[#This Row],[Produto]],'Compras'!B:B,'Compras'!A:A,"",0,1)</f>
        <v/>
      </c>
    </row>
    <row r="1125" spans="1:4" hidden="1" x14ac:dyDescent="0.25">
      <c r="A1125" s="4" t="s">
        <v>2922</v>
      </c>
      <c r="B1125">
        <v>10</v>
      </c>
      <c r="C1125" s="4" t="s">
        <v>2199</v>
      </c>
      <c r="D1125" s="4" t="str">
        <f>_xlfn.XLOOKUP(Saidas[[#This Row],[Produto]],'Compras'!B:B,'Compras'!A:A,"",0,1)</f>
        <v/>
      </c>
    </row>
    <row r="1126" spans="1:4" hidden="1" x14ac:dyDescent="0.25">
      <c r="A1126" s="4" t="s">
        <v>2609</v>
      </c>
      <c r="B1126">
        <v>2</v>
      </c>
      <c r="C1126" s="4" t="s">
        <v>2199</v>
      </c>
      <c r="D1126" s="4" t="str">
        <f>_xlfn.XLOOKUP(Saidas[[#This Row],[Produto]],'Compras'!B:B,'Compras'!A:A,"",0,1)</f>
        <v/>
      </c>
    </row>
    <row r="1127" spans="1:4" hidden="1" x14ac:dyDescent="0.25">
      <c r="A1127" s="4" t="s">
        <v>3300</v>
      </c>
      <c r="B1127">
        <v>10</v>
      </c>
      <c r="C1127" s="4" t="s">
        <v>2199</v>
      </c>
      <c r="D1127" s="4" t="str">
        <f>_xlfn.XLOOKUP(Saidas[[#This Row],[Produto]],'Compras'!B:B,'Compras'!A:A,"",0,1)</f>
        <v/>
      </c>
    </row>
    <row r="1128" spans="1:4" hidden="1" x14ac:dyDescent="0.25">
      <c r="A1128" s="4" t="s">
        <v>2298</v>
      </c>
      <c r="B1128">
        <v>4</v>
      </c>
      <c r="C1128" s="4" t="s">
        <v>2199</v>
      </c>
      <c r="D1128" s="4" t="str">
        <f>_xlfn.XLOOKUP(Saidas[[#This Row],[Produto]],'Compras'!B:B,'Compras'!A:A,"",0,1)</f>
        <v/>
      </c>
    </row>
    <row r="1129" spans="1:4" hidden="1" x14ac:dyDescent="0.25">
      <c r="A1129" s="4" t="s">
        <v>2923</v>
      </c>
      <c r="B1129">
        <v>6</v>
      </c>
      <c r="C1129" s="4" t="s">
        <v>2199</v>
      </c>
      <c r="D1129" s="4" t="str">
        <f>_xlfn.XLOOKUP(Saidas[[#This Row],[Produto]],'Compras'!B:B,'Compras'!A:A,"",0,1)</f>
        <v/>
      </c>
    </row>
    <row r="1130" spans="1:4" hidden="1" x14ac:dyDescent="0.25">
      <c r="A1130" s="4" t="s">
        <v>2898</v>
      </c>
      <c r="B1130">
        <v>5</v>
      </c>
      <c r="C1130" s="4" t="s">
        <v>2199</v>
      </c>
      <c r="D1130" s="4" t="str">
        <f>_xlfn.XLOOKUP(Saidas[[#This Row],[Produto]],'Compras'!B:B,'Compras'!A:A,"",0,1)</f>
        <v/>
      </c>
    </row>
    <row r="1131" spans="1:4" hidden="1" x14ac:dyDescent="0.25">
      <c r="A1131" s="4" t="s">
        <v>2924</v>
      </c>
      <c r="B1131">
        <v>68</v>
      </c>
      <c r="C1131" s="4" t="s">
        <v>2199</v>
      </c>
      <c r="D1131" s="4" t="str">
        <f>_xlfn.XLOOKUP(Saidas[[#This Row],[Produto]],'Compras'!B:B,'Compras'!A:A,"",0,1)</f>
        <v/>
      </c>
    </row>
    <row r="1132" spans="1:4" hidden="1" x14ac:dyDescent="0.25">
      <c r="A1132" s="4" t="s">
        <v>2925</v>
      </c>
      <c r="B1132">
        <v>25</v>
      </c>
      <c r="C1132" s="4" t="s">
        <v>2199</v>
      </c>
      <c r="D1132" s="4" t="str">
        <f>_xlfn.XLOOKUP(Saidas[[#This Row],[Produto]],'Compras'!B:B,'Compras'!A:A,"",0,1)</f>
        <v/>
      </c>
    </row>
    <row r="1133" spans="1:4" hidden="1" x14ac:dyDescent="0.25">
      <c r="A1133" s="4" t="s">
        <v>2492</v>
      </c>
      <c r="B1133">
        <v>40</v>
      </c>
      <c r="C1133" s="4" t="s">
        <v>2199</v>
      </c>
      <c r="D1133" s="4" t="str">
        <f>_xlfn.XLOOKUP(Saidas[[#This Row],[Produto]],'Compras'!B:B,'Compras'!A:A,"",0,1)</f>
        <v/>
      </c>
    </row>
    <row r="1134" spans="1:4" hidden="1" x14ac:dyDescent="0.25">
      <c r="A1134" s="4" t="s">
        <v>2202</v>
      </c>
      <c r="B1134">
        <v>21</v>
      </c>
      <c r="C1134" s="4" t="s">
        <v>2199</v>
      </c>
      <c r="D1134" s="4" t="str">
        <f>_xlfn.XLOOKUP(Saidas[[#This Row],[Produto]],'Compras'!B:B,'Compras'!A:A,"",0,1)</f>
        <v/>
      </c>
    </row>
    <row r="1135" spans="1:4" hidden="1" x14ac:dyDescent="0.25">
      <c r="A1135" s="4" t="s">
        <v>2595</v>
      </c>
      <c r="B1135">
        <v>1</v>
      </c>
      <c r="C1135" s="4" t="s">
        <v>2199</v>
      </c>
      <c r="D1135" s="4" t="str">
        <f>_xlfn.XLOOKUP(Saidas[[#This Row],[Produto]],'Compras'!B:B,'Compras'!A:A,"",0,1)</f>
        <v/>
      </c>
    </row>
    <row r="1136" spans="1:4" hidden="1" x14ac:dyDescent="0.25">
      <c r="A1136" s="4" t="s">
        <v>2926</v>
      </c>
      <c r="B1136">
        <v>6</v>
      </c>
      <c r="C1136" s="4" t="s">
        <v>2199</v>
      </c>
      <c r="D1136" s="4" t="str">
        <f>_xlfn.XLOOKUP(Saidas[[#This Row],[Produto]],'Compras'!B:B,'Compras'!A:A,"",0,1)</f>
        <v/>
      </c>
    </row>
    <row r="1137" spans="1:4" hidden="1" x14ac:dyDescent="0.25">
      <c r="A1137" s="4" t="s">
        <v>2521</v>
      </c>
      <c r="B1137">
        <v>2</v>
      </c>
      <c r="C1137" s="4" t="s">
        <v>2199</v>
      </c>
      <c r="D1137" s="4" t="str">
        <f>_xlfn.XLOOKUP(Saidas[[#This Row],[Produto]],'Compras'!B:B,'Compras'!A:A,"",0,1)</f>
        <v/>
      </c>
    </row>
    <row r="1138" spans="1:4" hidden="1" x14ac:dyDescent="0.25">
      <c r="A1138" s="4" t="s">
        <v>2927</v>
      </c>
      <c r="B1138">
        <v>2</v>
      </c>
      <c r="C1138" s="4" t="s">
        <v>2199</v>
      </c>
      <c r="D1138" s="4" t="str">
        <f>_xlfn.XLOOKUP(Saidas[[#This Row],[Produto]],'Compras'!B:B,'Compras'!A:A,"",0,1)</f>
        <v/>
      </c>
    </row>
    <row r="1139" spans="1:4" hidden="1" x14ac:dyDescent="0.25">
      <c r="A1139" s="4" t="s">
        <v>2928</v>
      </c>
      <c r="B1139">
        <v>20</v>
      </c>
      <c r="C1139" s="4" t="s">
        <v>2199</v>
      </c>
      <c r="D1139" s="4" t="str">
        <f>_xlfn.XLOOKUP(Saidas[[#This Row],[Produto]],'Compras'!B:B,'Compras'!A:A,"",0,1)</f>
        <v/>
      </c>
    </row>
    <row r="1140" spans="1:4" hidden="1" x14ac:dyDescent="0.25">
      <c r="A1140" s="4" t="s">
        <v>2609</v>
      </c>
      <c r="B1140">
        <v>2</v>
      </c>
      <c r="C1140" s="4" t="s">
        <v>2199</v>
      </c>
      <c r="D1140" s="4" t="str">
        <f>_xlfn.XLOOKUP(Saidas[[#This Row],[Produto]],'Compras'!B:B,'Compras'!A:A,"",0,1)</f>
        <v/>
      </c>
    </row>
    <row r="1141" spans="1:4" hidden="1" x14ac:dyDescent="0.25">
      <c r="A1141" s="4" t="s">
        <v>2929</v>
      </c>
      <c r="B1141">
        <v>8</v>
      </c>
      <c r="C1141" s="4" t="s">
        <v>2199</v>
      </c>
      <c r="D1141" s="4" t="str">
        <f>_xlfn.XLOOKUP(Saidas[[#This Row],[Produto]],'Compras'!B:B,'Compras'!A:A,"",0,1)</f>
        <v/>
      </c>
    </row>
    <row r="1142" spans="1:4" hidden="1" x14ac:dyDescent="0.25">
      <c r="A1142" s="4" t="s">
        <v>2930</v>
      </c>
      <c r="B1142">
        <v>20</v>
      </c>
      <c r="C1142" s="4" t="s">
        <v>2199</v>
      </c>
      <c r="D1142" s="4" t="str">
        <f>_xlfn.XLOOKUP(Saidas[[#This Row],[Produto]],'Compras'!B:B,'Compras'!A:A,"",0,1)</f>
        <v/>
      </c>
    </row>
    <row r="1143" spans="1:4" hidden="1" x14ac:dyDescent="0.25">
      <c r="A1143" s="4" t="s">
        <v>2308</v>
      </c>
      <c r="B1143">
        <v>2</v>
      </c>
      <c r="C1143" s="4" t="s">
        <v>2199</v>
      </c>
      <c r="D1143" s="4" t="str">
        <f>_xlfn.XLOOKUP(Saidas[[#This Row],[Produto]],'Compras'!B:B,'Compras'!A:A,"",0,1)</f>
        <v/>
      </c>
    </row>
    <row r="1144" spans="1:4" hidden="1" x14ac:dyDescent="0.25">
      <c r="A1144" s="4" t="s">
        <v>2306</v>
      </c>
      <c r="B1144">
        <v>2</v>
      </c>
      <c r="C1144" s="4" t="s">
        <v>2199</v>
      </c>
      <c r="D1144" s="4" t="str">
        <f>_xlfn.XLOOKUP(Saidas[[#This Row],[Produto]],'Compras'!B:B,'Compras'!A:A,"",0,1)</f>
        <v/>
      </c>
    </row>
    <row r="1145" spans="1:4" hidden="1" x14ac:dyDescent="0.25">
      <c r="A1145" s="4" t="s">
        <v>2400</v>
      </c>
      <c r="B1145">
        <v>2</v>
      </c>
      <c r="C1145" s="4" t="s">
        <v>2199</v>
      </c>
      <c r="D1145" s="4" t="str">
        <f>_xlfn.XLOOKUP(Saidas[[#This Row],[Produto]],'Compras'!B:B,'Compras'!A:A,"",0,1)</f>
        <v/>
      </c>
    </row>
    <row r="1146" spans="1:4" hidden="1" x14ac:dyDescent="0.25">
      <c r="A1146" s="4" t="s">
        <v>2931</v>
      </c>
      <c r="B1146">
        <v>2</v>
      </c>
      <c r="C1146" s="4" t="s">
        <v>2199</v>
      </c>
      <c r="D1146" s="4" t="str">
        <f>_xlfn.XLOOKUP(Saidas[[#This Row],[Produto]],'Compras'!B:B,'Compras'!A:A,"",0,1)</f>
        <v/>
      </c>
    </row>
    <row r="1147" spans="1:4" hidden="1" x14ac:dyDescent="0.25">
      <c r="A1147" s="4" t="s">
        <v>2796</v>
      </c>
      <c r="B1147">
        <v>2</v>
      </c>
      <c r="C1147" s="4" t="s">
        <v>2199</v>
      </c>
      <c r="D1147" s="4" t="str">
        <f>_xlfn.XLOOKUP(Saidas[[#This Row],[Produto]],'Compras'!B:B,'Compras'!A:A,"",0,1)</f>
        <v/>
      </c>
    </row>
    <row r="1148" spans="1:4" hidden="1" x14ac:dyDescent="0.25">
      <c r="A1148" s="4" t="s">
        <v>2825</v>
      </c>
      <c r="B1148">
        <v>1</v>
      </c>
      <c r="C1148" s="4" t="s">
        <v>2199</v>
      </c>
      <c r="D1148" s="4" t="str">
        <f>_xlfn.XLOOKUP(Saidas[[#This Row],[Produto]],'Compras'!B:B,'Compras'!A:A,"",0,1)</f>
        <v/>
      </c>
    </row>
    <row r="1149" spans="1:4" hidden="1" x14ac:dyDescent="0.25">
      <c r="A1149" s="4" t="s">
        <v>3296</v>
      </c>
      <c r="B1149">
        <v>1</v>
      </c>
      <c r="C1149" s="4" t="s">
        <v>2199</v>
      </c>
      <c r="D1149" s="4" t="str">
        <f>_xlfn.XLOOKUP(Saidas[[#This Row],[Produto]],'Compras'!B:B,'Compras'!A:A,"",0,1)</f>
        <v/>
      </c>
    </row>
    <row r="1150" spans="1:4" hidden="1" x14ac:dyDescent="0.25">
      <c r="A1150" s="4" t="s">
        <v>2598</v>
      </c>
      <c r="B1150">
        <v>2</v>
      </c>
      <c r="C1150" s="4" t="s">
        <v>2199</v>
      </c>
      <c r="D1150" s="4" t="str">
        <f>_xlfn.XLOOKUP(Saidas[[#This Row],[Produto]],'Compras'!B:B,'Compras'!A:A,"",0,1)</f>
        <v/>
      </c>
    </row>
    <row r="1151" spans="1:4" hidden="1" x14ac:dyDescent="0.25">
      <c r="A1151" s="4" t="s">
        <v>2932</v>
      </c>
      <c r="B1151">
        <v>8</v>
      </c>
      <c r="C1151" s="4" t="s">
        <v>2199</v>
      </c>
      <c r="D1151" s="4" t="str">
        <f>_xlfn.XLOOKUP(Saidas[[#This Row],[Produto]],'Compras'!B:B,'Compras'!A:A,"",0,1)</f>
        <v/>
      </c>
    </row>
    <row r="1152" spans="1:4" hidden="1" x14ac:dyDescent="0.25">
      <c r="A1152" s="4" t="s">
        <v>2933</v>
      </c>
      <c r="B1152">
        <v>8</v>
      </c>
      <c r="C1152" s="4" t="s">
        <v>2199</v>
      </c>
      <c r="D1152" s="4" t="str">
        <f>_xlfn.XLOOKUP(Saidas[[#This Row],[Produto]],'Compras'!B:B,'Compras'!A:A,"",0,1)</f>
        <v/>
      </c>
    </row>
    <row r="1153" spans="1:4" hidden="1" x14ac:dyDescent="0.25">
      <c r="A1153" s="4" t="s">
        <v>2609</v>
      </c>
      <c r="B1153">
        <v>6</v>
      </c>
      <c r="C1153" s="4" t="s">
        <v>2199</v>
      </c>
      <c r="D1153" s="4" t="str">
        <f>_xlfn.XLOOKUP(Saidas[[#This Row],[Produto]],'Compras'!B:B,'Compras'!A:A,"",0,1)</f>
        <v/>
      </c>
    </row>
    <row r="1154" spans="1:4" hidden="1" x14ac:dyDescent="0.25">
      <c r="A1154" s="4" t="s">
        <v>3300</v>
      </c>
      <c r="B1154">
        <v>5</v>
      </c>
      <c r="C1154" s="4" t="s">
        <v>2199</v>
      </c>
      <c r="D1154" s="4" t="str">
        <f>_xlfn.XLOOKUP(Saidas[[#This Row],[Produto]],'Compras'!B:B,'Compras'!A:A,"",0,1)</f>
        <v/>
      </c>
    </row>
    <row r="1155" spans="1:4" hidden="1" x14ac:dyDescent="0.25">
      <c r="A1155" s="4" t="s">
        <v>2609</v>
      </c>
      <c r="B1155">
        <v>3</v>
      </c>
      <c r="C1155" s="4" t="s">
        <v>2199</v>
      </c>
      <c r="D1155" s="4" t="str">
        <f>_xlfn.XLOOKUP(Saidas[[#This Row],[Produto]],'Compras'!B:B,'Compras'!A:A,"",0,1)</f>
        <v/>
      </c>
    </row>
    <row r="1156" spans="1:4" x14ac:dyDescent="0.25">
      <c r="A1156" s="4" t="s">
        <v>3298</v>
      </c>
      <c r="B1156">
        <v>5</v>
      </c>
      <c r="C1156" s="4" t="s">
        <v>2199</v>
      </c>
      <c r="D1156" s="4" t="str">
        <f>_xlfn.XLOOKUP(Saidas[[#This Row],[Produto]],'Compras'!B:B,'Compras'!A:A,"",0,1)</f>
        <v/>
      </c>
    </row>
    <row r="1157" spans="1:4" hidden="1" x14ac:dyDescent="0.25">
      <c r="A1157" s="4" t="s">
        <v>36</v>
      </c>
      <c r="B1157">
        <v>2</v>
      </c>
      <c r="C1157" s="4" t="s">
        <v>2199</v>
      </c>
      <c r="D1157" s="4">
        <f>_xlfn.XLOOKUP(Saidas[[#This Row],[Produto]],'Compras'!B:B,'Compras'!A:A,"",0,1)</f>
        <v>897</v>
      </c>
    </row>
    <row r="1158" spans="1:4" hidden="1" x14ac:dyDescent="0.25">
      <c r="A1158" s="4" t="s">
        <v>2416</v>
      </c>
      <c r="B1158">
        <v>3</v>
      </c>
      <c r="C1158" s="4" t="s">
        <v>2199</v>
      </c>
      <c r="D1158" s="4" t="str">
        <f>_xlfn.XLOOKUP(Saidas[[#This Row],[Produto]],'Compras'!B:B,'Compras'!A:A,"",0,1)</f>
        <v/>
      </c>
    </row>
    <row r="1159" spans="1:4" hidden="1" x14ac:dyDescent="0.25">
      <c r="A1159" s="4" t="s">
        <v>2660</v>
      </c>
      <c r="B1159">
        <v>2</v>
      </c>
      <c r="C1159" s="4" t="s">
        <v>2199</v>
      </c>
      <c r="D1159" s="4" t="str">
        <f>_xlfn.XLOOKUP(Saidas[[#This Row],[Produto]],'Compras'!B:B,'Compras'!A:A,"",0,1)</f>
        <v/>
      </c>
    </row>
    <row r="1160" spans="1:4" x14ac:dyDescent="0.25">
      <c r="A1160" s="4" t="s">
        <v>3298</v>
      </c>
      <c r="B1160">
        <v>10</v>
      </c>
      <c r="C1160" s="4" t="s">
        <v>2199</v>
      </c>
      <c r="D1160" s="4" t="str">
        <f>_xlfn.XLOOKUP(Saidas[[#This Row],[Produto]],'Compras'!B:B,'Compras'!A:A,"",0,1)</f>
        <v/>
      </c>
    </row>
    <row r="1161" spans="1:4" hidden="1" x14ac:dyDescent="0.25">
      <c r="A1161" s="4" t="s">
        <v>21</v>
      </c>
      <c r="B1161">
        <v>2</v>
      </c>
      <c r="C1161" s="4" t="s">
        <v>2199</v>
      </c>
      <c r="D1161" s="4" t="str">
        <f>_xlfn.XLOOKUP(Saidas[[#This Row],[Produto]],'Compras'!B:B,'Compras'!A:A,"",0,1)</f>
        <v>M-31231</v>
      </c>
    </row>
    <row r="1162" spans="1:4" hidden="1" x14ac:dyDescent="0.25">
      <c r="A1162" s="4" t="s">
        <v>2530</v>
      </c>
      <c r="B1162">
        <v>1</v>
      </c>
      <c r="C1162" s="4" t="s">
        <v>2199</v>
      </c>
      <c r="D1162" s="4" t="str">
        <f>_xlfn.XLOOKUP(Saidas[[#This Row],[Produto]],'Compras'!B:B,'Compras'!A:A,"",0,1)</f>
        <v/>
      </c>
    </row>
    <row r="1163" spans="1:4" hidden="1" x14ac:dyDescent="0.25">
      <c r="A1163" s="4" t="s">
        <v>2298</v>
      </c>
      <c r="B1163">
        <v>1</v>
      </c>
      <c r="C1163" s="4" t="s">
        <v>2199</v>
      </c>
      <c r="D1163" s="4" t="str">
        <f>_xlfn.XLOOKUP(Saidas[[#This Row],[Produto]],'Compras'!B:B,'Compras'!A:A,"",0,1)</f>
        <v/>
      </c>
    </row>
    <row r="1164" spans="1:4" hidden="1" x14ac:dyDescent="0.25">
      <c r="A1164" s="4" t="s">
        <v>2739</v>
      </c>
      <c r="B1164">
        <v>1</v>
      </c>
      <c r="C1164" s="4" t="s">
        <v>2199</v>
      </c>
      <c r="D1164" s="4" t="str">
        <f>_xlfn.XLOOKUP(Saidas[[#This Row],[Produto]],'Compras'!B:B,'Compras'!A:A,"",0,1)</f>
        <v/>
      </c>
    </row>
    <row r="1165" spans="1:4" hidden="1" x14ac:dyDescent="0.25">
      <c r="A1165" s="4" t="s">
        <v>2934</v>
      </c>
      <c r="B1165">
        <v>2</v>
      </c>
      <c r="C1165" s="4" t="s">
        <v>2199</v>
      </c>
      <c r="D1165" s="4" t="str">
        <f>_xlfn.XLOOKUP(Saidas[[#This Row],[Produto]],'Compras'!B:B,'Compras'!A:A,"",0,1)</f>
        <v/>
      </c>
    </row>
    <row r="1166" spans="1:4" x14ac:dyDescent="0.25">
      <c r="A1166" s="4" t="s">
        <v>3298</v>
      </c>
      <c r="B1166">
        <v>4</v>
      </c>
      <c r="C1166" s="4" t="s">
        <v>2199</v>
      </c>
      <c r="D1166" s="4" t="str">
        <f>_xlfn.XLOOKUP(Saidas[[#This Row],[Produto]],'Compras'!B:B,'Compras'!A:A,"",0,1)</f>
        <v/>
      </c>
    </row>
    <row r="1167" spans="1:4" hidden="1" x14ac:dyDescent="0.25">
      <c r="A1167" s="4" t="s">
        <v>3299</v>
      </c>
      <c r="B1167">
        <v>7</v>
      </c>
      <c r="C1167" s="4" t="s">
        <v>2199</v>
      </c>
      <c r="D1167" s="4" t="str">
        <f>_xlfn.XLOOKUP(Saidas[[#This Row],[Produto]],'Compras'!B:B,'Compras'!A:A,"",0,1)</f>
        <v/>
      </c>
    </row>
    <row r="1168" spans="1:4" hidden="1" x14ac:dyDescent="0.25">
      <c r="A1168" s="4" t="s">
        <v>3300</v>
      </c>
      <c r="B1168">
        <v>6</v>
      </c>
      <c r="C1168" s="4" t="s">
        <v>2199</v>
      </c>
      <c r="D1168" s="4" t="str">
        <f>_xlfn.XLOOKUP(Saidas[[#This Row],[Produto]],'Compras'!B:B,'Compras'!A:A,"",0,1)</f>
        <v/>
      </c>
    </row>
    <row r="1169" spans="1:4" hidden="1" x14ac:dyDescent="0.25">
      <c r="A1169" s="4" t="s">
        <v>2935</v>
      </c>
      <c r="B1169">
        <v>6</v>
      </c>
      <c r="C1169" s="4" t="s">
        <v>2199</v>
      </c>
      <c r="D1169" s="4" t="str">
        <f>_xlfn.XLOOKUP(Saidas[[#This Row],[Produto]],'Compras'!B:B,'Compras'!A:A,"",0,1)</f>
        <v/>
      </c>
    </row>
    <row r="1170" spans="1:4" hidden="1" x14ac:dyDescent="0.25">
      <c r="A1170" s="4" t="s">
        <v>2399</v>
      </c>
      <c r="B1170">
        <v>1</v>
      </c>
      <c r="C1170" s="4" t="s">
        <v>2199</v>
      </c>
      <c r="D1170" s="4" t="str">
        <f>_xlfn.XLOOKUP(Saidas[[#This Row],[Produto]],'Compras'!B:B,'Compras'!A:A,"",0,1)</f>
        <v/>
      </c>
    </row>
    <row r="1171" spans="1:4" hidden="1" x14ac:dyDescent="0.25">
      <c r="A1171" s="4" t="s">
        <v>2936</v>
      </c>
      <c r="B1171">
        <v>1</v>
      </c>
      <c r="C1171" s="4" t="s">
        <v>2199</v>
      </c>
      <c r="D1171" s="4" t="str">
        <f>_xlfn.XLOOKUP(Saidas[[#This Row],[Produto]],'Compras'!B:B,'Compras'!A:A,"",0,1)</f>
        <v/>
      </c>
    </row>
    <row r="1172" spans="1:4" hidden="1" x14ac:dyDescent="0.25">
      <c r="A1172" s="4" t="s">
        <v>2588</v>
      </c>
      <c r="B1172">
        <v>2</v>
      </c>
      <c r="C1172" s="4" t="s">
        <v>2199</v>
      </c>
      <c r="D1172" s="4" t="str">
        <f>_xlfn.XLOOKUP(Saidas[[#This Row],[Produto]],'Compras'!B:B,'Compras'!A:A,"",0,1)</f>
        <v/>
      </c>
    </row>
    <row r="1173" spans="1:4" hidden="1" x14ac:dyDescent="0.25">
      <c r="A1173" s="4" t="s">
        <v>2210</v>
      </c>
      <c r="B1173">
        <v>4</v>
      </c>
      <c r="C1173" s="4" t="s">
        <v>2199</v>
      </c>
      <c r="D1173" s="4" t="str">
        <f>_xlfn.XLOOKUP(Saidas[[#This Row],[Produto]],'Compras'!B:B,'Compras'!A:A,"",0,1)</f>
        <v/>
      </c>
    </row>
    <row r="1174" spans="1:4" hidden="1" x14ac:dyDescent="0.25">
      <c r="A1174" s="4" t="s">
        <v>2209</v>
      </c>
      <c r="B1174">
        <v>2</v>
      </c>
      <c r="C1174" s="4" t="s">
        <v>2199</v>
      </c>
      <c r="D1174" s="4" t="str">
        <f>_xlfn.XLOOKUP(Saidas[[#This Row],[Produto]],'Compras'!B:B,'Compras'!A:A,"",0,1)</f>
        <v/>
      </c>
    </row>
    <row r="1175" spans="1:4" x14ac:dyDescent="0.25">
      <c r="A1175" s="4" t="s">
        <v>3298</v>
      </c>
      <c r="B1175">
        <v>10</v>
      </c>
      <c r="C1175" s="4" t="s">
        <v>2199</v>
      </c>
      <c r="D1175" s="4" t="str">
        <f>_xlfn.XLOOKUP(Saidas[[#This Row],[Produto]],'Compras'!B:B,'Compras'!A:A,"",0,1)</f>
        <v/>
      </c>
    </row>
    <row r="1176" spans="1:4" hidden="1" x14ac:dyDescent="0.25">
      <c r="A1176" s="4" t="s">
        <v>3300</v>
      </c>
      <c r="B1176">
        <v>10</v>
      </c>
      <c r="C1176" s="4" t="s">
        <v>2199</v>
      </c>
      <c r="D1176" s="4" t="str">
        <f>_xlfn.XLOOKUP(Saidas[[#This Row],[Produto]],'Compras'!B:B,'Compras'!A:A,"",0,1)</f>
        <v/>
      </c>
    </row>
    <row r="1177" spans="1:4" hidden="1" x14ac:dyDescent="0.25">
      <c r="A1177" s="4" t="s">
        <v>2937</v>
      </c>
      <c r="B1177">
        <v>1</v>
      </c>
      <c r="C1177" s="4" t="s">
        <v>2199</v>
      </c>
      <c r="D1177" s="4" t="str">
        <f>_xlfn.XLOOKUP(Saidas[[#This Row],[Produto]],'Compras'!B:B,'Compras'!A:A,"",0,1)</f>
        <v/>
      </c>
    </row>
    <row r="1178" spans="1:4" hidden="1" x14ac:dyDescent="0.25">
      <c r="A1178" s="4" t="s">
        <v>2280</v>
      </c>
      <c r="B1178">
        <v>1</v>
      </c>
      <c r="C1178" s="4" t="s">
        <v>2199</v>
      </c>
      <c r="D1178" s="4" t="str">
        <f>_xlfn.XLOOKUP(Saidas[[#This Row],[Produto]],'Compras'!B:B,'Compras'!A:A,"",0,1)</f>
        <v/>
      </c>
    </row>
    <row r="1179" spans="1:4" hidden="1" x14ac:dyDescent="0.25">
      <c r="A1179" s="4" t="s">
        <v>2210</v>
      </c>
      <c r="B1179">
        <v>5</v>
      </c>
      <c r="C1179" s="4" t="s">
        <v>2199</v>
      </c>
      <c r="D1179" s="4" t="str">
        <f>_xlfn.XLOOKUP(Saidas[[#This Row],[Produto]],'Compras'!B:B,'Compras'!A:A,"",0,1)</f>
        <v/>
      </c>
    </row>
    <row r="1180" spans="1:4" hidden="1" x14ac:dyDescent="0.25">
      <c r="A1180" s="4" t="s">
        <v>2938</v>
      </c>
      <c r="B1180">
        <v>2</v>
      </c>
      <c r="C1180" s="4" t="s">
        <v>2199</v>
      </c>
      <c r="D1180" s="4" t="str">
        <f>_xlfn.XLOOKUP(Saidas[[#This Row],[Produto]],'Compras'!B:B,'Compras'!A:A,"",0,1)</f>
        <v/>
      </c>
    </row>
    <row r="1181" spans="1:4" hidden="1" x14ac:dyDescent="0.25">
      <c r="A1181" s="4" t="s">
        <v>2298</v>
      </c>
      <c r="B1181">
        <v>1</v>
      </c>
      <c r="C1181" s="4" t="s">
        <v>2199</v>
      </c>
      <c r="D1181" s="4" t="str">
        <f>_xlfn.XLOOKUP(Saidas[[#This Row],[Produto]],'Compras'!B:B,'Compras'!A:A,"",0,1)</f>
        <v/>
      </c>
    </row>
    <row r="1182" spans="1:4" hidden="1" x14ac:dyDescent="0.25">
      <c r="A1182" s="4" t="s">
        <v>2939</v>
      </c>
      <c r="B1182">
        <v>9</v>
      </c>
      <c r="C1182" s="4" t="s">
        <v>2199</v>
      </c>
      <c r="D1182" s="4" t="str">
        <f>_xlfn.XLOOKUP(Saidas[[#This Row],[Produto]],'Compras'!B:B,'Compras'!A:A,"",0,1)</f>
        <v/>
      </c>
    </row>
    <row r="1183" spans="1:4" hidden="1" x14ac:dyDescent="0.25">
      <c r="A1183" s="4" t="s">
        <v>2940</v>
      </c>
      <c r="B1183">
        <v>4</v>
      </c>
      <c r="C1183" s="4" t="s">
        <v>2199</v>
      </c>
      <c r="D1183" s="4" t="str">
        <f>_xlfn.XLOOKUP(Saidas[[#This Row],[Produto]],'Compras'!B:B,'Compras'!A:A,"",0,1)</f>
        <v/>
      </c>
    </row>
    <row r="1184" spans="1:4" hidden="1" x14ac:dyDescent="0.25">
      <c r="A1184" s="4" t="s">
        <v>2941</v>
      </c>
      <c r="B1184">
        <v>2</v>
      </c>
      <c r="C1184" s="4" t="s">
        <v>2199</v>
      </c>
      <c r="D1184" s="4" t="str">
        <f>_xlfn.XLOOKUP(Saidas[[#This Row],[Produto]],'Compras'!B:B,'Compras'!A:A,"",0,1)</f>
        <v/>
      </c>
    </row>
    <row r="1185" spans="1:4" hidden="1" x14ac:dyDescent="0.25">
      <c r="A1185" s="4" t="s">
        <v>2942</v>
      </c>
      <c r="B1185">
        <v>2</v>
      </c>
      <c r="C1185" s="4" t="s">
        <v>2199</v>
      </c>
      <c r="D1185" s="4" t="str">
        <f>_xlfn.XLOOKUP(Saidas[[#This Row],[Produto]],'Compras'!B:B,'Compras'!A:A,"",0,1)</f>
        <v/>
      </c>
    </row>
    <row r="1186" spans="1:4" hidden="1" x14ac:dyDescent="0.25">
      <c r="A1186" s="4" t="s">
        <v>2589</v>
      </c>
      <c r="B1186">
        <v>2</v>
      </c>
      <c r="C1186" s="4" t="s">
        <v>2199</v>
      </c>
      <c r="D1186" s="4" t="str">
        <f>_xlfn.XLOOKUP(Saidas[[#This Row],[Produto]],'Compras'!B:B,'Compras'!A:A,"",0,1)</f>
        <v/>
      </c>
    </row>
    <row r="1187" spans="1:4" hidden="1" x14ac:dyDescent="0.25">
      <c r="A1187" s="4" t="s">
        <v>2943</v>
      </c>
      <c r="B1187">
        <v>1</v>
      </c>
      <c r="C1187" s="4" t="s">
        <v>2199</v>
      </c>
      <c r="D1187" s="4" t="str">
        <f>_xlfn.XLOOKUP(Saidas[[#This Row],[Produto]],'Compras'!B:B,'Compras'!A:A,"",0,1)</f>
        <v/>
      </c>
    </row>
    <row r="1188" spans="1:4" hidden="1" x14ac:dyDescent="0.25">
      <c r="A1188" s="4" t="s">
        <v>2521</v>
      </c>
      <c r="B1188">
        <v>5</v>
      </c>
      <c r="C1188" s="4" t="s">
        <v>2199</v>
      </c>
      <c r="D1188" s="4" t="str">
        <f>_xlfn.XLOOKUP(Saidas[[#This Row],[Produto]],'Compras'!B:B,'Compras'!A:A,"",0,1)</f>
        <v/>
      </c>
    </row>
    <row r="1189" spans="1:4" hidden="1" x14ac:dyDescent="0.25">
      <c r="A1189" s="4" t="s">
        <v>2944</v>
      </c>
      <c r="B1189">
        <v>1</v>
      </c>
      <c r="C1189" s="4" t="s">
        <v>2199</v>
      </c>
      <c r="D1189" s="4" t="str">
        <f>_xlfn.XLOOKUP(Saidas[[#This Row],[Produto]],'Compras'!B:B,'Compras'!A:A,"",0,1)</f>
        <v/>
      </c>
    </row>
    <row r="1190" spans="1:4" hidden="1" x14ac:dyDescent="0.25">
      <c r="A1190" s="4" t="s">
        <v>2945</v>
      </c>
      <c r="B1190">
        <v>1</v>
      </c>
      <c r="C1190" s="4" t="s">
        <v>2199</v>
      </c>
      <c r="D1190" s="4" t="str">
        <f>_xlfn.XLOOKUP(Saidas[[#This Row],[Produto]],'Compras'!B:B,'Compras'!A:A,"",0,1)</f>
        <v/>
      </c>
    </row>
    <row r="1191" spans="1:4" hidden="1" x14ac:dyDescent="0.25">
      <c r="A1191" s="4" t="s">
        <v>2946</v>
      </c>
      <c r="B1191">
        <v>1</v>
      </c>
      <c r="C1191" s="4" t="s">
        <v>2199</v>
      </c>
      <c r="D1191" s="4" t="str">
        <f>_xlfn.XLOOKUP(Saidas[[#This Row],[Produto]],'Compras'!B:B,'Compras'!A:A,"",0,1)</f>
        <v/>
      </c>
    </row>
    <row r="1192" spans="1:4" hidden="1" x14ac:dyDescent="0.25">
      <c r="A1192" s="4" t="s">
        <v>2947</v>
      </c>
      <c r="B1192">
        <v>1</v>
      </c>
      <c r="C1192" s="4" t="s">
        <v>2199</v>
      </c>
      <c r="D1192" s="4" t="str">
        <f>_xlfn.XLOOKUP(Saidas[[#This Row],[Produto]],'Compras'!B:B,'Compras'!A:A,"",0,1)</f>
        <v/>
      </c>
    </row>
    <row r="1193" spans="1:4" hidden="1" x14ac:dyDescent="0.25">
      <c r="A1193" s="4" t="s">
        <v>121</v>
      </c>
      <c r="B1193">
        <v>1</v>
      </c>
      <c r="C1193" s="4" t="s">
        <v>2199</v>
      </c>
      <c r="D1193" s="4">
        <f>_xlfn.XLOOKUP(Saidas[[#This Row],[Produto]],'Compras'!B:B,'Compras'!A:A,"",0,1)</f>
        <v>9259</v>
      </c>
    </row>
    <row r="1194" spans="1:4" hidden="1" x14ac:dyDescent="0.25">
      <c r="A1194" s="4" t="s">
        <v>2948</v>
      </c>
      <c r="B1194">
        <v>5</v>
      </c>
      <c r="C1194" s="4" t="s">
        <v>2199</v>
      </c>
      <c r="D1194" s="4" t="str">
        <f>_xlfn.XLOOKUP(Saidas[[#This Row],[Produto]],'Compras'!B:B,'Compras'!A:A,"",0,1)</f>
        <v/>
      </c>
    </row>
    <row r="1195" spans="1:4" hidden="1" x14ac:dyDescent="0.25">
      <c r="A1195" s="4" t="s">
        <v>2733</v>
      </c>
      <c r="B1195">
        <v>1</v>
      </c>
      <c r="C1195" s="4" t="s">
        <v>2199</v>
      </c>
      <c r="D1195" s="4" t="str">
        <f>_xlfn.XLOOKUP(Saidas[[#This Row],[Produto]],'Compras'!B:B,'Compras'!A:A,"",0,1)</f>
        <v/>
      </c>
    </row>
    <row r="1196" spans="1:4" hidden="1" x14ac:dyDescent="0.25">
      <c r="A1196" s="4" t="s">
        <v>2949</v>
      </c>
      <c r="B1196">
        <v>1</v>
      </c>
      <c r="C1196" s="4" t="s">
        <v>2199</v>
      </c>
      <c r="D1196" s="4" t="str">
        <f>_xlfn.XLOOKUP(Saidas[[#This Row],[Produto]],'Compras'!B:B,'Compras'!A:A,"",0,1)</f>
        <v/>
      </c>
    </row>
    <row r="1197" spans="1:4" hidden="1" x14ac:dyDescent="0.25">
      <c r="A1197" s="4" t="s">
        <v>2950</v>
      </c>
      <c r="B1197">
        <v>1</v>
      </c>
      <c r="C1197" s="4" t="s">
        <v>2106</v>
      </c>
      <c r="D1197" s="4" t="str">
        <f>_xlfn.XLOOKUP(Saidas[[#This Row],[Produto]],'Compras'!B:B,'Compras'!A:A,"",0,1)</f>
        <v/>
      </c>
    </row>
    <row r="1198" spans="1:4" hidden="1" x14ac:dyDescent="0.25">
      <c r="A1198" s="4" t="s">
        <v>249</v>
      </c>
      <c r="B1198">
        <v>8</v>
      </c>
      <c r="C1198" s="4" t="s">
        <v>2199</v>
      </c>
      <c r="D1198" s="4" t="str">
        <f>_xlfn.XLOOKUP(Saidas[[#This Row],[Produto]],'Compras'!B:B,'Compras'!A:A,"",0,1)</f>
        <v>MM-197815</v>
      </c>
    </row>
    <row r="1199" spans="1:4" hidden="1" x14ac:dyDescent="0.25">
      <c r="A1199" s="4" t="s">
        <v>2951</v>
      </c>
      <c r="B1199">
        <v>1</v>
      </c>
      <c r="C1199" s="4" t="s">
        <v>2199</v>
      </c>
      <c r="D1199" s="4" t="str">
        <f>_xlfn.XLOOKUP(Saidas[[#This Row],[Produto]],'Compras'!B:B,'Compras'!A:A,"",0,1)</f>
        <v/>
      </c>
    </row>
    <row r="1200" spans="1:4" hidden="1" x14ac:dyDescent="0.25">
      <c r="A1200" s="4" t="s">
        <v>2952</v>
      </c>
      <c r="B1200">
        <v>1</v>
      </c>
      <c r="C1200" s="4" t="s">
        <v>2199</v>
      </c>
      <c r="D1200" s="4" t="str">
        <f>_xlfn.XLOOKUP(Saidas[[#This Row],[Produto]],'Compras'!B:B,'Compras'!A:A,"",0,1)</f>
        <v/>
      </c>
    </row>
    <row r="1201" spans="1:4" hidden="1" x14ac:dyDescent="0.25">
      <c r="A1201" s="4" t="s">
        <v>2953</v>
      </c>
      <c r="B1201">
        <v>30</v>
      </c>
      <c r="C1201" s="4" t="s">
        <v>2199</v>
      </c>
      <c r="D1201" s="4" t="str">
        <f>_xlfn.XLOOKUP(Saidas[[#This Row],[Produto]],'Compras'!B:B,'Compras'!A:A,"",0,1)</f>
        <v/>
      </c>
    </row>
    <row r="1202" spans="1:4" hidden="1" x14ac:dyDescent="0.25">
      <c r="A1202" s="4" t="s">
        <v>1221</v>
      </c>
      <c r="B1202">
        <v>15</v>
      </c>
      <c r="C1202" s="4" t="s">
        <v>2106</v>
      </c>
      <c r="D1202" s="4" t="str">
        <f>_xlfn.XLOOKUP(Saidas[[#This Row],[Produto]],'Compras'!B:B,'Compras'!A:A,"",0,1)</f>
        <v>M-1769</v>
      </c>
    </row>
    <row r="1203" spans="1:4" hidden="1" x14ac:dyDescent="0.25">
      <c r="A1203" s="4" t="s">
        <v>2954</v>
      </c>
      <c r="B1203">
        <v>1</v>
      </c>
      <c r="C1203" s="4" t="s">
        <v>2199</v>
      </c>
      <c r="D1203" s="4" t="str">
        <f>_xlfn.XLOOKUP(Saidas[[#This Row],[Produto]],'Compras'!B:B,'Compras'!A:A,"",0,1)</f>
        <v/>
      </c>
    </row>
    <row r="1204" spans="1:4" hidden="1" x14ac:dyDescent="0.25">
      <c r="A1204" s="4" t="s">
        <v>867</v>
      </c>
      <c r="B1204">
        <v>1</v>
      </c>
      <c r="C1204" s="4" t="s">
        <v>2199</v>
      </c>
      <c r="D1204" s="4" t="str">
        <f>_xlfn.XLOOKUP(Saidas[[#This Row],[Produto]],'Compras'!B:B,'Compras'!A:A,"",0,1)</f>
        <v>M-1028</v>
      </c>
    </row>
    <row r="1205" spans="1:4" hidden="1" x14ac:dyDescent="0.25">
      <c r="A1205" s="4" t="s">
        <v>1045</v>
      </c>
      <c r="B1205">
        <v>4</v>
      </c>
      <c r="C1205" s="4" t="s">
        <v>2199</v>
      </c>
      <c r="D1205" s="4">
        <f>_xlfn.XLOOKUP(Saidas[[#This Row],[Produto]],'Compras'!B:B,'Compras'!A:A,"",0,1)</f>
        <v>4123111</v>
      </c>
    </row>
    <row r="1206" spans="1:4" hidden="1" x14ac:dyDescent="0.25">
      <c r="A1206" s="4" t="s">
        <v>528</v>
      </c>
      <c r="B1206">
        <v>6</v>
      </c>
      <c r="C1206" s="4" t="s">
        <v>2199</v>
      </c>
      <c r="D1206" s="4">
        <f>_xlfn.XLOOKUP(Saidas[[#This Row],[Produto]],'Compras'!B:B,'Compras'!A:A,"",0,1)</f>
        <v>10592030</v>
      </c>
    </row>
    <row r="1207" spans="1:4" hidden="1" x14ac:dyDescent="0.25">
      <c r="A1207" s="4" t="s">
        <v>1840</v>
      </c>
      <c r="B1207">
        <v>4</v>
      </c>
      <c r="C1207" s="4" t="s">
        <v>2199</v>
      </c>
      <c r="D1207" s="4" t="str">
        <f>_xlfn.XLOOKUP(Saidas[[#This Row],[Produto]],'Compras'!B:B,'Compras'!A:A,"",0,1)</f>
        <v>M-84445</v>
      </c>
    </row>
    <row r="1208" spans="1:4" hidden="1" x14ac:dyDescent="0.25">
      <c r="A1208" s="4" t="s">
        <v>2955</v>
      </c>
      <c r="B1208">
        <v>2</v>
      </c>
      <c r="C1208" s="4" t="s">
        <v>2199</v>
      </c>
      <c r="D1208" s="4" t="str">
        <f>_xlfn.XLOOKUP(Saidas[[#This Row],[Produto]],'Compras'!B:B,'Compras'!A:A,"",0,1)</f>
        <v/>
      </c>
    </row>
    <row r="1209" spans="1:4" hidden="1" x14ac:dyDescent="0.25">
      <c r="A1209" s="4" t="s">
        <v>1104</v>
      </c>
      <c r="B1209">
        <v>1</v>
      </c>
      <c r="C1209" s="4" t="s">
        <v>2199</v>
      </c>
      <c r="D1209" s="4" t="str">
        <f>_xlfn.XLOOKUP(Saidas[[#This Row],[Produto]],'Compras'!B:B,'Compras'!A:A,"",0,1)</f>
        <v>MM-6136684</v>
      </c>
    </row>
    <row r="1210" spans="1:4" hidden="1" x14ac:dyDescent="0.25">
      <c r="A1210" s="4" t="s">
        <v>64</v>
      </c>
      <c r="B1210">
        <v>5</v>
      </c>
      <c r="C1210" s="4" t="s">
        <v>2199</v>
      </c>
      <c r="D1210" s="4">
        <f>_xlfn.XLOOKUP(Saidas[[#This Row],[Produto]],'Compras'!B:B,'Compras'!A:A,"",0,1)</f>
        <v>741000</v>
      </c>
    </row>
    <row r="1211" spans="1:4" hidden="1" x14ac:dyDescent="0.25">
      <c r="A1211" s="4" t="s">
        <v>1843</v>
      </c>
      <c r="B1211">
        <v>1</v>
      </c>
      <c r="C1211" s="4" t="s">
        <v>2199</v>
      </c>
      <c r="D1211" s="4" t="str">
        <f>_xlfn.XLOOKUP(Saidas[[#This Row],[Produto]],'Compras'!B:B,'Compras'!A:A,"",0,1)</f>
        <v>218-36</v>
      </c>
    </row>
    <row r="1212" spans="1:4" hidden="1" x14ac:dyDescent="0.25">
      <c r="A1212" s="4" t="s">
        <v>2956</v>
      </c>
      <c r="B1212">
        <v>4</v>
      </c>
      <c r="C1212" s="4" t="s">
        <v>2199</v>
      </c>
      <c r="D1212" s="4" t="str">
        <f>_xlfn.XLOOKUP(Saidas[[#This Row],[Produto]],'Compras'!B:B,'Compras'!A:A,"",0,1)</f>
        <v/>
      </c>
    </row>
    <row r="1213" spans="1:4" hidden="1" x14ac:dyDescent="0.25">
      <c r="A1213" s="4" t="s">
        <v>1094</v>
      </c>
      <c r="B1213">
        <v>3</v>
      </c>
      <c r="C1213" s="4" t="s">
        <v>2199</v>
      </c>
      <c r="D1213" s="4" t="str">
        <f>_xlfn.XLOOKUP(Saidas[[#This Row],[Produto]],'Compras'!B:B,'Compras'!A:A,"",0,1)</f>
        <v>M-18500</v>
      </c>
    </row>
    <row r="1214" spans="1:4" hidden="1" x14ac:dyDescent="0.25">
      <c r="A1214" s="4" t="s">
        <v>2957</v>
      </c>
      <c r="B1214">
        <v>5</v>
      </c>
      <c r="C1214" s="4" t="s">
        <v>2199</v>
      </c>
      <c r="D1214" s="4" t="str">
        <f>_xlfn.XLOOKUP(Saidas[[#This Row],[Produto]],'Compras'!B:B,'Compras'!A:A,"",0,1)</f>
        <v/>
      </c>
    </row>
    <row r="1215" spans="1:4" hidden="1" x14ac:dyDescent="0.25">
      <c r="A1215" s="4" t="s">
        <v>266</v>
      </c>
      <c r="B1215">
        <v>1</v>
      </c>
      <c r="C1215" s="4" t="s">
        <v>2199</v>
      </c>
      <c r="D1215" s="4">
        <f>_xlfn.XLOOKUP(Saidas[[#This Row],[Produto]],'Compras'!B:B,'Compras'!A:A,"",0,1)</f>
        <v>6130</v>
      </c>
    </row>
    <row r="1216" spans="1:4" hidden="1" x14ac:dyDescent="0.25">
      <c r="A1216" s="4" t="s">
        <v>2958</v>
      </c>
      <c r="B1216">
        <v>1</v>
      </c>
      <c r="C1216" s="4" t="s">
        <v>2106</v>
      </c>
      <c r="D1216" s="4" t="str">
        <f>_xlfn.XLOOKUP(Saidas[[#This Row],[Produto]],'Compras'!B:B,'Compras'!A:A,"",0,1)</f>
        <v/>
      </c>
    </row>
    <row r="1217" spans="1:4" hidden="1" x14ac:dyDescent="0.25">
      <c r="A1217" s="4" t="s">
        <v>1053</v>
      </c>
      <c r="B1217">
        <v>3</v>
      </c>
      <c r="C1217" s="4" t="s">
        <v>2199</v>
      </c>
      <c r="D1217" s="4" t="str">
        <f>_xlfn.XLOOKUP(Saidas[[#This Row],[Produto]],'Compras'!B:B,'Compras'!A:A,"",0,1)</f>
        <v>M-18305</v>
      </c>
    </row>
    <row r="1218" spans="1:4" hidden="1" x14ac:dyDescent="0.25">
      <c r="A1218" s="4" t="s">
        <v>2959</v>
      </c>
      <c r="B1218">
        <v>1</v>
      </c>
      <c r="C1218" s="4" t="s">
        <v>2199</v>
      </c>
      <c r="D1218" s="4" t="str">
        <f>_xlfn.XLOOKUP(Saidas[[#This Row],[Produto]],'Compras'!B:B,'Compras'!A:A,"",0,1)</f>
        <v>M-PP12</v>
      </c>
    </row>
    <row r="1219" spans="1:4" hidden="1" x14ac:dyDescent="0.25">
      <c r="A1219" s="4" t="s">
        <v>1084</v>
      </c>
      <c r="B1219">
        <v>5</v>
      </c>
      <c r="C1219" s="4" t="s">
        <v>2199</v>
      </c>
      <c r="D1219" s="4" t="str">
        <f>_xlfn.XLOOKUP(Saidas[[#This Row],[Produto]],'Compras'!B:B,'Compras'!A:A,"",0,1)</f>
        <v>M-98184</v>
      </c>
    </row>
    <row r="1220" spans="1:4" hidden="1" x14ac:dyDescent="0.25">
      <c r="A1220" s="4" t="s">
        <v>136</v>
      </c>
      <c r="B1220">
        <v>3</v>
      </c>
      <c r="C1220" s="4" t="s">
        <v>2199</v>
      </c>
      <c r="D1220" s="4" t="str">
        <f>_xlfn.XLOOKUP(Saidas[[#This Row],[Produto]],'Compras'!B:B,'Compras'!A:A,"",0,1)</f>
        <v>M-969502</v>
      </c>
    </row>
    <row r="1221" spans="1:4" hidden="1" x14ac:dyDescent="0.25">
      <c r="A1221" s="4" t="s">
        <v>125</v>
      </c>
      <c r="B1221">
        <v>3</v>
      </c>
      <c r="C1221" s="4" t="s">
        <v>2199</v>
      </c>
      <c r="D1221" s="4" t="str">
        <f>_xlfn.XLOOKUP(Saidas[[#This Row],[Produto]],'Compras'!B:B,'Compras'!A:A,"",0,1)</f>
        <v>M-0023166</v>
      </c>
    </row>
    <row r="1222" spans="1:4" hidden="1" x14ac:dyDescent="0.25">
      <c r="A1222" s="4" t="s">
        <v>2960</v>
      </c>
      <c r="B1222">
        <v>3</v>
      </c>
      <c r="C1222" s="4" t="s">
        <v>2199</v>
      </c>
      <c r="D1222" s="4" t="str">
        <f>_xlfn.XLOOKUP(Saidas[[#This Row],[Produto]],'Compras'!B:B,'Compras'!A:A,"",0,1)</f>
        <v/>
      </c>
    </row>
    <row r="1223" spans="1:4" hidden="1" x14ac:dyDescent="0.25">
      <c r="A1223" s="4" t="s">
        <v>1330</v>
      </c>
      <c r="B1223">
        <v>3</v>
      </c>
      <c r="C1223" s="4" t="s">
        <v>2199</v>
      </c>
      <c r="D1223" s="4" t="str">
        <f>_xlfn.XLOOKUP(Saidas[[#This Row],[Produto]],'Compras'!B:B,'Compras'!A:A,"",0,1)</f>
        <v>MM-12513</v>
      </c>
    </row>
    <row r="1224" spans="1:4" hidden="1" x14ac:dyDescent="0.25">
      <c r="A1224" s="4" t="s">
        <v>1047</v>
      </c>
      <c r="B1224">
        <v>2</v>
      </c>
      <c r="C1224" s="4" t="s">
        <v>2199</v>
      </c>
      <c r="D1224" s="4" t="str">
        <f>_xlfn.XLOOKUP(Saidas[[#This Row],[Produto]],'Compras'!B:B,'Compras'!A:A,"",0,1)</f>
        <v>M-484072</v>
      </c>
    </row>
    <row r="1225" spans="1:4" hidden="1" x14ac:dyDescent="0.25">
      <c r="A1225" s="4" t="s">
        <v>549</v>
      </c>
      <c r="B1225">
        <v>1</v>
      </c>
      <c r="C1225" s="4" t="s">
        <v>2199</v>
      </c>
      <c r="D1225" s="4" t="str">
        <f>_xlfn.XLOOKUP(Saidas[[#This Row],[Produto]],'Compras'!B:B,'Compras'!A:A,"",0,1)</f>
        <v>M-9860</v>
      </c>
    </row>
    <row r="1226" spans="1:4" hidden="1" x14ac:dyDescent="0.25">
      <c r="A1226" s="4" t="s">
        <v>247</v>
      </c>
      <c r="B1226">
        <v>1</v>
      </c>
      <c r="C1226" s="4" t="s">
        <v>2199</v>
      </c>
      <c r="D1226" s="4" t="str">
        <f>_xlfn.XLOOKUP(Saidas[[#This Row],[Produto]],'Compras'!B:B,'Compras'!A:A,"",0,1)</f>
        <v>M-6534</v>
      </c>
    </row>
    <row r="1227" spans="1:4" hidden="1" x14ac:dyDescent="0.25">
      <c r="A1227" s="4" t="s">
        <v>989</v>
      </c>
      <c r="B1227">
        <v>1</v>
      </c>
      <c r="C1227" s="4" t="s">
        <v>2199</v>
      </c>
      <c r="D1227" s="4" t="str">
        <f>_xlfn.XLOOKUP(Saidas[[#This Row],[Produto]],'Compras'!B:B,'Compras'!A:A,"",0,1)</f>
        <v>M-19496</v>
      </c>
    </row>
    <row r="1228" spans="1:4" hidden="1" x14ac:dyDescent="0.25">
      <c r="A1228" s="4" t="s">
        <v>2961</v>
      </c>
      <c r="B1228">
        <v>36</v>
      </c>
      <c r="C1228" s="4" t="s">
        <v>2199</v>
      </c>
      <c r="D1228" s="4" t="str">
        <f>_xlfn.XLOOKUP(Saidas[[#This Row],[Produto]],'Compras'!B:B,'Compras'!A:A,"",0,1)</f>
        <v/>
      </c>
    </row>
    <row r="1229" spans="1:4" hidden="1" x14ac:dyDescent="0.25">
      <c r="A1229" s="4" t="s">
        <v>554</v>
      </c>
      <c r="B1229">
        <v>1</v>
      </c>
      <c r="C1229" s="4" t="s">
        <v>2199</v>
      </c>
      <c r="D1229" s="4">
        <f>_xlfn.XLOOKUP(Saidas[[#This Row],[Produto]],'Compras'!B:B,'Compras'!A:A,"",0,1)</f>
        <v>9879585</v>
      </c>
    </row>
    <row r="1230" spans="1:4" hidden="1" x14ac:dyDescent="0.25">
      <c r="A1230" s="4" t="s">
        <v>2962</v>
      </c>
      <c r="B1230">
        <v>1</v>
      </c>
      <c r="C1230" s="4" t="s">
        <v>2199</v>
      </c>
      <c r="D1230" s="4" t="str">
        <f>_xlfn.XLOOKUP(Saidas[[#This Row],[Produto]],'Compras'!B:B,'Compras'!A:A,"",0,1)</f>
        <v/>
      </c>
    </row>
    <row r="1231" spans="1:4" hidden="1" x14ac:dyDescent="0.25">
      <c r="A1231" s="4" t="s">
        <v>2963</v>
      </c>
      <c r="B1231">
        <v>3</v>
      </c>
      <c r="C1231" s="4" t="s">
        <v>2199</v>
      </c>
      <c r="D1231" s="4" t="str">
        <f>_xlfn.XLOOKUP(Saidas[[#This Row],[Produto]],'Compras'!B:B,'Compras'!A:A,"",0,1)</f>
        <v>M-PP03</v>
      </c>
    </row>
    <row r="1232" spans="1:4" hidden="1" x14ac:dyDescent="0.25">
      <c r="A1232" s="4" t="s">
        <v>1369</v>
      </c>
      <c r="B1232">
        <v>5</v>
      </c>
      <c r="C1232" s="4" t="s">
        <v>2199</v>
      </c>
      <c r="D1232" s="4" t="str">
        <f>_xlfn.XLOOKUP(Saidas[[#This Row],[Produto]],'Compras'!B:B,'Compras'!A:A,"",0,1)</f>
        <v>M-300962</v>
      </c>
    </row>
    <row r="1233" spans="1:4" hidden="1" x14ac:dyDescent="0.25">
      <c r="A1233" s="4" t="s">
        <v>2964</v>
      </c>
      <c r="B1233">
        <v>10</v>
      </c>
      <c r="C1233" s="4" t="s">
        <v>2199</v>
      </c>
      <c r="D1233" s="4" t="str">
        <f>_xlfn.XLOOKUP(Saidas[[#This Row],[Produto]],'Compras'!B:B,'Compras'!A:A,"",0,1)</f>
        <v/>
      </c>
    </row>
    <row r="1234" spans="1:4" hidden="1" x14ac:dyDescent="0.25">
      <c r="A1234" s="4" t="s">
        <v>1020</v>
      </c>
      <c r="B1234">
        <v>5</v>
      </c>
      <c r="C1234" s="4" t="s">
        <v>2199</v>
      </c>
      <c r="D1234" s="4">
        <f>_xlfn.XLOOKUP(Saidas[[#This Row],[Produto]],'Compras'!B:B,'Compras'!A:A,"",0,1)</f>
        <v>300321</v>
      </c>
    </row>
    <row r="1235" spans="1:4" hidden="1" x14ac:dyDescent="0.25">
      <c r="A1235" s="4" t="s">
        <v>2965</v>
      </c>
      <c r="B1235">
        <v>2</v>
      </c>
      <c r="C1235" s="4" t="s">
        <v>2106</v>
      </c>
      <c r="D1235" s="4" t="str">
        <f>_xlfn.XLOOKUP(Saidas[[#This Row],[Produto]],'Compras'!B:B,'Compras'!A:A,"",0,1)</f>
        <v/>
      </c>
    </row>
    <row r="1236" spans="1:4" hidden="1" x14ac:dyDescent="0.25">
      <c r="A1236" s="4" t="s">
        <v>2966</v>
      </c>
      <c r="B1236">
        <v>1</v>
      </c>
      <c r="C1236" s="4" t="s">
        <v>2199</v>
      </c>
      <c r="D1236" s="4" t="str">
        <f>_xlfn.XLOOKUP(Saidas[[#This Row],[Produto]],'Compras'!B:B,'Compras'!A:A,"",0,1)</f>
        <v/>
      </c>
    </row>
    <row r="1237" spans="1:4" hidden="1" x14ac:dyDescent="0.25">
      <c r="A1237" s="4" t="s">
        <v>2967</v>
      </c>
      <c r="B1237">
        <v>30</v>
      </c>
      <c r="C1237" s="4" t="s">
        <v>2199</v>
      </c>
      <c r="D1237" s="4" t="str">
        <f>_xlfn.XLOOKUP(Saidas[[#This Row],[Produto]],'Compras'!B:B,'Compras'!A:A,"",0,1)</f>
        <v/>
      </c>
    </row>
    <row r="1238" spans="1:4" hidden="1" x14ac:dyDescent="0.25">
      <c r="A1238" s="4" t="s">
        <v>2968</v>
      </c>
      <c r="B1238">
        <v>10</v>
      </c>
      <c r="C1238" s="4" t="s">
        <v>2199</v>
      </c>
      <c r="D1238" s="4" t="str">
        <f>_xlfn.XLOOKUP(Saidas[[#This Row],[Produto]],'Compras'!B:B,'Compras'!A:A,"",0,1)</f>
        <v/>
      </c>
    </row>
    <row r="1239" spans="1:4" hidden="1" x14ac:dyDescent="0.25">
      <c r="A1239" s="4" t="s">
        <v>2369</v>
      </c>
      <c r="B1239">
        <v>10</v>
      </c>
      <c r="C1239" s="4" t="s">
        <v>2106</v>
      </c>
      <c r="D1239" s="4" t="str">
        <f>_xlfn.XLOOKUP(Saidas[[#This Row],[Produto]],'Compras'!B:B,'Compras'!A:A,"",0,1)</f>
        <v/>
      </c>
    </row>
    <row r="1240" spans="1:4" hidden="1" x14ac:dyDescent="0.25">
      <c r="A1240" s="4" t="s">
        <v>2969</v>
      </c>
      <c r="B1240">
        <v>10</v>
      </c>
      <c r="C1240" s="4" t="s">
        <v>2106</v>
      </c>
      <c r="D1240" s="4" t="str">
        <f>_xlfn.XLOOKUP(Saidas[[#This Row],[Produto]],'Compras'!B:B,'Compras'!A:A,"",0,1)</f>
        <v/>
      </c>
    </row>
    <row r="1241" spans="1:4" hidden="1" x14ac:dyDescent="0.25">
      <c r="A1241" s="4" t="s">
        <v>2970</v>
      </c>
      <c r="B1241">
        <v>10</v>
      </c>
      <c r="C1241" s="4" t="s">
        <v>2106</v>
      </c>
      <c r="D1241" s="4" t="str">
        <f>_xlfn.XLOOKUP(Saidas[[#This Row],[Produto]],'Compras'!B:B,'Compras'!A:A,"",0,1)</f>
        <v/>
      </c>
    </row>
    <row r="1242" spans="1:4" hidden="1" x14ac:dyDescent="0.25">
      <c r="A1242" s="4" t="s">
        <v>2558</v>
      </c>
      <c r="B1242">
        <v>10</v>
      </c>
      <c r="C1242" s="4" t="s">
        <v>2106</v>
      </c>
      <c r="D1242" s="4" t="str">
        <f>_xlfn.XLOOKUP(Saidas[[#This Row],[Produto]],'Compras'!B:B,'Compras'!A:A,"",0,1)</f>
        <v/>
      </c>
    </row>
    <row r="1243" spans="1:4" hidden="1" x14ac:dyDescent="0.25">
      <c r="A1243" s="4" t="s">
        <v>3300</v>
      </c>
      <c r="B1243">
        <v>10</v>
      </c>
      <c r="C1243" s="4" t="s">
        <v>2199</v>
      </c>
      <c r="D1243" s="4" t="str">
        <f>_xlfn.XLOOKUP(Saidas[[#This Row],[Produto]],'Compras'!B:B,'Compras'!A:A,"",0,1)</f>
        <v/>
      </c>
    </row>
    <row r="1244" spans="1:4" x14ac:dyDescent="0.25">
      <c r="A1244" s="4" t="s">
        <v>3298</v>
      </c>
      <c r="B1244">
        <v>10</v>
      </c>
      <c r="C1244" s="4" t="s">
        <v>2199</v>
      </c>
      <c r="D1244" s="4" t="str">
        <f>_xlfn.XLOOKUP(Saidas[[#This Row],[Produto]],'Compras'!B:B,'Compras'!A:A,"",0,1)</f>
        <v/>
      </c>
    </row>
    <row r="1245" spans="1:4" hidden="1" x14ac:dyDescent="0.25">
      <c r="A1245" s="4" t="s">
        <v>2298</v>
      </c>
      <c r="B1245">
        <v>1</v>
      </c>
      <c r="C1245" s="4" t="s">
        <v>2199</v>
      </c>
      <c r="D1245" s="4" t="str">
        <f>_xlfn.XLOOKUP(Saidas[[#This Row],[Produto]],'Compras'!B:B,'Compras'!A:A,"",0,1)</f>
        <v/>
      </c>
    </row>
    <row r="1246" spans="1:4" hidden="1" x14ac:dyDescent="0.25">
      <c r="A1246" s="4" t="s">
        <v>2587</v>
      </c>
      <c r="B1246">
        <v>2</v>
      </c>
      <c r="C1246" s="4" t="s">
        <v>2199</v>
      </c>
      <c r="D1246" s="4" t="str">
        <f>_xlfn.XLOOKUP(Saidas[[#This Row],[Produto]],'Compras'!B:B,'Compras'!A:A,"",0,1)</f>
        <v/>
      </c>
    </row>
    <row r="1247" spans="1:4" hidden="1" x14ac:dyDescent="0.25">
      <c r="A1247" s="4" t="s">
        <v>2660</v>
      </c>
      <c r="B1247">
        <v>1</v>
      </c>
      <c r="C1247" s="4" t="s">
        <v>2199</v>
      </c>
      <c r="D1247" s="4" t="str">
        <f>_xlfn.XLOOKUP(Saidas[[#This Row],[Produto]],'Compras'!B:B,'Compras'!A:A,"",0,1)</f>
        <v/>
      </c>
    </row>
    <row r="1248" spans="1:4" hidden="1" x14ac:dyDescent="0.25">
      <c r="A1248" s="4" t="s">
        <v>2971</v>
      </c>
      <c r="B1248">
        <v>1</v>
      </c>
      <c r="C1248" s="4" t="s">
        <v>2199</v>
      </c>
      <c r="D1248" s="4" t="str">
        <f>_xlfn.XLOOKUP(Saidas[[#This Row],[Produto]],'Compras'!B:B,'Compras'!A:A,"",0,1)</f>
        <v/>
      </c>
    </row>
    <row r="1249" spans="1:4" hidden="1" x14ac:dyDescent="0.25">
      <c r="A1249" s="4" t="s">
        <v>2972</v>
      </c>
      <c r="B1249">
        <v>1</v>
      </c>
      <c r="C1249" s="4" t="s">
        <v>2199</v>
      </c>
      <c r="D1249" s="4" t="str">
        <f>_xlfn.XLOOKUP(Saidas[[#This Row],[Produto]],'Compras'!B:B,'Compras'!A:A,"",0,1)</f>
        <v/>
      </c>
    </row>
    <row r="1250" spans="1:4" hidden="1" x14ac:dyDescent="0.25">
      <c r="A1250" s="4" t="s">
        <v>2973</v>
      </c>
      <c r="B1250">
        <v>2</v>
      </c>
      <c r="C1250" s="4" t="s">
        <v>2199</v>
      </c>
      <c r="D1250" s="4" t="str">
        <f>_xlfn.XLOOKUP(Saidas[[#This Row],[Produto]],'Compras'!B:B,'Compras'!A:A,"",0,1)</f>
        <v/>
      </c>
    </row>
    <row r="1251" spans="1:4" hidden="1" x14ac:dyDescent="0.25">
      <c r="A1251" s="4" t="s">
        <v>2974</v>
      </c>
      <c r="B1251">
        <v>1</v>
      </c>
      <c r="C1251" s="4" t="s">
        <v>2199</v>
      </c>
      <c r="D1251" s="4" t="str">
        <f>_xlfn.XLOOKUP(Saidas[[#This Row],[Produto]],'Compras'!B:B,'Compras'!A:A,"",0,1)</f>
        <v/>
      </c>
    </row>
    <row r="1252" spans="1:4" hidden="1" x14ac:dyDescent="0.25">
      <c r="A1252" s="4" t="s">
        <v>2517</v>
      </c>
      <c r="B1252">
        <v>10</v>
      </c>
      <c r="C1252" s="4" t="s">
        <v>2199</v>
      </c>
      <c r="D1252" s="4" t="str">
        <f>_xlfn.XLOOKUP(Saidas[[#This Row],[Produto]],'Compras'!B:B,'Compras'!A:A,"",0,1)</f>
        <v/>
      </c>
    </row>
    <row r="1253" spans="1:4" hidden="1" x14ac:dyDescent="0.25">
      <c r="A1253" s="4" t="s">
        <v>3300</v>
      </c>
      <c r="B1253">
        <v>5</v>
      </c>
      <c r="C1253" s="4" t="s">
        <v>2199</v>
      </c>
      <c r="D1253" s="4" t="str">
        <f>_xlfn.XLOOKUP(Saidas[[#This Row],[Produto]],'Compras'!B:B,'Compras'!A:A,"",0,1)</f>
        <v/>
      </c>
    </row>
    <row r="1254" spans="1:4" hidden="1" x14ac:dyDescent="0.25">
      <c r="A1254" s="4" t="s">
        <v>2975</v>
      </c>
      <c r="B1254">
        <v>2</v>
      </c>
      <c r="C1254" s="4" t="s">
        <v>2106</v>
      </c>
      <c r="D1254" s="4" t="str">
        <f>_xlfn.XLOOKUP(Saidas[[#This Row],[Produto]],'Compras'!B:B,'Compras'!A:A,"",0,1)</f>
        <v/>
      </c>
    </row>
    <row r="1255" spans="1:4" hidden="1" x14ac:dyDescent="0.25">
      <c r="A1255" s="4" t="s">
        <v>2976</v>
      </c>
      <c r="B1255">
        <v>1</v>
      </c>
      <c r="C1255" s="4" t="s">
        <v>2199</v>
      </c>
      <c r="D1255" s="4" t="str">
        <f>_xlfn.XLOOKUP(Saidas[[#This Row],[Produto]],'Compras'!B:B,'Compras'!A:A,"",0,1)</f>
        <v/>
      </c>
    </row>
    <row r="1256" spans="1:4" hidden="1" x14ac:dyDescent="0.25">
      <c r="A1256" s="4" t="s">
        <v>2977</v>
      </c>
      <c r="B1256">
        <v>6</v>
      </c>
      <c r="C1256" s="4" t="s">
        <v>2199</v>
      </c>
      <c r="D1256" s="4" t="str">
        <f>_xlfn.XLOOKUP(Saidas[[#This Row],[Produto]],'Compras'!B:B,'Compras'!A:A,"",0,1)</f>
        <v/>
      </c>
    </row>
    <row r="1257" spans="1:4" hidden="1" x14ac:dyDescent="0.25">
      <c r="A1257" s="4" t="s">
        <v>2978</v>
      </c>
      <c r="B1257">
        <v>2</v>
      </c>
      <c r="C1257" s="4" t="s">
        <v>2199</v>
      </c>
      <c r="D1257" s="4" t="str">
        <f>_xlfn.XLOOKUP(Saidas[[#This Row],[Produto]],'Compras'!B:B,'Compras'!A:A,"",0,1)</f>
        <v/>
      </c>
    </row>
    <row r="1258" spans="1:4" hidden="1" x14ac:dyDescent="0.25">
      <c r="A1258" s="4" t="s">
        <v>2979</v>
      </c>
      <c r="B1258">
        <v>5</v>
      </c>
      <c r="C1258" s="4" t="s">
        <v>2199</v>
      </c>
      <c r="D1258" s="4" t="str">
        <f>_xlfn.XLOOKUP(Saidas[[#This Row],[Produto]],'Compras'!B:B,'Compras'!A:A,"",0,1)</f>
        <v/>
      </c>
    </row>
    <row r="1259" spans="1:4" hidden="1" x14ac:dyDescent="0.25">
      <c r="A1259" s="4" t="s">
        <v>2980</v>
      </c>
      <c r="B1259">
        <v>1</v>
      </c>
      <c r="C1259" s="4" t="s">
        <v>2199</v>
      </c>
      <c r="D1259" s="4" t="str">
        <f>_xlfn.XLOOKUP(Saidas[[#This Row],[Produto]],'Compras'!B:B,'Compras'!A:A,"",0,1)</f>
        <v/>
      </c>
    </row>
    <row r="1260" spans="1:4" hidden="1" x14ac:dyDescent="0.25">
      <c r="A1260" s="4" t="s">
        <v>2981</v>
      </c>
      <c r="B1260">
        <v>1</v>
      </c>
      <c r="C1260" s="4" t="s">
        <v>2199</v>
      </c>
      <c r="D1260" s="4" t="str">
        <f>_xlfn.XLOOKUP(Saidas[[#This Row],[Produto]],'Compras'!B:B,'Compras'!A:A,"",0,1)</f>
        <v/>
      </c>
    </row>
    <row r="1261" spans="1:4" hidden="1" x14ac:dyDescent="0.25">
      <c r="A1261" s="4" t="s">
        <v>2982</v>
      </c>
      <c r="B1261">
        <v>1</v>
      </c>
      <c r="C1261" s="4" t="s">
        <v>2106</v>
      </c>
      <c r="D1261" s="4" t="str">
        <f>_xlfn.XLOOKUP(Saidas[[#This Row],[Produto]],'Compras'!B:B,'Compras'!A:A,"",0,1)</f>
        <v/>
      </c>
    </row>
    <row r="1262" spans="1:4" hidden="1" x14ac:dyDescent="0.25">
      <c r="A1262" s="4" t="s">
        <v>2983</v>
      </c>
      <c r="B1262">
        <v>1</v>
      </c>
      <c r="C1262" s="4" t="s">
        <v>2106</v>
      </c>
      <c r="D1262" s="4" t="str">
        <f>_xlfn.XLOOKUP(Saidas[[#This Row],[Produto]],'Compras'!B:B,'Compras'!A:A,"",0,1)</f>
        <v/>
      </c>
    </row>
    <row r="1263" spans="1:4" hidden="1" x14ac:dyDescent="0.25">
      <c r="A1263" s="4" t="s">
        <v>2984</v>
      </c>
      <c r="B1263">
        <v>1</v>
      </c>
      <c r="C1263" s="4" t="s">
        <v>2106</v>
      </c>
      <c r="D1263" s="4" t="str">
        <f>_xlfn.XLOOKUP(Saidas[[#This Row],[Produto]],'Compras'!B:B,'Compras'!A:A,"",0,1)</f>
        <v/>
      </c>
    </row>
    <row r="1264" spans="1:4" hidden="1" x14ac:dyDescent="0.25">
      <c r="A1264" s="4" t="s">
        <v>2985</v>
      </c>
      <c r="B1264">
        <v>1</v>
      </c>
      <c r="C1264" s="4" t="s">
        <v>2106</v>
      </c>
      <c r="D1264" s="4" t="str">
        <f>_xlfn.XLOOKUP(Saidas[[#This Row],[Produto]],'Compras'!B:B,'Compras'!A:A,"",0,1)</f>
        <v/>
      </c>
    </row>
    <row r="1265" spans="1:4" hidden="1" x14ac:dyDescent="0.25">
      <c r="A1265" s="4" t="s">
        <v>2986</v>
      </c>
      <c r="B1265">
        <v>2</v>
      </c>
      <c r="C1265" s="4" t="s">
        <v>2106</v>
      </c>
      <c r="D1265" s="4" t="str">
        <f>_xlfn.XLOOKUP(Saidas[[#This Row],[Produto]],'Compras'!B:B,'Compras'!A:A,"",0,1)</f>
        <v/>
      </c>
    </row>
    <row r="1266" spans="1:4" hidden="1" x14ac:dyDescent="0.25">
      <c r="A1266" s="4" t="s">
        <v>2987</v>
      </c>
      <c r="B1266">
        <v>1</v>
      </c>
      <c r="C1266" s="4" t="s">
        <v>2199</v>
      </c>
      <c r="D1266" s="4" t="str">
        <f>_xlfn.XLOOKUP(Saidas[[#This Row],[Produto]],'Compras'!B:B,'Compras'!A:A,"",0,1)</f>
        <v/>
      </c>
    </row>
    <row r="1267" spans="1:4" hidden="1" x14ac:dyDescent="0.25">
      <c r="A1267" s="4" t="s">
        <v>2201</v>
      </c>
      <c r="B1267">
        <v>5</v>
      </c>
      <c r="C1267" s="4" t="s">
        <v>2199</v>
      </c>
      <c r="D1267" s="4" t="str">
        <f>_xlfn.XLOOKUP(Saidas[[#This Row],[Produto]],'Compras'!B:B,'Compras'!A:A,"",0,1)</f>
        <v/>
      </c>
    </row>
    <row r="1268" spans="1:4" hidden="1" x14ac:dyDescent="0.25">
      <c r="A1268" s="4" t="s">
        <v>2399</v>
      </c>
      <c r="B1268">
        <v>1</v>
      </c>
      <c r="C1268" s="4" t="s">
        <v>2199</v>
      </c>
      <c r="D1268" s="4" t="str">
        <f>_xlfn.XLOOKUP(Saidas[[#This Row],[Produto]],'Compras'!B:B,'Compras'!A:A,"",0,1)</f>
        <v/>
      </c>
    </row>
    <row r="1269" spans="1:4" hidden="1" x14ac:dyDescent="0.25">
      <c r="A1269" s="4" t="s">
        <v>2988</v>
      </c>
      <c r="B1269">
        <v>6</v>
      </c>
      <c r="C1269" s="4" t="s">
        <v>2199</v>
      </c>
      <c r="D1269" s="4" t="str">
        <f>_xlfn.XLOOKUP(Saidas[[#This Row],[Produto]],'Compras'!B:B,'Compras'!A:A,"",0,1)</f>
        <v/>
      </c>
    </row>
    <row r="1270" spans="1:4" hidden="1" x14ac:dyDescent="0.25">
      <c r="A1270" s="4" t="s">
        <v>2989</v>
      </c>
      <c r="B1270">
        <v>1</v>
      </c>
      <c r="C1270" s="4" t="s">
        <v>2199</v>
      </c>
      <c r="D1270" s="4" t="str">
        <f>_xlfn.XLOOKUP(Saidas[[#This Row],[Produto]],'Compras'!B:B,'Compras'!A:A,"",0,1)</f>
        <v/>
      </c>
    </row>
    <row r="1271" spans="1:4" hidden="1" x14ac:dyDescent="0.25">
      <c r="A1271" s="4" t="s">
        <v>2941</v>
      </c>
      <c r="B1271">
        <v>1</v>
      </c>
      <c r="C1271" s="4" t="s">
        <v>2199</v>
      </c>
      <c r="D1271" s="4" t="str">
        <f>_xlfn.XLOOKUP(Saidas[[#This Row],[Produto]],'Compras'!B:B,'Compras'!A:A,"",0,1)</f>
        <v/>
      </c>
    </row>
    <row r="1272" spans="1:4" hidden="1" x14ac:dyDescent="0.25">
      <c r="A1272" s="4" t="s">
        <v>3297</v>
      </c>
      <c r="B1272">
        <v>12</v>
      </c>
      <c r="C1272" s="4" t="s">
        <v>2199</v>
      </c>
      <c r="D1272" s="4" t="str">
        <f>_xlfn.XLOOKUP(Saidas[[#This Row],[Produto]],'Compras'!B:B,'Compras'!A:A,"",0,1)</f>
        <v/>
      </c>
    </row>
    <row r="1273" spans="1:4" hidden="1" x14ac:dyDescent="0.25">
      <c r="A1273" s="4" t="s">
        <v>3300</v>
      </c>
      <c r="B1273">
        <v>8</v>
      </c>
      <c r="C1273" s="4" t="s">
        <v>2199</v>
      </c>
      <c r="D1273" s="4" t="str">
        <f>_xlfn.XLOOKUP(Saidas[[#This Row],[Produto]],'Compras'!B:B,'Compras'!A:A,"",0,1)</f>
        <v/>
      </c>
    </row>
    <row r="1274" spans="1:4" hidden="1" x14ac:dyDescent="0.25">
      <c r="A1274" s="4" t="s">
        <v>2587</v>
      </c>
      <c r="B1274">
        <v>5</v>
      </c>
      <c r="C1274" s="4" t="s">
        <v>2199</v>
      </c>
      <c r="D1274" s="4" t="str">
        <f>_xlfn.XLOOKUP(Saidas[[#This Row],[Produto]],'Compras'!B:B,'Compras'!A:A,"",0,1)</f>
        <v/>
      </c>
    </row>
    <row r="1275" spans="1:4" hidden="1" x14ac:dyDescent="0.25">
      <c r="A1275" s="4" t="s">
        <v>21</v>
      </c>
      <c r="B1275">
        <v>5</v>
      </c>
      <c r="C1275" s="4" t="s">
        <v>2199</v>
      </c>
      <c r="D1275" s="4" t="str">
        <f>_xlfn.XLOOKUP(Saidas[[#This Row],[Produto]],'Compras'!B:B,'Compras'!A:A,"",0,1)</f>
        <v>M-31231</v>
      </c>
    </row>
    <row r="1276" spans="1:4" hidden="1" x14ac:dyDescent="0.25">
      <c r="A1276" s="4" t="s">
        <v>2990</v>
      </c>
      <c r="B1276">
        <v>4</v>
      </c>
      <c r="C1276" s="4" t="s">
        <v>2199</v>
      </c>
      <c r="D1276" s="4" t="str">
        <f>_xlfn.XLOOKUP(Saidas[[#This Row],[Produto]],'Compras'!B:B,'Compras'!A:A,"",0,1)</f>
        <v/>
      </c>
    </row>
    <row r="1277" spans="1:4" hidden="1" x14ac:dyDescent="0.25">
      <c r="A1277" s="4" t="s">
        <v>2991</v>
      </c>
      <c r="B1277">
        <v>4</v>
      </c>
      <c r="C1277" s="4" t="s">
        <v>2199</v>
      </c>
      <c r="D1277" s="4" t="str">
        <f>_xlfn.XLOOKUP(Saidas[[#This Row],[Produto]],'Compras'!B:B,'Compras'!A:A,"",0,1)</f>
        <v/>
      </c>
    </row>
    <row r="1278" spans="1:4" hidden="1" x14ac:dyDescent="0.25">
      <c r="A1278" s="4" t="s">
        <v>2992</v>
      </c>
      <c r="B1278">
        <v>6</v>
      </c>
      <c r="C1278" s="4" t="s">
        <v>2199</v>
      </c>
      <c r="D1278" s="4" t="str">
        <f>_xlfn.XLOOKUP(Saidas[[#This Row],[Produto]],'Compras'!B:B,'Compras'!A:A,"",0,1)</f>
        <v/>
      </c>
    </row>
    <row r="1279" spans="1:4" hidden="1" x14ac:dyDescent="0.25">
      <c r="A1279" s="4" t="s">
        <v>2993</v>
      </c>
      <c r="B1279">
        <v>1</v>
      </c>
      <c r="C1279" s="4" t="s">
        <v>2199</v>
      </c>
      <c r="D1279" s="4" t="str">
        <f>_xlfn.XLOOKUP(Saidas[[#This Row],[Produto]],'Compras'!B:B,'Compras'!A:A,"",0,1)</f>
        <v/>
      </c>
    </row>
    <row r="1280" spans="1:4" hidden="1" x14ac:dyDescent="0.25">
      <c r="A1280" s="4" t="s">
        <v>2994</v>
      </c>
      <c r="B1280">
        <v>1</v>
      </c>
      <c r="C1280" s="4" t="s">
        <v>2199</v>
      </c>
      <c r="D1280" s="4" t="str">
        <f>_xlfn.XLOOKUP(Saidas[[#This Row],[Produto]],'Compras'!B:B,'Compras'!A:A,"",0,1)</f>
        <v/>
      </c>
    </row>
    <row r="1281" spans="1:4" hidden="1" x14ac:dyDescent="0.25">
      <c r="A1281" s="4" t="s">
        <v>2995</v>
      </c>
      <c r="B1281">
        <v>1</v>
      </c>
      <c r="C1281" s="4" t="s">
        <v>2199</v>
      </c>
      <c r="D1281" s="4" t="str">
        <f>_xlfn.XLOOKUP(Saidas[[#This Row],[Produto]],'Compras'!B:B,'Compras'!A:A,"",0,1)</f>
        <v/>
      </c>
    </row>
    <row r="1282" spans="1:4" hidden="1" x14ac:dyDescent="0.25">
      <c r="A1282" s="4" t="s">
        <v>2575</v>
      </c>
      <c r="B1282">
        <v>1</v>
      </c>
      <c r="C1282" s="4" t="s">
        <v>2199</v>
      </c>
      <c r="D1282" s="4" t="str">
        <f>_xlfn.XLOOKUP(Saidas[[#This Row],[Produto]],'Compras'!B:B,'Compras'!A:A,"",0,1)</f>
        <v/>
      </c>
    </row>
    <row r="1283" spans="1:4" hidden="1" x14ac:dyDescent="0.25">
      <c r="A1283" s="4" t="s">
        <v>2996</v>
      </c>
      <c r="B1283">
        <v>5</v>
      </c>
      <c r="C1283" s="4" t="s">
        <v>2199</v>
      </c>
      <c r="D1283" s="4" t="str">
        <f>_xlfn.XLOOKUP(Saidas[[#This Row],[Produto]],'Compras'!B:B,'Compras'!A:A,"",0,1)</f>
        <v/>
      </c>
    </row>
    <row r="1284" spans="1:4" hidden="1" x14ac:dyDescent="0.25">
      <c r="A1284" s="4" t="s">
        <v>2997</v>
      </c>
      <c r="B1284">
        <v>2</v>
      </c>
      <c r="C1284" s="4" t="s">
        <v>2199</v>
      </c>
      <c r="D1284" s="4" t="str">
        <f>_xlfn.XLOOKUP(Saidas[[#This Row],[Produto]],'Compras'!B:B,'Compras'!A:A,"",0,1)</f>
        <v/>
      </c>
    </row>
    <row r="1285" spans="1:4" hidden="1" x14ac:dyDescent="0.25">
      <c r="A1285" s="4" t="s">
        <v>2998</v>
      </c>
      <c r="B1285">
        <v>12</v>
      </c>
      <c r="C1285" s="4" t="s">
        <v>2199</v>
      </c>
      <c r="D1285" s="4" t="str">
        <f>_xlfn.XLOOKUP(Saidas[[#This Row],[Produto]],'Compras'!B:B,'Compras'!A:A,"",0,1)</f>
        <v/>
      </c>
    </row>
    <row r="1286" spans="1:4" hidden="1" x14ac:dyDescent="0.25">
      <c r="A1286" s="4" t="s">
        <v>2999</v>
      </c>
      <c r="B1286">
        <v>1</v>
      </c>
      <c r="C1286" s="4" t="s">
        <v>2199</v>
      </c>
      <c r="D1286" s="4" t="str">
        <f>_xlfn.XLOOKUP(Saidas[[#This Row],[Produto]],'Compras'!B:B,'Compras'!A:A,"",0,1)</f>
        <v/>
      </c>
    </row>
    <row r="1287" spans="1:4" hidden="1" x14ac:dyDescent="0.25">
      <c r="A1287" s="4" t="s">
        <v>2808</v>
      </c>
      <c r="B1287">
        <v>1</v>
      </c>
      <c r="C1287" s="4" t="s">
        <v>2199</v>
      </c>
      <c r="D1287" s="4" t="str">
        <f>_xlfn.XLOOKUP(Saidas[[#This Row],[Produto]],'Compras'!B:B,'Compras'!A:A,"",0,1)</f>
        <v/>
      </c>
    </row>
    <row r="1288" spans="1:4" hidden="1" x14ac:dyDescent="0.25">
      <c r="A1288" s="4" t="s">
        <v>3000</v>
      </c>
      <c r="B1288">
        <v>1</v>
      </c>
      <c r="C1288" s="4" t="s">
        <v>2199</v>
      </c>
      <c r="D1288" s="4" t="str">
        <f>_xlfn.XLOOKUP(Saidas[[#This Row],[Produto]],'Compras'!B:B,'Compras'!A:A,"",0,1)</f>
        <v/>
      </c>
    </row>
    <row r="1289" spans="1:4" hidden="1" x14ac:dyDescent="0.25">
      <c r="A1289" s="4" t="s">
        <v>3001</v>
      </c>
      <c r="B1289">
        <v>1</v>
      </c>
      <c r="C1289" s="4" t="s">
        <v>2199</v>
      </c>
      <c r="D1289" s="4" t="str">
        <f>_xlfn.XLOOKUP(Saidas[[#This Row],[Produto]],'Compras'!B:B,'Compras'!A:A,"",0,1)</f>
        <v/>
      </c>
    </row>
    <row r="1290" spans="1:4" hidden="1" x14ac:dyDescent="0.25">
      <c r="A1290" s="4" t="s">
        <v>3002</v>
      </c>
      <c r="B1290">
        <v>1</v>
      </c>
      <c r="C1290" s="4" t="s">
        <v>2106</v>
      </c>
      <c r="D1290" s="4" t="str">
        <f>_xlfn.XLOOKUP(Saidas[[#This Row],[Produto]],'Compras'!B:B,'Compras'!A:A,"",0,1)</f>
        <v/>
      </c>
    </row>
    <row r="1291" spans="1:4" hidden="1" x14ac:dyDescent="0.25">
      <c r="A1291" s="4" t="s">
        <v>3003</v>
      </c>
      <c r="B1291">
        <v>1</v>
      </c>
      <c r="C1291" s="4" t="s">
        <v>2106</v>
      </c>
      <c r="D1291" s="4" t="str">
        <f>_xlfn.XLOOKUP(Saidas[[#This Row],[Produto]],'Compras'!B:B,'Compras'!A:A,"",0,1)</f>
        <v/>
      </c>
    </row>
    <row r="1292" spans="1:4" hidden="1" x14ac:dyDescent="0.25">
      <c r="A1292" s="4" t="s">
        <v>2201</v>
      </c>
      <c r="B1292">
        <v>5</v>
      </c>
      <c r="C1292" s="4" t="s">
        <v>2199</v>
      </c>
      <c r="D1292" s="4" t="str">
        <f>_xlfn.XLOOKUP(Saidas[[#This Row],[Produto]],'Compras'!B:B,'Compras'!A:A,"",0,1)</f>
        <v/>
      </c>
    </row>
    <row r="1293" spans="1:4" hidden="1" x14ac:dyDescent="0.25">
      <c r="A1293" s="4" t="s">
        <v>2399</v>
      </c>
      <c r="B1293">
        <v>1</v>
      </c>
      <c r="C1293" s="4" t="s">
        <v>2199</v>
      </c>
      <c r="D1293" s="4" t="str">
        <f>_xlfn.XLOOKUP(Saidas[[#This Row],[Produto]],'Compras'!B:B,'Compras'!A:A,"",0,1)</f>
        <v/>
      </c>
    </row>
    <row r="1294" spans="1:4" hidden="1" x14ac:dyDescent="0.25">
      <c r="A1294" s="4" t="s">
        <v>3004</v>
      </c>
      <c r="B1294">
        <v>1</v>
      </c>
      <c r="C1294" s="4" t="s">
        <v>2106</v>
      </c>
      <c r="D1294" s="4" t="str">
        <f>_xlfn.XLOOKUP(Saidas[[#This Row],[Produto]],'Compras'!B:B,'Compras'!A:A,"",0,1)</f>
        <v/>
      </c>
    </row>
    <row r="1295" spans="1:4" hidden="1" x14ac:dyDescent="0.25">
      <c r="A1295" s="4" t="s">
        <v>3005</v>
      </c>
      <c r="B1295">
        <v>10</v>
      </c>
      <c r="C1295" s="4" t="s">
        <v>2199</v>
      </c>
      <c r="D1295" s="4" t="str">
        <f>_xlfn.XLOOKUP(Saidas[[#This Row],[Produto]],'Compras'!B:B,'Compras'!A:A,"",0,1)</f>
        <v/>
      </c>
    </row>
    <row r="1296" spans="1:4" hidden="1" x14ac:dyDescent="0.25">
      <c r="A1296" s="4" t="s">
        <v>3006</v>
      </c>
      <c r="B1296">
        <v>1</v>
      </c>
      <c r="C1296" s="4" t="s">
        <v>2199</v>
      </c>
      <c r="D1296" s="4" t="str">
        <f>_xlfn.XLOOKUP(Saidas[[#This Row],[Produto]],'Compras'!B:B,'Compras'!A:A,"",0,1)</f>
        <v/>
      </c>
    </row>
    <row r="1297" spans="1:4" hidden="1" x14ac:dyDescent="0.25">
      <c r="A1297" s="4" t="s">
        <v>2360</v>
      </c>
      <c r="B1297">
        <v>6</v>
      </c>
      <c r="C1297" s="4" t="s">
        <v>2199</v>
      </c>
      <c r="D1297" s="4" t="str">
        <f>_xlfn.XLOOKUP(Saidas[[#This Row],[Produto]],'Compras'!B:B,'Compras'!A:A,"",0,1)</f>
        <v/>
      </c>
    </row>
    <row r="1298" spans="1:4" hidden="1" x14ac:dyDescent="0.25">
      <c r="A1298" s="4" t="s">
        <v>3007</v>
      </c>
      <c r="B1298">
        <v>5</v>
      </c>
      <c r="C1298" s="4" t="s">
        <v>2199</v>
      </c>
      <c r="D1298" s="4" t="str">
        <f>_xlfn.XLOOKUP(Saidas[[#This Row],[Produto]],'Compras'!B:B,'Compras'!A:A,"",0,1)</f>
        <v/>
      </c>
    </row>
    <row r="1299" spans="1:4" hidden="1" x14ac:dyDescent="0.25">
      <c r="A1299" s="4" t="s">
        <v>3008</v>
      </c>
      <c r="B1299">
        <v>4</v>
      </c>
      <c r="C1299" s="4" t="s">
        <v>2199</v>
      </c>
      <c r="D1299" s="4" t="str">
        <f>_xlfn.XLOOKUP(Saidas[[#This Row],[Produto]],'Compras'!B:B,'Compras'!A:A,"",0,1)</f>
        <v/>
      </c>
    </row>
    <row r="1300" spans="1:4" hidden="1" x14ac:dyDescent="0.25">
      <c r="A1300" s="4" t="s">
        <v>3009</v>
      </c>
      <c r="B1300">
        <v>3</v>
      </c>
      <c r="C1300" s="4" t="s">
        <v>2199</v>
      </c>
      <c r="D1300" s="4" t="str">
        <f>_xlfn.XLOOKUP(Saidas[[#This Row],[Produto]],'Compras'!B:B,'Compras'!A:A,"",0,1)</f>
        <v/>
      </c>
    </row>
    <row r="1301" spans="1:4" hidden="1" x14ac:dyDescent="0.25">
      <c r="A1301" s="4" t="s">
        <v>2779</v>
      </c>
      <c r="B1301">
        <v>12</v>
      </c>
      <c r="C1301" s="4" t="s">
        <v>2199</v>
      </c>
      <c r="D1301" s="4" t="str">
        <f>_xlfn.XLOOKUP(Saidas[[#This Row],[Produto]],'Compras'!B:B,'Compras'!A:A,"",0,1)</f>
        <v/>
      </c>
    </row>
    <row r="1302" spans="1:4" hidden="1" x14ac:dyDescent="0.25">
      <c r="A1302" s="4" t="s">
        <v>3010</v>
      </c>
      <c r="B1302">
        <v>2</v>
      </c>
      <c r="C1302" s="4" t="s">
        <v>2106</v>
      </c>
      <c r="D1302" s="4" t="str">
        <f>_xlfn.XLOOKUP(Saidas[[#This Row],[Produto]],'Compras'!B:B,'Compras'!A:A,"",0,1)</f>
        <v/>
      </c>
    </row>
    <row r="1303" spans="1:4" hidden="1" x14ac:dyDescent="0.25">
      <c r="A1303" s="4" t="s">
        <v>2192</v>
      </c>
      <c r="B1303">
        <v>2</v>
      </c>
      <c r="C1303" s="4" t="s">
        <v>2199</v>
      </c>
      <c r="D1303" s="4" t="str">
        <f>_xlfn.XLOOKUP(Saidas[[#This Row],[Produto]],'Compras'!B:B,'Compras'!A:A,"",0,1)</f>
        <v/>
      </c>
    </row>
    <row r="1304" spans="1:4" hidden="1" x14ac:dyDescent="0.25">
      <c r="A1304" s="4" t="s">
        <v>2173</v>
      </c>
      <c r="B1304">
        <v>1</v>
      </c>
      <c r="C1304" s="4" t="s">
        <v>2106</v>
      </c>
      <c r="D1304" s="4" t="str">
        <f>_xlfn.XLOOKUP(Saidas[[#This Row],[Produto]],'Compras'!B:B,'Compras'!A:A,"",0,1)</f>
        <v/>
      </c>
    </row>
    <row r="1305" spans="1:4" hidden="1" x14ac:dyDescent="0.25">
      <c r="A1305" s="4" t="s">
        <v>3011</v>
      </c>
      <c r="B1305">
        <v>1</v>
      </c>
      <c r="C1305" s="4" t="s">
        <v>2106</v>
      </c>
      <c r="D1305" s="4" t="str">
        <f>_xlfn.XLOOKUP(Saidas[[#This Row],[Produto]],'Compras'!B:B,'Compras'!A:A,"",0,1)</f>
        <v/>
      </c>
    </row>
    <row r="1306" spans="1:4" hidden="1" x14ac:dyDescent="0.25">
      <c r="A1306" s="4" t="s">
        <v>3012</v>
      </c>
      <c r="B1306">
        <v>1</v>
      </c>
      <c r="C1306" s="4" t="s">
        <v>2106</v>
      </c>
      <c r="D1306" s="4" t="str">
        <f>_xlfn.XLOOKUP(Saidas[[#This Row],[Produto]],'Compras'!B:B,'Compras'!A:A,"",0,1)</f>
        <v/>
      </c>
    </row>
    <row r="1307" spans="1:4" hidden="1" x14ac:dyDescent="0.25">
      <c r="A1307" s="4" t="s">
        <v>2165</v>
      </c>
      <c r="B1307">
        <v>10</v>
      </c>
      <c r="C1307" s="4" t="s">
        <v>2106</v>
      </c>
      <c r="D1307" s="4" t="str">
        <f>_xlfn.XLOOKUP(Saidas[[#This Row],[Produto]],'Compras'!B:B,'Compras'!A:A,"",0,1)</f>
        <v/>
      </c>
    </row>
    <row r="1308" spans="1:4" hidden="1" x14ac:dyDescent="0.25">
      <c r="A1308" s="4" t="s">
        <v>3013</v>
      </c>
      <c r="B1308">
        <v>2</v>
      </c>
      <c r="C1308" s="4" t="s">
        <v>2106</v>
      </c>
      <c r="D1308" s="4" t="str">
        <f>_xlfn.XLOOKUP(Saidas[[#This Row],[Produto]],'Compras'!B:B,'Compras'!A:A,"",0,1)</f>
        <v/>
      </c>
    </row>
    <row r="1309" spans="1:4" hidden="1" x14ac:dyDescent="0.25">
      <c r="A1309" s="4" t="s">
        <v>3014</v>
      </c>
      <c r="B1309">
        <v>1</v>
      </c>
      <c r="C1309" s="4" t="s">
        <v>2106</v>
      </c>
      <c r="D1309" s="4" t="str">
        <f>_xlfn.XLOOKUP(Saidas[[#This Row],[Produto]],'Compras'!B:B,'Compras'!A:A,"",0,1)</f>
        <v/>
      </c>
    </row>
    <row r="1310" spans="1:4" hidden="1" x14ac:dyDescent="0.25">
      <c r="A1310" s="4" t="s">
        <v>3015</v>
      </c>
      <c r="B1310">
        <v>10</v>
      </c>
      <c r="C1310" s="4" t="s">
        <v>2106</v>
      </c>
      <c r="D1310" s="4" t="str">
        <f>_xlfn.XLOOKUP(Saidas[[#This Row],[Produto]],'Compras'!B:B,'Compras'!A:A,"",0,1)</f>
        <v/>
      </c>
    </row>
    <row r="1311" spans="1:4" hidden="1" x14ac:dyDescent="0.25">
      <c r="A1311" s="4" t="s">
        <v>3016</v>
      </c>
      <c r="B1311">
        <v>1</v>
      </c>
      <c r="C1311" s="4" t="s">
        <v>2106</v>
      </c>
      <c r="D1311" s="4" t="str">
        <f>_xlfn.XLOOKUP(Saidas[[#This Row],[Produto]],'Compras'!B:B,'Compras'!A:A,"",0,1)</f>
        <v/>
      </c>
    </row>
    <row r="1312" spans="1:4" hidden="1" x14ac:dyDescent="0.25">
      <c r="A1312" s="4" t="s">
        <v>3017</v>
      </c>
      <c r="B1312">
        <v>1</v>
      </c>
      <c r="C1312" s="4" t="s">
        <v>2106</v>
      </c>
      <c r="D1312" s="4" t="str">
        <f>_xlfn.XLOOKUP(Saidas[[#This Row],[Produto]],'Compras'!B:B,'Compras'!A:A,"",0,1)</f>
        <v/>
      </c>
    </row>
    <row r="1313" spans="1:4" hidden="1" x14ac:dyDescent="0.25">
      <c r="A1313" s="4" t="s">
        <v>2220</v>
      </c>
      <c r="B1313">
        <v>1</v>
      </c>
      <c r="C1313" s="4" t="s">
        <v>2106</v>
      </c>
      <c r="D1313" s="4" t="str">
        <f>_xlfn.XLOOKUP(Saidas[[#This Row],[Produto]],'Compras'!B:B,'Compras'!A:A,"",0,1)</f>
        <v/>
      </c>
    </row>
    <row r="1314" spans="1:4" hidden="1" x14ac:dyDescent="0.25">
      <c r="A1314" s="4" t="s">
        <v>3018</v>
      </c>
      <c r="B1314">
        <v>1</v>
      </c>
      <c r="C1314" s="4" t="s">
        <v>2106</v>
      </c>
      <c r="D1314" s="4" t="str">
        <f>_xlfn.XLOOKUP(Saidas[[#This Row],[Produto]],'Compras'!B:B,'Compras'!A:A,"",0,1)</f>
        <v/>
      </c>
    </row>
    <row r="1315" spans="1:4" hidden="1" x14ac:dyDescent="0.25">
      <c r="A1315" s="4" t="s">
        <v>2276</v>
      </c>
      <c r="B1315">
        <v>1</v>
      </c>
      <c r="C1315" s="4" t="s">
        <v>2199</v>
      </c>
      <c r="D1315" s="4" t="str">
        <f>_xlfn.XLOOKUP(Saidas[[#This Row],[Produto]],'Compras'!B:B,'Compras'!A:A,"",0,1)</f>
        <v/>
      </c>
    </row>
    <row r="1316" spans="1:4" hidden="1" x14ac:dyDescent="0.25">
      <c r="A1316" s="4" t="s">
        <v>3019</v>
      </c>
      <c r="B1316">
        <v>2</v>
      </c>
      <c r="C1316" s="4" t="s">
        <v>2199</v>
      </c>
      <c r="D1316" s="4" t="str">
        <f>_xlfn.XLOOKUP(Saidas[[#This Row],[Produto]],'Compras'!B:B,'Compras'!A:A,"",0,1)</f>
        <v/>
      </c>
    </row>
    <row r="1317" spans="1:4" hidden="1" x14ac:dyDescent="0.25">
      <c r="A1317" s="4" t="s">
        <v>3020</v>
      </c>
      <c r="B1317">
        <v>2</v>
      </c>
      <c r="C1317" s="4" t="s">
        <v>2199</v>
      </c>
      <c r="D1317" s="4" t="str">
        <f>_xlfn.XLOOKUP(Saidas[[#This Row],[Produto]],'Compras'!B:B,'Compras'!A:A,"",0,1)</f>
        <v/>
      </c>
    </row>
    <row r="1318" spans="1:4" hidden="1" x14ac:dyDescent="0.25">
      <c r="A1318" s="4"/>
      <c r="C1318" s="4"/>
      <c r="D1318" s="4" t="str">
        <f>_xlfn.XLOOKUP(Saidas[[#This Row],[Produto]],'Compras'!B:B,'Compras'!A:A,"",0,1)</f>
        <v/>
      </c>
    </row>
    <row r="1319" spans="1:4" hidden="1" x14ac:dyDescent="0.25">
      <c r="A1319" s="4" t="s">
        <v>2510</v>
      </c>
      <c r="B1319">
        <v>1</v>
      </c>
      <c r="C1319" s="4" t="s">
        <v>2106</v>
      </c>
      <c r="D1319" s="4" t="str">
        <f>_xlfn.XLOOKUP(Saidas[[#This Row],[Produto]],'Compras'!B:B,'Compras'!A:A,"",0,1)</f>
        <v/>
      </c>
    </row>
    <row r="1320" spans="1:4" hidden="1" x14ac:dyDescent="0.25">
      <c r="A1320" s="4" t="s">
        <v>3021</v>
      </c>
      <c r="B1320">
        <v>1</v>
      </c>
      <c r="C1320" s="4" t="s">
        <v>2106</v>
      </c>
      <c r="D1320" s="4" t="str">
        <f>_xlfn.XLOOKUP(Saidas[[#This Row],[Produto]],'Compras'!B:B,'Compras'!A:A,"",0,1)</f>
        <v/>
      </c>
    </row>
    <row r="1321" spans="1:4" hidden="1" x14ac:dyDescent="0.25">
      <c r="A1321" s="4" t="s">
        <v>3022</v>
      </c>
      <c r="B1321">
        <v>1</v>
      </c>
      <c r="C1321" s="4" t="s">
        <v>2106</v>
      </c>
      <c r="D1321" s="4" t="str">
        <f>_xlfn.XLOOKUP(Saidas[[#This Row],[Produto]],'Compras'!B:B,'Compras'!A:A,"",0,1)</f>
        <v/>
      </c>
    </row>
    <row r="1322" spans="1:4" hidden="1" x14ac:dyDescent="0.25">
      <c r="A1322" s="4" t="s">
        <v>3023</v>
      </c>
      <c r="B1322">
        <v>1</v>
      </c>
      <c r="C1322" s="4" t="s">
        <v>2106</v>
      </c>
      <c r="D1322" s="4" t="str">
        <f>_xlfn.XLOOKUP(Saidas[[#This Row],[Produto]],'Compras'!B:B,'Compras'!A:A,"",0,1)</f>
        <v/>
      </c>
    </row>
    <row r="1323" spans="1:4" hidden="1" x14ac:dyDescent="0.25">
      <c r="A1323" s="4" t="s">
        <v>3024</v>
      </c>
      <c r="B1323">
        <v>4</v>
      </c>
      <c r="C1323" s="4" t="s">
        <v>2106</v>
      </c>
      <c r="D1323" s="4" t="str">
        <f>_xlfn.XLOOKUP(Saidas[[#This Row],[Produto]],'Compras'!B:B,'Compras'!A:A,"",0,1)</f>
        <v/>
      </c>
    </row>
    <row r="1324" spans="1:4" hidden="1" x14ac:dyDescent="0.25">
      <c r="A1324" s="4" t="s">
        <v>3025</v>
      </c>
      <c r="B1324">
        <v>3</v>
      </c>
      <c r="C1324" s="4" t="s">
        <v>2106</v>
      </c>
      <c r="D1324" s="4" t="str">
        <f>_xlfn.XLOOKUP(Saidas[[#This Row],[Produto]],'Compras'!B:B,'Compras'!A:A,"",0,1)</f>
        <v/>
      </c>
    </row>
    <row r="1325" spans="1:4" hidden="1" x14ac:dyDescent="0.25">
      <c r="A1325" s="4" t="s">
        <v>2575</v>
      </c>
      <c r="B1325">
        <v>1</v>
      </c>
      <c r="C1325" s="4" t="s">
        <v>2106</v>
      </c>
      <c r="D1325" s="4" t="str">
        <f>_xlfn.XLOOKUP(Saidas[[#This Row],[Produto]],'Compras'!B:B,'Compras'!A:A,"",0,1)</f>
        <v/>
      </c>
    </row>
    <row r="1326" spans="1:4" hidden="1" x14ac:dyDescent="0.25">
      <c r="A1326" s="4" t="s">
        <v>2519</v>
      </c>
      <c r="B1326">
        <v>1</v>
      </c>
      <c r="C1326" s="4" t="s">
        <v>2106</v>
      </c>
      <c r="D1326" s="4" t="str">
        <f>_xlfn.XLOOKUP(Saidas[[#This Row],[Produto]],'Compras'!B:B,'Compras'!A:A,"",0,1)</f>
        <v/>
      </c>
    </row>
    <row r="1327" spans="1:4" hidden="1" x14ac:dyDescent="0.25">
      <c r="A1327" s="4" t="s">
        <v>3026</v>
      </c>
      <c r="B1327">
        <v>1</v>
      </c>
      <c r="C1327" s="4" t="s">
        <v>2106</v>
      </c>
      <c r="D1327" s="4" t="str">
        <f>_xlfn.XLOOKUP(Saidas[[#This Row],[Produto]],'Compras'!B:B,'Compras'!A:A,"",0,1)</f>
        <v/>
      </c>
    </row>
    <row r="1328" spans="1:4" hidden="1" x14ac:dyDescent="0.25">
      <c r="A1328" s="4" t="s">
        <v>3027</v>
      </c>
      <c r="B1328">
        <v>1</v>
      </c>
      <c r="C1328" s="4" t="s">
        <v>2106</v>
      </c>
      <c r="D1328" s="4" t="str">
        <f>_xlfn.XLOOKUP(Saidas[[#This Row],[Produto]],'Compras'!B:B,'Compras'!A:A,"",0,1)</f>
        <v/>
      </c>
    </row>
    <row r="1329" spans="1:4" hidden="1" x14ac:dyDescent="0.25">
      <c r="A1329" s="4" t="s">
        <v>3028</v>
      </c>
      <c r="B1329">
        <v>1</v>
      </c>
      <c r="C1329" s="4" t="s">
        <v>2106</v>
      </c>
      <c r="D1329" s="4" t="str">
        <f>_xlfn.XLOOKUP(Saidas[[#This Row],[Produto]],'Compras'!B:B,'Compras'!A:A,"",0,1)</f>
        <v/>
      </c>
    </row>
    <row r="1330" spans="1:4" hidden="1" x14ac:dyDescent="0.25">
      <c r="A1330" s="4" t="s">
        <v>3029</v>
      </c>
      <c r="B1330">
        <v>1</v>
      </c>
      <c r="C1330" s="4" t="s">
        <v>2106</v>
      </c>
      <c r="D1330" s="4" t="str">
        <f>_xlfn.XLOOKUP(Saidas[[#This Row],[Produto]],'Compras'!B:B,'Compras'!A:A,"",0,1)</f>
        <v/>
      </c>
    </row>
    <row r="1331" spans="1:4" hidden="1" x14ac:dyDescent="0.25">
      <c r="A1331" s="4" t="s">
        <v>3030</v>
      </c>
      <c r="B1331">
        <v>1</v>
      </c>
      <c r="C1331" s="4" t="s">
        <v>2106</v>
      </c>
      <c r="D1331" s="4" t="str">
        <f>_xlfn.XLOOKUP(Saidas[[#This Row],[Produto]],'Compras'!B:B,'Compras'!A:A,"",0,1)</f>
        <v/>
      </c>
    </row>
    <row r="1332" spans="1:4" hidden="1" x14ac:dyDescent="0.25">
      <c r="A1332" s="4" t="s">
        <v>3031</v>
      </c>
      <c r="B1332">
        <v>1</v>
      </c>
      <c r="C1332" s="4" t="s">
        <v>2106</v>
      </c>
      <c r="D1332" s="4" t="str">
        <f>_xlfn.XLOOKUP(Saidas[[#This Row],[Produto]],'Compras'!B:B,'Compras'!A:A,"",0,1)</f>
        <v/>
      </c>
    </row>
    <row r="1333" spans="1:4" hidden="1" x14ac:dyDescent="0.25">
      <c r="A1333" s="4" t="s">
        <v>3032</v>
      </c>
      <c r="B1333">
        <v>1</v>
      </c>
      <c r="C1333" s="4" t="s">
        <v>2106</v>
      </c>
      <c r="D1333" s="4" t="str">
        <f>_xlfn.XLOOKUP(Saidas[[#This Row],[Produto]],'Compras'!B:B,'Compras'!A:A,"",0,1)</f>
        <v/>
      </c>
    </row>
    <row r="1334" spans="1:4" hidden="1" x14ac:dyDescent="0.25">
      <c r="A1334" s="4" t="s">
        <v>3033</v>
      </c>
      <c r="B1334">
        <v>10</v>
      </c>
      <c r="C1334" s="4" t="s">
        <v>2106</v>
      </c>
      <c r="D1334" s="4" t="str">
        <f>_xlfn.XLOOKUP(Saidas[[#This Row],[Produto]],'Compras'!B:B,'Compras'!A:A,"",0,1)</f>
        <v/>
      </c>
    </row>
    <row r="1335" spans="1:4" hidden="1" x14ac:dyDescent="0.25">
      <c r="A1335" s="4" t="s">
        <v>2247</v>
      </c>
      <c r="B1335">
        <v>10</v>
      </c>
      <c r="C1335" s="4" t="s">
        <v>2106</v>
      </c>
      <c r="D1335" s="4" t="str">
        <f>_xlfn.XLOOKUP(Saidas[[#This Row],[Produto]],'Compras'!B:B,'Compras'!A:A,"",0,1)</f>
        <v/>
      </c>
    </row>
    <row r="1336" spans="1:4" hidden="1" x14ac:dyDescent="0.25">
      <c r="A1336" s="4" t="s">
        <v>3034</v>
      </c>
      <c r="B1336">
        <v>10</v>
      </c>
      <c r="C1336" s="4" t="s">
        <v>2106</v>
      </c>
      <c r="D1336" s="4" t="str">
        <f>_xlfn.XLOOKUP(Saidas[[#This Row],[Produto]],'Compras'!B:B,'Compras'!A:A,"",0,1)</f>
        <v/>
      </c>
    </row>
    <row r="1337" spans="1:4" hidden="1" x14ac:dyDescent="0.25">
      <c r="A1337" s="4" t="s">
        <v>2656</v>
      </c>
      <c r="B1337">
        <v>2</v>
      </c>
      <c r="C1337" s="4" t="s">
        <v>2106</v>
      </c>
      <c r="D1337" s="4" t="str">
        <f>_xlfn.XLOOKUP(Saidas[[#This Row],[Produto]],'Compras'!B:B,'Compras'!A:A,"",0,1)</f>
        <v/>
      </c>
    </row>
    <row r="1338" spans="1:4" hidden="1" x14ac:dyDescent="0.25">
      <c r="A1338" s="4" t="s">
        <v>3035</v>
      </c>
      <c r="B1338">
        <v>2</v>
      </c>
      <c r="C1338" s="4" t="s">
        <v>2106</v>
      </c>
      <c r="D1338" s="4" t="str">
        <f>_xlfn.XLOOKUP(Saidas[[#This Row],[Produto]],'Compras'!B:B,'Compras'!A:A,"",0,1)</f>
        <v/>
      </c>
    </row>
    <row r="1339" spans="1:4" hidden="1" x14ac:dyDescent="0.25">
      <c r="A1339" s="4" t="s">
        <v>2255</v>
      </c>
      <c r="B1339">
        <v>5</v>
      </c>
      <c r="C1339" s="4" t="s">
        <v>2106</v>
      </c>
      <c r="D1339" s="4" t="str">
        <f>_xlfn.XLOOKUP(Saidas[[#This Row],[Produto]],'Compras'!B:B,'Compras'!A:A,"",0,1)</f>
        <v/>
      </c>
    </row>
    <row r="1340" spans="1:4" hidden="1" x14ac:dyDescent="0.25">
      <c r="A1340" s="4" t="s">
        <v>2521</v>
      </c>
      <c r="B1340">
        <v>1</v>
      </c>
      <c r="C1340" s="4" t="s">
        <v>2106</v>
      </c>
      <c r="D1340" s="4" t="str">
        <f>_xlfn.XLOOKUP(Saidas[[#This Row],[Produto]],'Compras'!B:B,'Compras'!A:A,"",0,1)</f>
        <v/>
      </c>
    </row>
    <row r="1341" spans="1:4" hidden="1" x14ac:dyDescent="0.25">
      <c r="A1341" s="4" t="s">
        <v>3036</v>
      </c>
      <c r="B1341">
        <v>2</v>
      </c>
      <c r="C1341" s="4" t="s">
        <v>2106</v>
      </c>
      <c r="D1341" s="4" t="str">
        <f>_xlfn.XLOOKUP(Saidas[[#This Row],[Produto]],'Compras'!B:B,'Compras'!A:A,"",0,1)</f>
        <v/>
      </c>
    </row>
    <row r="1342" spans="1:4" hidden="1" x14ac:dyDescent="0.25">
      <c r="A1342" s="4" t="s">
        <v>3037</v>
      </c>
      <c r="B1342">
        <v>2</v>
      </c>
      <c r="C1342" s="4" t="s">
        <v>2106</v>
      </c>
      <c r="D1342" s="4" t="str">
        <f>_xlfn.XLOOKUP(Saidas[[#This Row],[Produto]],'Compras'!B:B,'Compras'!A:A,"",0,1)</f>
        <v/>
      </c>
    </row>
    <row r="1343" spans="1:4" hidden="1" x14ac:dyDescent="0.25">
      <c r="A1343" s="4" t="s">
        <v>3025</v>
      </c>
      <c r="B1343">
        <v>1</v>
      </c>
      <c r="C1343" s="4" t="s">
        <v>2106</v>
      </c>
      <c r="D1343" s="4" t="str">
        <f>_xlfn.XLOOKUP(Saidas[[#This Row],[Produto]],'Compras'!B:B,'Compras'!A:A,"",0,1)</f>
        <v/>
      </c>
    </row>
    <row r="1344" spans="1:4" hidden="1" x14ac:dyDescent="0.25">
      <c r="A1344" s="4" t="s">
        <v>2575</v>
      </c>
      <c r="B1344">
        <v>1</v>
      </c>
      <c r="C1344" s="4" t="s">
        <v>2106</v>
      </c>
      <c r="D1344" s="4" t="str">
        <f>_xlfn.XLOOKUP(Saidas[[#This Row],[Produto]],'Compras'!B:B,'Compras'!A:A,"",0,1)</f>
        <v/>
      </c>
    </row>
    <row r="1345" spans="1:4" hidden="1" x14ac:dyDescent="0.25">
      <c r="A1345" s="4" t="s">
        <v>3038</v>
      </c>
      <c r="B1345">
        <v>3</v>
      </c>
      <c r="C1345" s="4" t="s">
        <v>2106</v>
      </c>
      <c r="D1345" s="4" t="str">
        <f>_xlfn.XLOOKUP(Saidas[[#This Row],[Produto]],'Compras'!B:B,'Compras'!A:A,"",0,1)</f>
        <v/>
      </c>
    </row>
    <row r="1346" spans="1:4" hidden="1" x14ac:dyDescent="0.25">
      <c r="A1346" s="4" t="s">
        <v>2830</v>
      </c>
      <c r="B1346">
        <v>6</v>
      </c>
      <c r="C1346" s="4" t="s">
        <v>2106</v>
      </c>
      <c r="D1346" s="4" t="str">
        <f>_xlfn.XLOOKUP(Saidas[[#This Row],[Produto]],'Compras'!B:B,'Compras'!A:A,"",0,1)</f>
        <v/>
      </c>
    </row>
    <row r="1347" spans="1:4" hidden="1" x14ac:dyDescent="0.25">
      <c r="A1347" s="4" t="s">
        <v>3039</v>
      </c>
      <c r="B1347">
        <v>5</v>
      </c>
      <c r="C1347" s="4" t="s">
        <v>2106</v>
      </c>
      <c r="D1347" s="4" t="str">
        <f>_xlfn.XLOOKUP(Saidas[[#This Row],[Produto]],'Compras'!B:B,'Compras'!A:A,"",0,1)</f>
        <v/>
      </c>
    </row>
    <row r="1348" spans="1:4" hidden="1" x14ac:dyDescent="0.25">
      <c r="A1348" s="4" t="s">
        <v>2808</v>
      </c>
      <c r="B1348">
        <v>1</v>
      </c>
      <c r="C1348" s="4" t="s">
        <v>2106</v>
      </c>
      <c r="D1348" s="4" t="str">
        <f>_xlfn.XLOOKUP(Saidas[[#This Row],[Produto]],'Compras'!B:B,'Compras'!A:A,"",0,1)</f>
        <v/>
      </c>
    </row>
    <row r="1349" spans="1:4" hidden="1" x14ac:dyDescent="0.25">
      <c r="A1349" s="4" t="s">
        <v>2845</v>
      </c>
      <c r="B1349">
        <v>1</v>
      </c>
      <c r="C1349" s="4" t="s">
        <v>2106</v>
      </c>
      <c r="D1349" s="4" t="str">
        <f>_xlfn.XLOOKUP(Saidas[[#This Row],[Produto]],'Compras'!B:B,'Compras'!A:A,"",0,1)</f>
        <v/>
      </c>
    </row>
    <row r="1350" spans="1:4" hidden="1" x14ac:dyDescent="0.25">
      <c r="A1350" s="4" t="s">
        <v>3040</v>
      </c>
      <c r="B1350">
        <v>10</v>
      </c>
      <c r="C1350" s="4" t="s">
        <v>2106</v>
      </c>
      <c r="D1350" s="4" t="str">
        <f>_xlfn.XLOOKUP(Saidas[[#This Row],[Produto]],'Compras'!B:B,'Compras'!A:A,"",0,1)</f>
        <v/>
      </c>
    </row>
    <row r="1351" spans="1:4" hidden="1" x14ac:dyDescent="0.25">
      <c r="A1351" s="4" t="s">
        <v>3041</v>
      </c>
      <c r="B1351">
        <v>1</v>
      </c>
      <c r="C1351" s="4" t="s">
        <v>2106</v>
      </c>
      <c r="D1351" s="4" t="str">
        <f>_xlfn.XLOOKUP(Saidas[[#This Row],[Produto]],'Compras'!B:B,'Compras'!A:A,"",0,1)</f>
        <v/>
      </c>
    </row>
    <row r="1352" spans="1:4" hidden="1" x14ac:dyDescent="0.25">
      <c r="A1352" s="4" t="s">
        <v>3042</v>
      </c>
      <c r="B1352">
        <v>2</v>
      </c>
      <c r="C1352" s="4" t="s">
        <v>2106</v>
      </c>
      <c r="D1352" s="4" t="str">
        <f>_xlfn.XLOOKUP(Saidas[[#This Row],[Produto]],'Compras'!B:B,'Compras'!A:A,"",0,1)</f>
        <v/>
      </c>
    </row>
    <row r="1353" spans="1:4" hidden="1" x14ac:dyDescent="0.25">
      <c r="A1353" s="4" t="s">
        <v>3043</v>
      </c>
      <c r="B1353">
        <v>5</v>
      </c>
      <c r="C1353" s="4" t="s">
        <v>2106</v>
      </c>
      <c r="D1353" s="4" t="str">
        <f>_xlfn.XLOOKUP(Saidas[[#This Row],[Produto]],'Compras'!B:B,'Compras'!A:A,"",0,1)</f>
        <v/>
      </c>
    </row>
    <row r="1354" spans="1:4" hidden="1" x14ac:dyDescent="0.25">
      <c r="A1354" s="4" t="s">
        <v>3044</v>
      </c>
      <c r="B1354">
        <v>1</v>
      </c>
      <c r="C1354" s="4" t="s">
        <v>2106</v>
      </c>
      <c r="D1354" s="4" t="str">
        <f>_xlfn.XLOOKUP(Saidas[[#This Row],[Produto]],'Compras'!B:B,'Compras'!A:A,"",0,1)</f>
        <v/>
      </c>
    </row>
    <row r="1355" spans="1:4" hidden="1" x14ac:dyDescent="0.25">
      <c r="A1355" s="4" t="s">
        <v>2623</v>
      </c>
      <c r="B1355">
        <v>5</v>
      </c>
      <c r="C1355" s="4" t="s">
        <v>2106</v>
      </c>
      <c r="D1355" s="4" t="str">
        <f>_xlfn.XLOOKUP(Saidas[[#This Row],[Produto]],'Compras'!B:B,'Compras'!A:A,"",0,1)</f>
        <v/>
      </c>
    </row>
    <row r="1356" spans="1:4" hidden="1" x14ac:dyDescent="0.25">
      <c r="A1356" s="4" t="s">
        <v>3045</v>
      </c>
      <c r="B1356">
        <v>5</v>
      </c>
      <c r="C1356" s="4" t="s">
        <v>2106</v>
      </c>
      <c r="D1356" s="4" t="str">
        <f>_xlfn.XLOOKUP(Saidas[[#This Row],[Produto]],'Compras'!B:B,'Compras'!A:A,"",0,1)</f>
        <v/>
      </c>
    </row>
    <row r="1357" spans="1:4" hidden="1" x14ac:dyDescent="0.25">
      <c r="A1357" s="4" t="s">
        <v>2027</v>
      </c>
      <c r="B1357">
        <v>1</v>
      </c>
      <c r="C1357" s="4" t="s">
        <v>2106</v>
      </c>
      <c r="D1357" s="4">
        <f>_xlfn.XLOOKUP(Saidas[[#This Row],[Produto]],'Compras'!B:B,'Compras'!A:A,"",0,1)</f>
        <v>604040</v>
      </c>
    </row>
    <row r="1358" spans="1:4" hidden="1" x14ac:dyDescent="0.25">
      <c r="A1358" s="4" t="s">
        <v>3046</v>
      </c>
      <c r="B1358">
        <v>1</v>
      </c>
      <c r="C1358" s="4" t="s">
        <v>2106</v>
      </c>
      <c r="D1358" s="4" t="str">
        <f>_xlfn.XLOOKUP(Saidas[[#This Row],[Produto]],'Compras'!B:B,'Compras'!A:A,"",0,1)</f>
        <v/>
      </c>
    </row>
    <row r="1359" spans="1:4" hidden="1" x14ac:dyDescent="0.25">
      <c r="A1359" s="4" t="s">
        <v>3047</v>
      </c>
      <c r="B1359">
        <v>1</v>
      </c>
      <c r="C1359" s="4" t="s">
        <v>2106</v>
      </c>
      <c r="D1359" s="4" t="str">
        <f>_xlfn.XLOOKUP(Saidas[[#This Row],[Produto]],'Compras'!B:B,'Compras'!A:A,"",0,1)</f>
        <v/>
      </c>
    </row>
    <row r="1360" spans="1:4" hidden="1" x14ac:dyDescent="0.25">
      <c r="A1360" s="4" t="s">
        <v>3048</v>
      </c>
      <c r="B1360">
        <v>20</v>
      </c>
      <c r="C1360" s="4" t="s">
        <v>2199</v>
      </c>
      <c r="D1360" s="4" t="str">
        <f>_xlfn.XLOOKUP(Saidas[[#This Row],[Produto]],'Compras'!B:B,'Compras'!A:A,"",0,1)</f>
        <v/>
      </c>
    </row>
    <row r="1361" spans="1:4" hidden="1" x14ac:dyDescent="0.25">
      <c r="A1361" s="4" t="s">
        <v>3049</v>
      </c>
      <c r="B1361">
        <v>20</v>
      </c>
      <c r="C1361" s="4" t="s">
        <v>2199</v>
      </c>
      <c r="D1361" s="4" t="str">
        <f>_xlfn.XLOOKUP(Saidas[[#This Row],[Produto]],'Compras'!B:B,'Compras'!A:A,"",0,1)</f>
        <v/>
      </c>
    </row>
    <row r="1362" spans="1:4" hidden="1" x14ac:dyDescent="0.25">
      <c r="A1362" s="4" t="s">
        <v>3050</v>
      </c>
      <c r="B1362">
        <v>1</v>
      </c>
      <c r="C1362" s="4" t="s">
        <v>2199</v>
      </c>
      <c r="D1362" s="4" t="str">
        <f>_xlfn.XLOOKUP(Saidas[[#This Row],[Produto]],'Compras'!B:B,'Compras'!A:A,"",0,1)</f>
        <v/>
      </c>
    </row>
    <row r="1363" spans="1:4" hidden="1" x14ac:dyDescent="0.25">
      <c r="A1363" s="4" t="s">
        <v>3051</v>
      </c>
      <c r="B1363">
        <v>1</v>
      </c>
      <c r="C1363" s="4" t="s">
        <v>2199</v>
      </c>
      <c r="D1363" s="4" t="str">
        <f>_xlfn.XLOOKUP(Saidas[[#This Row],[Produto]],'Compras'!B:B,'Compras'!A:A,"",0,1)</f>
        <v/>
      </c>
    </row>
    <row r="1364" spans="1:4" hidden="1" x14ac:dyDescent="0.25">
      <c r="A1364" s="4" t="s">
        <v>3052</v>
      </c>
      <c r="B1364">
        <v>1</v>
      </c>
      <c r="C1364" s="4" t="s">
        <v>2106</v>
      </c>
      <c r="D1364" s="4" t="str">
        <f>_xlfn.XLOOKUP(Saidas[[#This Row],[Produto]],'Compras'!B:B,'Compras'!A:A,"",0,1)</f>
        <v/>
      </c>
    </row>
    <row r="1365" spans="1:4" x14ac:dyDescent="0.25">
      <c r="A1365" s="4" t="s">
        <v>253</v>
      </c>
      <c r="B1365">
        <v>10</v>
      </c>
      <c r="C1365" s="4" t="s">
        <v>2106</v>
      </c>
      <c r="D1365" s="4" t="str">
        <f>_xlfn.XLOOKUP(Saidas[[#This Row],[Produto]],'Compras'!B:B,'Compras'!A:A,"",0,1)</f>
        <v>MM-057</v>
      </c>
    </row>
    <row r="1366" spans="1:4" hidden="1" x14ac:dyDescent="0.25">
      <c r="A1366" s="4" t="s">
        <v>3053</v>
      </c>
      <c r="B1366">
        <v>10</v>
      </c>
      <c r="C1366" s="4" t="s">
        <v>2199</v>
      </c>
      <c r="D1366" s="4" t="str">
        <f>_xlfn.XLOOKUP(Saidas[[#This Row],[Produto]],'Compras'!B:B,'Compras'!A:A,"",0,1)</f>
        <v/>
      </c>
    </row>
    <row r="1367" spans="1:4" hidden="1" x14ac:dyDescent="0.25">
      <c r="A1367" s="4" t="s">
        <v>21</v>
      </c>
      <c r="B1367">
        <v>1</v>
      </c>
      <c r="C1367" s="4" t="s">
        <v>2199</v>
      </c>
      <c r="D1367" s="4" t="str">
        <f>_xlfn.XLOOKUP(Saidas[[#This Row],[Produto]],'Compras'!B:B,'Compras'!A:A,"",0,1)</f>
        <v>M-31231</v>
      </c>
    </row>
    <row r="1368" spans="1:4" hidden="1" x14ac:dyDescent="0.25">
      <c r="A1368" s="4" t="s">
        <v>5</v>
      </c>
      <c r="B1368">
        <v>1</v>
      </c>
      <c r="C1368" s="4" t="s">
        <v>2199</v>
      </c>
      <c r="D1368" s="4">
        <f>_xlfn.XLOOKUP(Saidas[[#This Row],[Produto]],'Compras'!B:B,'Compras'!A:A,"",0,1)</f>
        <v>5169</v>
      </c>
    </row>
    <row r="1369" spans="1:4" hidden="1" x14ac:dyDescent="0.25">
      <c r="A1369" s="4" t="s">
        <v>3054</v>
      </c>
      <c r="B1369">
        <v>1</v>
      </c>
      <c r="C1369" s="4" t="s">
        <v>2199</v>
      </c>
      <c r="D1369" s="4" t="str">
        <f>_xlfn.XLOOKUP(Saidas[[#This Row],[Produto]],'Compras'!B:B,'Compras'!A:A,"",0,1)</f>
        <v/>
      </c>
    </row>
    <row r="1370" spans="1:4" hidden="1" x14ac:dyDescent="0.25">
      <c r="A1370" s="4" t="s">
        <v>56</v>
      </c>
      <c r="B1370">
        <v>20</v>
      </c>
      <c r="C1370" s="4" t="s">
        <v>2199</v>
      </c>
      <c r="D1370" s="4" t="str">
        <f>_xlfn.XLOOKUP(Saidas[[#This Row],[Produto]],'Compras'!B:B,'Compras'!A:A,"",0,1)</f>
        <v>M 0451989</v>
      </c>
    </row>
    <row r="1371" spans="1:4" hidden="1" x14ac:dyDescent="0.25">
      <c r="A1371" s="4" t="s">
        <v>3055</v>
      </c>
      <c r="B1371">
        <v>20</v>
      </c>
      <c r="C1371" s="4" t="s">
        <v>2199</v>
      </c>
      <c r="D1371" s="4" t="str">
        <f>_xlfn.XLOOKUP(Saidas[[#This Row],[Produto]],'Compras'!B:B,'Compras'!A:A,"",0,1)</f>
        <v/>
      </c>
    </row>
    <row r="1372" spans="1:4" hidden="1" x14ac:dyDescent="0.25">
      <c r="A1372" s="4" t="s">
        <v>3056</v>
      </c>
      <c r="B1372">
        <v>5</v>
      </c>
      <c r="C1372" s="4" t="s">
        <v>2199</v>
      </c>
      <c r="D1372" s="4" t="str">
        <f>_xlfn.XLOOKUP(Saidas[[#This Row],[Produto]],'Compras'!B:B,'Compras'!A:A,"",0,1)</f>
        <v/>
      </c>
    </row>
    <row r="1373" spans="1:4" hidden="1" x14ac:dyDescent="0.25">
      <c r="A1373" s="4" t="s">
        <v>1071</v>
      </c>
      <c r="B1373">
        <v>15</v>
      </c>
      <c r="C1373" s="4" t="s">
        <v>2199</v>
      </c>
      <c r="D1373" s="4" t="str">
        <f>_xlfn.XLOOKUP(Saidas[[#This Row],[Produto]],'Compras'!B:B,'Compras'!A:A,"",0,1)</f>
        <v>MM-7906</v>
      </c>
    </row>
    <row r="1374" spans="1:4" hidden="1" x14ac:dyDescent="0.25">
      <c r="A1374" s="4" t="s">
        <v>1053</v>
      </c>
      <c r="B1374">
        <v>1</v>
      </c>
      <c r="C1374" s="4" t="s">
        <v>2199</v>
      </c>
      <c r="D1374" s="4" t="str">
        <f>_xlfn.XLOOKUP(Saidas[[#This Row],[Produto]],'Compras'!B:B,'Compras'!A:A,"",0,1)</f>
        <v>M-18305</v>
      </c>
    </row>
    <row r="1375" spans="1:4" hidden="1" x14ac:dyDescent="0.25">
      <c r="A1375" s="4" t="s">
        <v>1020</v>
      </c>
      <c r="B1375">
        <v>3</v>
      </c>
      <c r="C1375" s="4" t="s">
        <v>2199</v>
      </c>
      <c r="D1375" s="4">
        <f>_xlfn.XLOOKUP(Saidas[[#This Row],[Produto]],'Compras'!B:B,'Compras'!A:A,"",0,1)</f>
        <v>300321</v>
      </c>
    </row>
    <row r="1376" spans="1:4" hidden="1" x14ac:dyDescent="0.25">
      <c r="A1376" s="4" t="s">
        <v>1077</v>
      </c>
      <c r="B1376">
        <v>1</v>
      </c>
      <c r="C1376" s="4" t="s">
        <v>2199</v>
      </c>
      <c r="D1376" s="4" t="str">
        <f>_xlfn.XLOOKUP(Saidas[[#This Row],[Produto]],'Compras'!B:B,'Compras'!A:A,"",0,1)</f>
        <v>M-1690</v>
      </c>
    </row>
    <row r="1377" spans="1:4" hidden="1" x14ac:dyDescent="0.25">
      <c r="A1377" s="4" t="s">
        <v>3057</v>
      </c>
      <c r="B1377">
        <v>10</v>
      </c>
      <c r="C1377" s="4" t="s">
        <v>2199</v>
      </c>
      <c r="D1377" s="4" t="str">
        <f>_xlfn.XLOOKUP(Saidas[[#This Row],[Produto]],'Compras'!B:B,'Compras'!A:A,"",0,1)</f>
        <v/>
      </c>
    </row>
    <row r="1378" spans="1:4" hidden="1" x14ac:dyDescent="0.25">
      <c r="A1378" s="4" t="s">
        <v>1102</v>
      </c>
      <c r="B1378">
        <v>1</v>
      </c>
      <c r="C1378" s="4" t="s">
        <v>2199</v>
      </c>
      <c r="D1378" s="4" t="str">
        <f>_xlfn.XLOOKUP(Saidas[[#This Row],[Produto]],'Compras'!B:B,'Compras'!A:A,"",0,1)</f>
        <v>M-524312</v>
      </c>
    </row>
    <row r="1379" spans="1:4" hidden="1" x14ac:dyDescent="0.25">
      <c r="A1379" s="4" t="s">
        <v>1110</v>
      </c>
      <c r="B1379">
        <v>1</v>
      </c>
      <c r="C1379" s="4" t="s">
        <v>2199</v>
      </c>
      <c r="D1379" s="4" t="str">
        <f>_xlfn.XLOOKUP(Saidas[[#This Row],[Produto]],'Compras'!B:B,'Compras'!A:A,"",0,1)</f>
        <v>MM-03566</v>
      </c>
    </row>
    <row r="1380" spans="1:4" hidden="1" x14ac:dyDescent="0.25">
      <c r="A1380" s="4" t="s">
        <v>64</v>
      </c>
      <c r="B1380">
        <v>2</v>
      </c>
      <c r="C1380" s="4" t="s">
        <v>2199</v>
      </c>
      <c r="D1380" s="4">
        <f>_xlfn.XLOOKUP(Saidas[[#This Row],[Produto]],'Compras'!B:B,'Compras'!A:A,"",0,1)</f>
        <v>741000</v>
      </c>
    </row>
    <row r="1381" spans="1:4" hidden="1" x14ac:dyDescent="0.25">
      <c r="A1381" s="4" t="s">
        <v>533</v>
      </c>
      <c r="B1381">
        <v>1</v>
      </c>
      <c r="C1381" s="4" t="s">
        <v>2199</v>
      </c>
      <c r="D1381" s="4" t="str">
        <f>_xlfn.XLOOKUP(Saidas[[#This Row],[Produto]],'Compras'!B:B,'Compras'!A:A,"",0,1)</f>
        <v>M-118406</v>
      </c>
    </row>
    <row r="1382" spans="1:4" hidden="1" x14ac:dyDescent="0.25">
      <c r="A1382" s="4" t="s">
        <v>3058</v>
      </c>
      <c r="B1382">
        <v>1</v>
      </c>
      <c r="C1382" s="4" t="s">
        <v>2199</v>
      </c>
      <c r="D1382" s="4" t="str">
        <f>_xlfn.XLOOKUP(Saidas[[#This Row],[Produto]],'Compras'!B:B,'Compras'!A:A,"",0,1)</f>
        <v/>
      </c>
    </row>
    <row r="1383" spans="1:4" hidden="1" x14ac:dyDescent="0.25">
      <c r="A1383" s="4" t="s">
        <v>1576</v>
      </c>
      <c r="B1383">
        <v>1</v>
      </c>
      <c r="C1383" s="4" t="s">
        <v>2199</v>
      </c>
      <c r="D1383" s="4" t="str">
        <f>_xlfn.XLOOKUP(Saidas[[#This Row],[Produto]],'Compras'!B:B,'Compras'!A:A,"",0,1)</f>
        <v>M-783054</v>
      </c>
    </row>
    <row r="1384" spans="1:4" hidden="1" x14ac:dyDescent="0.25">
      <c r="A1384" s="4" t="s">
        <v>1840</v>
      </c>
      <c r="B1384">
        <v>2</v>
      </c>
      <c r="C1384" s="4" t="s">
        <v>2199</v>
      </c>
      <c r="D1384" s="4" t="str">
        <f>_xlfn.XLOOKUP(Saidas[[#This Row],[Produto]],'Compras'!B:B,'Compras'!A:A,"",0,1)</f>
        <v>M-84445</v>
      </c>
    </row>
    <row r="1385" spans="1:4" hidden="1" x14ac:dyDescent="0.25">
      <c r="A1385" s="4" t="s">
        <v>2959</v>
      </c>
      <c r="B1385">
        <v>1</v>
      </c>
      <c r="C1385" s="4" t="s">
        <v>2199</v>
      </c>
      <c r="D1385" s="4" t="str">
        <f>_xlfn.XLOOKUP(Saidas[[#This Row],[Produto]],'Compras'!B:B,'Compras'!A:A,"",0,1)</f>
        <v>M-PP12</v>
      </c>
    </row>
    <row r="1386" spans="1:4" hidden="1" x14ac:dyDescent="0.25">
      <c r="A1386" s="4" t="s">
        <v>3059</v>
      </c>
      <c r="B1386">
        <v>3</v>
      </c>
      <c r="C1386" s="4" t="s">
        <v>2106</v>
      </c>
      <c r="D1386" s="4" t="str">
        <f>_xlfn.XLOOKUP(Saidas[[#This Row],[Produto]],'Compras'!B:B,'Compras'!A:A,"",0,1)</f>
        <v/>
      </c>
    </row>
    <row r="1387" spans="1:4" hidden="1" x14ac:dyDescent="0.25">
      <c r="A1387" s="4" t="s">
        <v>2983</v>
      </c>
      <c r="B1387">
        <v>1</v>
      </c>
      <c r="C1387" s="4" t="s">
        <v>2199</v>
      </c>
      <c r="D1387" s="4" t="str">
        <f>_xlfn.XLOOKUP(Saidas[[#This Row],[Produto]],'Compras'!B:B,'Compras'!A:A,"",0,1)</f>
        <v/>
      </c>
    </row>
    <row r="1388" spans="1:4" hidden="1" x14ac:dyDescent="0.25">
      <c r="A1388" s="4" t="s">
        <v>3060</v>
      </c>
      <c r="B1388">
        <v>1</v>
      </c>
      <c r="C1388" s="4" t="s">
        <v>2106</v>
      </c>
      <c r="D1388" s="4" t="str">
        <f>_xlfn.XLOOKUP(Saidas[[#This Row],[Produto]],'Compras'!B:B,'Compras'!A:A,"",0,1)</f>
        <v/>
      </c>
    </row>
    <row r="1389" spans="1:4" hidden="1" x14ac:dyDescent="0.25">
      <c r="A1389" s="4" t="s">
        <v>3061</v>
      </c>
      <c r="B1389">
        <v>1</v>
      </c>
      <c r="C1389" s="4" t="s">
        <v>2106</v>
      </c>
      <c r="D1389" s="4" t="str">
        <f>_xlfn.XLOOKUP(Saidas[[#This Row],[Produto]],'Compras'!B:B,'Compras'!A:A,"",0,1)</f>
        <v/>
      </c>
    </row>
    <row r="1390" spans="1:4" hidden="1" x14ac:dyDescent="0.25">
      <c r="A1390" s="4" t="s">
        <v>3062</v>
      </c>
      <c r="B1390">
        <v>2</v>
      </c>
      <c r="C1390" s="4" t="s">
        <v>2106</v>
      </c>
      <c r="D1390" s="4" t="str">
        <f>_xlfn.XLOOKUP(Saidas[[#This Row],[Produto]],'Compras'!B:B,'Compras'!A:A,"",0,1)</f>
        <v/>
      </c>
    </row>
    <row r="1391" spans="1:4" hidden="1" x14ac:dyDescent="0.25">
      <c r="A1391" s="4" t="s">
        <v>3063</v>
      </c>
      <c r="B1391">
        <v>1</v>
      </c>
      <c r="C1391" s="4" t="s">
        <v>2106</v>
      </c>
      <c r="D1391" s="4" t="str">
        <f>_xlfn.XLOOKUP(Saidas[[#This Row],[Produto]],'Compras'!B:B,'Compras'!A:A,"",0,1)</f>
        <v/>
      </c>
    </row>
    <row r="1392" spans="1:4" hidden="1" x14ac:dyDescent="0.25">
      <c r="A1392" s="4" t="s">
        <v>2298</v>
      </c>
      <c r="B1392">
        <v>1</v>
      </c>
      <c r="C1392" s="4" t="s">
        <v>2199</v>
      </c>
      <c r="D1392" s="4" t="str">
        <f>_xlfn.XLOOKUP(Saidas[[#This Row],[Produto]],'Compras'!B:B,'Compras'!A:A,"",0,1)</f>
        <v/>
      </c>
    </row>
    <row r="1393" spans="1:4" hidden="1" x14ac:dyDescent="0.25">
      <c r="A1393" s="4" t="s">
        <v>3064</v>
      </c>
      <c r="B1393">
        <v>10</v>
      </c>
      <c r="C1393" s="4" t="s">
        <v>2199</v>
      </c>
      <c r="D1393" s="4" t="str">
        <f>_xlfn.XLOOKUP(Saidas[[#This Row],[Produto]],'Compras'!B:B,'Compras'!A:A,"",0,1)</f>
        <v/>
      </c>
    </row>
    <row r="1394" spans="1:4" hidden="1" x14ac:dyDescent="0.25">
      <c r="A1394" s="4" t="s">
        <v>2402</v>
      </c>
      <c r="B1394">
        <v>1</v>
      </c>
      <c r="C1394" s="4" t="s">
        <v>2199</v>
      </c>
      <c r="D1394" s="4" t="str">
        <f>_xlfn.XLOOKUP(Saidas[[#This Row],[Produto]],'Compras'!B:B,'Compras'!A:A,"",0,1)</f>
        <v/>
      </c>
    </row>
    <row r="1395" spans="1:4" hidden="1" x14ac:dyDescent="0.25">
      <c r="A1395" s="4" t="s">
        <v>3065</v>
      </c>
      <c r="B1395">
        <v>1</v>
      </c>
      <c r="C1395" s="4" t="s">
        <v>2199</v>
      </c>
      <c r="D1395" s="4" t="str">
        <f>_xlfn.XLOOKUP(Saidas[[#This Row],[Produto]],'Compras'!B:B,'Compras'!A:A,"",0,1)</f>
        <v/>
      </c>
    </row>
    <row r="1396" spans="1:4" hidden="1" x14ac:dyDescent="0.25">
      <c r="A1396" s="4" t="s">
        <v>1893</v>
      </c>
      <c r="B1396">
        <v>7</v>
      </c>
      <c r="C1396" s="4" t="s">
        <v>2106</v>
      </c>
      <c r="D1396" s="4" t="str">
        <f>_xlfn.XLOOKUP(Saidas[[#This Row],[Produto]],'Compras'!B:B,'Compras'!A:A,"",0,1)</f>
        <v>MM-41489</v>
      </c>
    </row>
    <row r="1397" spans="1:4" hidden="1" x14ac:dyDescent="0.25">
      <c r="A1397" s="4" t="s">
        <v>3066</v>
      </c>
      <c r="B1397">
        <v>2</v>
      </c>
      <c r="C1397" s="4" t="s">
        <v>2106</v>
      </c>
      <c r="D1397" s="4" t="str">
        <f>_xlfn.XLOOKUP(Saidas[[#This Row],[Produto]],'Compras'!B:B,'Compras'!A:A,"",0,1)</f>
        <v/>
      </c>
    </row>
    <row r="1398" spans="1:4" hidden="1" x14ac:dyDescent="0.25">
      <c r="A1398" s="4" t="s">
        <v>3067</v>
      </c>
      <c r="B1398">
        <v>2</v>
      </c>
      <c r="C1398" s="4" t="s">
        <v>2106</v>
      </c>
      <c r="D1398" s="4" t="str">
        <f>_xlfn.XLOOKUP(Saidas[[#This Row],[Produto]],'Compras'!B:B,'Compras'!A:A,"",0,1)</f>
        <v/>
      </c>
    </row>
    <row r="1399" spans="1:4" hidden="1" x14ac:dyDescent="0.25">
      <c r="A1399" s="4" t="s">
        <v>3068</v>
      </c>
      <c r="B1399">
        <v>3</v>
      </c>
      <c r="C1399" s="4" t="s">
        <v>2106</v>
      </c>
      <c r="D1399" s="4" t="str">
        <f>_xlfn.XLOOKUP(Saidas[[#This Row],[Produto]],'Compras'!B:B,'Compras'!A:A,"",0,1)</f>
        <v/>
      </c>
    </row>
    <row r="1400" spans="1:4" hidden="1" x14ac:dyDescent="0.25">
      <c r="A1400" s="4" t="s">
        <v>470</v>
      </c>
      <c r="B1400">
        <v>1</v>
      </c>
      <c r="C1400" s="4" t="s">
        <v>2106</v>
      </c>
      <c r="D1400" s="4" t="str">
        <f>_xlfn.XLOOKUP(Saidas[[#This Row],[Produto]],'Compras'!B:B,'Compras'!A:A,"",0,1)</f>
        <v>MM-9661</v>
      </c>
    </row>
    <row r="1401" spans="1:4" hidden="1" x14ac:dyDescent="0.25">
      <c r="A1401" s="4" t="s">
        <v>3069</v>
      </c>
      <c r="B1401">
        <v>1</v>
      </c>
      <c r="C1401" s="4" t="s">
        <v>2106</v>
      </c>
      <c r="D1401" s="4" t="str">
        <f>_xlfn.XLOOKUP(Saidas[[#This Row],[Produto]],'Compras'!B:B,'Compras'!A:A,"",0,1)</f>
        <v/>
      </c>
    </row>
    <row r="1402" spans="1:4" hidden="1" x14ac:dyDescent="0.25">
      <c r="A1402" s="4" t="s">
        <v>3070</v>
      </c>
      <c r="B1402">
        <v>3</v>
      </c>
      <c r="C1402" s="4" t="s">
        <v>2106</v>
      </c>
      <c r="D1402" s="4" t="str">
        <f>_xlfn.XLOOKUP(Saidas[[#This Row],[Produto]],'Compras'!B:B,'Compras'!A:A,"",0,1)</f>
        <v/>
      </c>
    </row>
    <row r="1403" spans="1:4" hidden="1" x14ac:dyDescent="0.25">
      <c r="A1403" s="4" t="s">
        <v>3071</v>
      </c>
      <c r="B1403">
        <v>1</v>
      </c>
      <c r="C1403" s="4" t="s">
        <v>2106</v>
      </c>
      <c r="D1403" s="4" t="str">
        <f>_xlfn.XLOOKUP(Saidas[[#This Row],[Produto]],'Compras'!B:B,'Compras'!A:A,"",0,1)</f>
        <v/>
      </c>
    </row>
    <row r="1404" spans="1:4" hidden="1" x14ac:dyDescent="0.25">
      <c r="A1404" s="4" t="s">
        <v>3072</v>
      </c>
      <c r="B1404">
        <v>1</v>
      </c>
      <c r="C1404" s="4" t="s">
        <v>2106</v>
      </c>
      <c r="D1404" s="4" t="str">
        <f>_xlfn.XLOOKUP(Saidas[[#This Row],[Produto]],'Compras'!B:B,'Compras'!A:A,"",0,1)</f>
        <v/>
      </c>
    </row>
    <row r="1405" spans="1:4" hidden="1" x14ac:dyDescent="0.25">
      <c r="A1405" s="4" t="s">
        <v>3073</v>
      </c>
      <c r="B1405">
        <v>1</v>
      </c>
      <c r="C1405" s="4" t="s">
        <v>2106</v>
      </c>
      <c r="D1405" s="4" t="str">
        <f>_xlfn.XLOOKUP(Saidas[[#This Row],[Produto]],'Compras'!B:B,'Compras'!A:A,"",0,1)</f>
        <v/>
      </c>
    </row>
    <row r="1406" spans="1:4" hidden="1" x14ac:dyDescent="0.25">
      <c r="A1406" s="4" t="s">
        <v>1236</v>
      </c>
      <c r="B1406">
        <v>5</v>
      </c>
      <c r="C1406" s="4" t="s">
        <v>2106</v>
      </c>
      <c r="D1406" s="4" t="str">
        <f>_xlfn.XLOOKUP(Saidas[[#This Row],[Produto]],'Compras'!B:B,'Compras'!A:A,"",0,1)</f>
        <v>M-1984</v>
      </c>
    </row>
    <row r="1407" spans="1:4" x14ac:dyDescent="0.25">
      <c r="A1407" s="4" t="s">
        <v>253</v>
      </c>
      <c r="B1407">
        <v>10</v>
      </c>
      <c r="C1407" s="4" t="s">
        <v>2106</v>
      </c>
      <c r="D1407" s="4" t="str">
        <f>_xlfn.XLOOKUP(Saidas[[#This Row],[Produto]],'Compras'!B:B,'Compras'!A:A,"",0,1)</f>
        <v>MM-057</v>
      </c>
    </row>
    <row r="1408" spans="1:4" hidden="1" x14ac:dyDescent="0.25">
      <c r="A1408" s="4" t="s">
        <v>3074</v>
      </c>
      <c r="B1408">
        <v>10</v>
      </c>
      <c r="C1408" s="4" t="s">
        <v>2106</v>
      </c>
      <c r="D1408" s="4" t="str">
        <f>_xlfn.XLOOKUP(Saidas[[#This Row],[Produto]],'Compras'!B:B,'Compras'!A:A,"",0,1)</f>
        <v>M-H02</v>
      </c>
    </row>
    <row r="1409" spans="1:4" hidden="1" x14ac:dyDescent="0.25">
      <c r="A1409" s="4" t="s">
        <v>3075</v>
      </c>
      <c r="B1409">
        <v>1</v>
      </c>
      <c r="C1409" s="4" t="s">
        <v>2106</v>
      </c>
      <c r="D1409" s="4" t="str">
        <f>_xlfn.XLOOKUP(Saidas[[#This Row],[Produto]],'Compras'!B:B,'Compras'!A:A,"",0,1)</f>
        <v/>
      </c>
    </row>
    <row r="1410" spans="1:4" hidden="1" x14ac:dyDescent="0.25">
      <c r="A1410" s="4" t="s">
        <v>2935</v>
      </c>
      <c r="B1410">
        <v>2</v>
      </c>
      <c r="C1410" s="4" t="s">
        <v>2106</v>
      </c>
      <c r="D1410" s="4" t="str">
        <f>_xlfn.XLOOKUP(Saidas[[#This Row],[Produto]],'Compras'!B:B,'Compras'!A:A,"",0,1)</f>
        <v/>
      </c>
    </row>
    <row r="1411" spans="1:4" hidden="1" x14ac:dyDescent="0.25">
      <c r="A1411" s="4" t="s">
        <v>3076</v>
      </c>
      <c r="B1411">
        <v>15</v>
      </c>
      <c r="C1411" s="4" t="s">
        <v>2199</v>
      </c>
      <c r="D1411" s="4" t="str">
        <f>_xlfn.XLOOKUP(Saidas[[#This Row],[Produto]],'Compras'!B:B,'Compras'!A:A,"",0,1)</f>
        <v/>
      </c>
    </row>
    <row r="1412" spans="1:4" hidden="1" x14ac:dyDescent="0.25">
      <c r="A1412" s="4" t="s">
        <v>615</v>
      </c>
      <c r="B1412">
        <v>25</v>
      </c>
      <c r="C1412" s="4" t="s">
        <v>2106</v>
      </c>
      <c r="D1412" s="4" t="str">
        <f>_xlfn.XLOOKUP(Saidas[[#This Row],[Produto]],'Compras'!B:B,'Compras'!A:A,"",0,1)</f>
        <v>CSC007</v>
      </c>
    </row>
    <row r="1413" spans="1:4" hidden="1" x14ac:dyDescent="0.25">
      <c r="A1413" s="4" t="s">
        <v>263</v>
      </c>
      <c r="B1413">
        <v>3</v>
      </c>
      <c r="C1413" s="4" t="s">
        <v>2106</v>
      </c>
      <c r="D1413" s="4" t="str">
        <f>_xlfn.XLOOKUP(Saidas[[#This Row],[Produto]],'Compras'!B:B,'Compras'!A:A,"",0,1)</f>
        <v>M-9903</v>
      </c>
    </row>
    <row r="1414" spans="1:4" hidden="1" x14ac:dyDescent="0.25">
      <c r="A1414" s="4" t="s">
        <v>3077</v>
      </c>
      <c r="B1414">
        <v>3</v>
      </c>
      <c r="C1414" s="4" t="s">
        <v>2106</v>
      </c>
      <c r="D1414" s="4" t="str">
        <f>_xlfn.XLOOKUP(Saidas[[#This Row],[Produto]],'Compras'!B:B,'Compras'!A:A,"",0,1)</f>
        <v/>
      </c>
    </row>
    <row r="1415" spans="1:4" hidden="1" x14ac:dyDescent="0.25">
      <c r="A1415" s="4" t="s">
        <v>3078</v>
      </c>
      <c r="B1415">
        <v>5</v>
      </c>
      <c r="C1415" s="4" t="s">
        <v>2106</v>
      </c>
      <c r="D1415" s="4" t="str">
        <f>_xlfn.XLOOKUP(Saidas[[#This Row],[Produto]],'Compras'!B:B,'Compras'!A:A,"",0,1)</f>
        <v/>
      </c>
    </row>
    <row r="1416" spans="1:4" hidden="1" x14ac:dyDescent="0.25">
      <c r="A1416" s="4" t="s">
        <v>3079</v>
      </c>
      <c r="B1416">
        <v>3</v>
      </c>
      <c r="C1416" s="4" t="s">
        <v>2106</v>
      </c>
      <c r="D1416" s="4" t="str">
        <f>_xlfn.XLOOKUP(Saidas[[#This Row],[Produto]],'Compras'!B:B,'Compras'!A:A,"",0,1)</f>
        <v/>
      </c>
    </row>
    <row r="1417" spans="1:4" hidden="1" x14ac:dyDescent="0.25">
      <c r="A1417" s="4" t="s">
        <v>3080</v>
      </c>
      <c r="B1417">
        <v>2</v>
      </c>
      <c r="C1417" s="4" t="s">
        <v>2106</v>
      </c>
      <c r="D1417" s="4" t="str">
        <f>_xlfn.XLOOKUP(Saidas[[#This Row],[Produto]],'Compras'!B:B,'Compras'!A:A,"",0,1)</f>
        <v/>
      </c>
    </row>
    <row r="1418" spans="1:4" hidden="1" x14ac:dyDescent="0.25">
      <c r="A1418" s="4" t="s">
        <v>3081</v>
      </c>
      <c r="B1418">
        <v>2</v>
      </c>
      <c r="C1418" s="4" t="s">
        <v>2106</v>
      </c>
      <c r="D1418" s="4" t="str">
        <f>_xlfn.XLOOKUP(Saidas[[#This Row],[Produto]],'Compras'!B:B,'Compras'!A:A,"",0,1)</f>
        <v/>
      </c>
    </row>
    <row r="1419" spans="1:4" hidden="1" x14ac:dyDescent="0.25">
      <c r="A1419" s="4" t="s">
        <v>3082</v>
      </c>
      <c r="B1419">
        <v>2</v>
      </c>
      <c r="C1419" s="4" t="s">
        <v>2106</v>
      </c>
      <c r="D1419" s="4" t="str">
        <f>_xlfn.XLOOKUP(Saidas[[#This Row],[Produto]],'Compras'!B:B,'Compras'!A:A,"",0,1)</f>
        <v/>
      </c>
    </row>
    <row r="1420" spans="1:4" hidden="1" x14ac:dyDescent="0.25">
      <c r="A1420" s="4" t="s">
        <v>3083</v>
      </c>
      <c r="B1420">
        <v>1</v>
      </c>
      <c r="C1420" s="4" t="s">
        <v>2106</v>
      </c>
      <c r="D1420" s="4" t="str">
        <f>_xlfn.XLOOKUP(Saidas[[#This Row],[Produto]],'Compras'!B:B,'Compras'!A:A,"",0,1)</f>
        <v/>
      </c>
    </row>
    <row r="1421" spans="1:4" hidden="1" x14ac:dyDescent="0.25">
      <c r="A1421" s="4" t="s">
        <v>710</v>
      </c>
      <c r="B1421">
        <v>2</v>
      </c>
      <c r="C1421" s="4" t="s">
        <v>2106</v>
      </c>
      <c r="D1421" s="4" t="str">
        <f>_xlfn.XLOOKUP(Saidas[[#This Row],[Produto]],'Compras'!B:B,'Compras'!A:A,"",0,1)</f>
        <v>M-2563</v>
      </c>
    </row>
    <row r="1422" spans="1:4" hidden="1" x14ac:dyDescent="0.25">
      <c r="A1422" s="4" t="s">
        <v>338</v>
      </c>
      <c r="B1422">
        <v>1</v>
      </c>
      <c r="C1422" s="4" t="s">
        <v>2106</v>
      </c>
      <c r="D1422" s="4" t="str">
        <f>_xlfn.XLOOKUP(Saidas[[#This Row],[Produto]],'Compras'!B:B,'Compras'!A:A,"",0,1)</f>
        <v>VT609</v>
      </c>
    </row>
    <row r="1423" spans="1:4" hidden="1" x14ac:dyDescent="0.25">
      <c r="A1423" s="4" t="s">
        <v>3084</v>
      </c>
      <c r="B1423">
        <v>6</v>
      </c>
      <c r="C1423" s="4" t="s">
        <v>2106</v>
      </c>
      <c r="D1423" s="4" t="str">
        <f>_xlfn.XLOOKUP(Saidas[[#This Row],[Produto]],'Compras'!B:B,'Compras'!A:A,"",0,1)</f>
        <v/>
      </c>
    </row>
    <row r="1424" spans="1:4" hidden="1" x14ac:dyDescent="0.25">
      <c r="A1424" s="4" t="s">
        <v>3085</v>
      </c>
      <c r="B1424">
        <v>1</v>
      </c>
      <c r="C1424" s="4" t="s">
        <v>2106</v>
      </c>
      <c r="D1424" s="4" t="str">
        <f>_xlfn.XLOOKUP(Saidas[[#This Row],[Produto]],'Compras'!B:B,'Compras'!A:A,"",0,1)</f>
        <v/>
      </c>
    </row>
    <row r="1425" spans="1:4" hidden="1" x14ac:dyDescent="0.25">
      <c r="A1425" s="4" t="s">
        <v>3086</v>
      </c>
      <c r="B1425">
        <v>3</v>
      </c>
      <c r="C1425" s="4" t="s">
        <v>2106</v>
      </c>
      <c r="D1425" s="4" t="str">
        <f>_xlfn.XLOOKUP(Saidas[[#This Row],[Produto]],'Compras'!B:B,'Compras'!A:A,"",0,1)</f>
        <v/>
      </c>
    </row>
    <row r="1426" spans="1:4" hidden="1" x14ac:dyDescent="0.25">
      <c r="A1426" s="4" t="s">
        <v>3087</v>
      </c>
      <c r="B1426">
        <v>5</v>
      </c>
      <c r="C1426" s="4" t="s">
        <v>2106</v>
      </c>
      <c r="D1426" s="4" t="str">
        <f>_xlfn.XLOOKUP(Saidas[[#This Row],[Produto]],'Compras'!B:B,'Compras'!A:A,"",0,1)</f>
        <v/>
      </c>
    </row>
    <row r="1427" spans="1:4" hidden="1" x14ac:dyDescent="0.25">
      <c r="A1427" s="4" t="s">
        <v>701</v>
      </c>
      <c r="B1427">
        <v>2</v>
      </c>
      <c r="C1427" s="4" t="s">
        <v>2106</v>
      </c>
      <c r="D1427" s="4" t="str">
        <f>_xlfn.XLOOKUP(Saidas[[#This Row],[Produto]],'Compras'!B:B,'Compras'!A:A,"",0,1)</f>
        <v>M-23124</v>
      </c>
    </row>
    <row r="1428" spans="1:4" hidden="1" x14ac:dyDescent="0.25">
      <c r="A1428" s="4" t="s">
        <v>3088</v>
      </c>
      <c r="B1428">
        <v>1</v>
      </c>
      <c r="C1428" s="4" t="s">
        <v>2106</v>
      </c>
      <c r="D1428" s="4" t="str">
        <f>_xlfn.XLOOKUP(Saidas[[#This Row],[Produto]],'Compras'!B:B,'Compras'!A:A,"",0,1)</f>
        <v/>
      </c>
    </row>
    <row r="1429" spans="1:4" hidden="1" x14ac:dyDescent="0.25">
      <c r="A1429" s="4" t="s">
        <v>3089</v>
      </c>
      <c r="B1429">
        <v>1</v>
      </c>
      <c r="C1429" s="4" t="s">
        <v>2106</v>
      </c>
      <c r="D1429" s="4" t="str">
        <f>_xlfn.XLOOKUP(Saidas[[#This Row],[Produto]],'Compras'!B:B,'Compras'!A:A,"",0,1)</f>
        <v/>
      </c>
    </row>
    <row r="1430" spans="1:4" hidden="1" x14ac:dyDescent="0.25">
      <c r="A1430" s="4" t="s">
        <v>3090</v>
      </c>
      <c r="B1430">
        <v>1</v>
      </c>
      <c r="C1430" s="4" t="s">
        <v>2106</v>
      </c>
      <c r="D1430" s="4" t="str">
        <f>_xlfn.XLOOKUP(Saidas[[#This Row],[Produto]],'Compras'!B:B,'Compras'!A:A,"",0,1)</f>
        <v/>
      </c>
    </row>
    <row r="1431" spans="1:4" hidden="1" x14ac:dyDescent="0.25">
      <c r="A1431" s="4" t="s">
        <v>3091</v>
      </c>
      <c r="B1431">
        <v>1</v>
      </c>
      <c r="C1431" s="4" t="s">
        <v>2106</v>
      </c>
      <c r="D1431" s="4" t="str">
        <f>_xlfn.XLOOKUP(Saidas[[#This Row],[Produto]],'Compras'!B:B,'Compras'!A:A,"",0,1)</f>
        <v/>
      </c>
    </row>
    <row r="1432" spans="1:4" hidden="1" x14ac:dyDescent="0.25">
      <c r="A1432" s="4" t="s">
        <v>3092</v>
      </c>
      <c r="B1432">
        <v>1</v>
      </c>
      <c r="C1432" s="4" t="s">
        <v>2106</v>
      </c>
      <c r="D1432" s="4" t="str">
        <f>_xlfn.XLOOKUP(Saidas[[#This Row],[Produto]],'Compras'!B:B,'Compras'!A:A,"",0,1)</f>
        <v/>
      </c>
    </row>
    <row r="1433" spans="1:4" hidden="1" x14ac:dyDescent="0.25">
      <c r="A1433" s="4" t="s">
        <v>3093</v>
      </c>
      <c r="B1433">
        <v>1</v>
      </c>
      <c r="C1433" s="4" t="s">
        <v>2106</v>
      </c>
      <c r="D1433" s="4" t="str">
        <f>_xlfn.XLOOKUP(Saidas[[#This Row],[Produto]],'Compras'!B:B,'Compras'!A:A,"",0,1)</f>
        <v/>
      </c>
    </row>
    <row r="1434" spans="1:4" hidden="1" x14ac:dyDescent="0.25">
      <c r="A1434" s="4" t="s">
        <v>2333</v>
      </c>
      <c r="B1434">
        <v>2</v>
      </c>
      <c r="C1434" s="4" t="s">
        <v>2106</v>
      </c>
      <c r="D1434" s="4" t="str">
        <f>_xlfn.XLOOKUP(Saidas[[#This Row],[Produto]],'Compras'!B:B,'Compras'!A:A,"",0,1)</f>
        <v/>
      </c>
    </row>
    <row r="1435" spans="1:4" hidden="1" x14ac:dyDescent="0.25">
      <c r="A1435" s="4" t="s">
        <v>2827</v>
      </c>
      <c r="B1435">
        <v>1</v>
      </c>
      <c r="C1435" s="4" t="s">
        <v>2106</v>
      </c>
      <c r="D1435" s="4" t="str">
        <f>_xlfn.XLOOKUP(Saidas[[#This Row],[Produto]],'Compras'!B:B,'Compras'!A:A,"",0,1)</f>
        <v/>
      </c>
    </row>
    <row r="1436" spans="1:4" hidden="1" x14ac:dyDescent="0.25">
      <c r="A1436" s="4" t="s">
        <v>2808</v>
      </c>
      <c r="B1436">
        <v>1</v>
      </c>
      <c r="C1436" s="4" t="s">
        <v>2106</v>
      </c>
      <c r="D1436" s="4" t="str">
        <f>_xlfn.XLOOKUP(Saidas[[#This Row],[Produto]],'Compras'!B:B,'Compras'!A:A,"",0,1)</f>
        <v/>
      </c>
    </row>
    <row r="1437" spans="1:4" hidden="1" x14ac:dyDescent="0.25">
      <c r="A1437" s="4" t="s">
        <v>2845</v>
      </c>
      <c r="B1437">
        <v>5</v>
      </c>
      <c r="C1437" s="4" t="s">
        <v>2106</v>
      </c>
      <c r="D1437" s="4" t="str">
        <f>_xlfn.XLOOKUP(Saidas[[#This Row],[Produto]],'Compras'!B:B,'Compras'!A:A,"",0,1)</f>
        <v/>
      </c>
    </row>
    <row r="1438" spans="1:4" hidden="1" x14ac:dyDescent="0.25">
      <c r="A1438" s="4" t="s">
        <v>3094</v>
      </c>
      <c r="B1438">
        <v>1</v>
      </c>
      <c r="C1438" s="4" t="s">
        <v>2106</v>
      </c>
      <c r="D1438" s="4" t="str">
        <f>_xlfn.XLOOKUP(Saidas[[#This Row],[Produto]],'Compras'!B:B,'Compras'!A:A,"",0,1)</f>
        <v/>
      </c>
    </row>
    <row r="1439" spans="1:4" hidden="1" x14ac:dyDescent="0.25">
      <c r="A1439" s="4" t="s">
        <v>3038</v>
      </c>
      <c r="B1439">
        <v>2</v>
      </c>
      <c r="C1439" s="4" t="s">
        <v>2106</v>
      </c>
      <c r="D1439" s="4" t="str">
        <f>_xlfn.XLOOKUP(Saidas[[#This Row],[Produto]],'Compras'!B:B,'Compras'!A:A,"",0,1)</f>
        <v/>
      </c>
    </row>
    <row r="1440" spans="1:4" hidden="1" x14ac:dyDescent="0.25">
      <c r="A1440" s="4" t="s">
        <v>3095</v>
      </c>
      <c r="B1440">
        <v>1</v>
      </c>
      <c r="C1440" s="4" t="s">
        <v>2106</v>
      </c>
      <c r="D1440" s="4" t="str">
        <f>_xlfn.XLOOKUP(Saidas[[#This Row],[Produto]],'Compras'!B:B,'Compras'!A:A,"",0,1)</f>
        <v/>
      </c>
    </row>
    <row r="1441" spans="1:4" hidden="1" x14ac:dyDescent="0.25">
      <c r="A1441" s="4" t="s">
        <v>3096</v>
      </c>
      <c r="B1441">
        <v>1</v>
      </c>
      <c r="C1441" s="4" t="s">
        <v>2106</v>
      </c>
      <c r="D1441" s="4" t="str">
        <f>_xlfn.XLOOKUP(Saidas[[#This Row],[Produto]],'Compras'!B:B,'Compras'!A:A,"",0,1)</f>
        <v/>
      </c>
    </row>
    <row r="1442" spans="1:4" hidden="1" x14ac:dyDescent="0.25">
      <c r="A1442" s="4" t="s">
        <v>2844</v>
      </c>
      <c r="B1442">
        <v>1</v>
      </c>
      <c r="C1442" s="4" t="s">
        <v>2106</v>
      </c>
      <c r="D1442" s="4" t="str">
        <f>_xlfn.XLOOKUP(Saidas[[#This Row],[Produto]],'Compras'!B:B,'Compras'!A:A,"",0,1)</f>
        <v/>
      </c>
    </row>
    <row r="1443" spans="1:4" hidden="1" x14ac:dyDescent="0.25">
      <c r="A1443" s="4" t="s">
        <v>3097</v>
      </c>
      <c r="B1443">
        <v>4</v>
      </c>
      <c r="C1443" s="4" t="s">
        <v>2106</v>
      </c>
      <c r="D1443" s="4" t="str">
        <f>_xlfn.XLOOKUP(Saidas[[#This Row],[Produto]],'Compras'!B:B,'Compras'!A:A,"",0,1)</f>
        <v/>
      </c>
    </row>
    <row r="1444" spans="1:4" hidden="1" x14ac:dyDescent="0.25">
      <c r="A1444" s="4" t="s">
        <v>2399</v>
      </c>
      <c r="B1444">
        <v>2</v>
      </c>
      <c r="C1444" s="4" t="s">
        <v>2106</v>
      </c>
      <c r="D1444" s="4" t="str">
        <f>_xlfn.XLOOKUP(Saidas[[#This Row],[Produto]],'Compras'!B:B,'Compras'!A:A,"",0,1)</f>
        <v/>
      </c>
    </row>
    <row r="1445" spans="1:4" hidden="1" x14ac:dyDescent="0.25">
      <c r="A1445" s="4" t="s">
        <v>2593</v>
      </c>
      <c r="B1445">
        <v>2</v>
      </c>
      <c r="C1445" s="4" t="s">
        <v>2106</v>
      </c>
      <c r="D1445" s="4" t="str">
        <f>_xlfn.XLOOKUP(Saidas[[#This Row],[Produto]],'Compras'!B:B,'Compras'!A:A,"",0,1)</f>
        <v/>
      </c>
    </row>
    <row r="1446" spans="1:4" x14ac:dyDescent="0.25">
      <c r="A1446" s="4" t="s">
        <v>253</v>
      </c>
      <c r="B1446">
        <v>6</v>
      </c>
      <c r="C1446" s="4" t="s">
        <v>2106</v>
      </c>
      <c r="D1446" s="4" t="str">
        <f>_xlfn.XLOOKUP(Saidas[[#This Row],[Produto]],'Compras'!B:B,'Compras'!A:A,"",0,1)</f>
        <v>MM-057</v>
      </c>
    </row>
    <row r="1447" spans="1:4" hidden="1" x14ac:dyDescent="0.25">
      <c r="A1447" s="4" t="s">
        <v>2587</v>
      </c>
      <c r="B1447">
        <v>2</v>
      </c>
      <c r="C1447" s="4" t="s">
        <v>2106</v>
      </c>
      <c r="D1447" s="4" t="str">
        <f>_xlfn.XLOOKUP(Saidas[[#This Row],[Produto]],'Compras'!B:B,'Compras'!A:A,"",0,1)</f>
        <v/>
      </c>
    </row>
    <row r="1448" spans="1:4" hidden="1" x14ac:dyDescent="0.25">
      <c r="A1448" s="4" t="s">
        <v>3074</v>
      </c>
      <c r="B1448">
        <v>5</v>
      </c>
      <c r="C1448" s="4" t="s">
        <v>2106</v>
      </c>
      <c r="D1448" s="4" t="str">
        <f>_xlfn.XLOOKUP(Saidas[[#This Row],[Produto]],'Compras'!B:B,'Compras'!A:A,"",0,1)</f>
        <v>M-H02</v>
      </c>
    </row>
    <row r="1449" spans="1:4" hidden="1" x14ac:dyDescent="0.25">
      <c r="A1449" s="4" t="s">
        <v>2197</v>
      </c>
      <c r="B1449">
        <v>3</v>
      </c>
      <c r="C1449" s="4" t="s">
        <v>2106</v>
      </c>
      <c r="D1449" s="4" t="str">
        <f>_xlfn.XLOOKUP(Saidas[[#This Row],[Produto]],'Compras'!B:B,'Compras'!A:A,"",0,1)</f>
        <v/>
      </c>
    </row>
    <row r="1450" spans="1:4" hidden="1" x14ac:dyDescent="0.25">
      <c r="A1450" s="4" t="s">
        <v>3098</v>
      </c>
      <c r="B1450">
        <v>10</v>
      </c>
      <c r="C1450" s="4" t="s">
        <v>2106</v>
      </c>
      <c r="D1450" s="4" t="str">
        <f>_xlfn.XLOOKUP(Saidas[[#This Row],[Produto]],'Compras'!B:B,'Compras'!A:A,"",0,1)</f>
        <v/>
      </c>
    </row>
    <row r="1451" spans="1:4" hidden="1" x14ac:dyDescent="0.25">
      <c r="A1451" s="4" t="s">
        <v>3099</v>
      </c>
      <c r="B1451">
        <v>1</v>
      </c>
      <c r="C1451" s="4" t="s">
        <v>2106</v>
      </c>
      <c r="D1451" s="4" t="str">
        <f>_xlfn.XLOOKUP(Saidas[[#This Row],[Produto]],'Compras'!B:B,'Compras'!A:A,"",0,1)</f>
        <v/>
      </c>
    </row>
    <row r="1452" spans="1:4" hidden="1" x14ac:dyDescent="0.25">
      <c r="A1452" s="4" t="s">
        <v>2501</v>
      </c>
      <c r="B1452">
        <v>1</v>
      </c>
      <c r="C1452" s="4" t="s">
        <v>2106</v>
      </c>
      <c r="D1452" s="4" t="str">
        <f>_xlfn.XLOOKUP(Saidas[[#This Row],[Produto]],'Compras'!B:B,'Compras'!A:A,"",0,1)</f>
        <v/>
      </c>
    </row>
    <row r="1453" spans="1:4" hidden="1" x14ac:dyDescent="0.25">
      <c r="A1453" s="4" t="s">
        <v>3237</v>
      </c>
      <c r="B1453">
        <v>2</v>
      </c>
      <c r="C1453" s="4" t="s">
        <v>2106</v>
      </c>
      <c r="D1453" s="4" t="str">
        <f>_xlfn.XLOOKUP(Saidas[[#This Row],[Produto]],'Compras'!B:B,'Compras'!A:A,"",0,1)</f>
        <v/>
      </c>
    </row>
    <row r="1454" spans="1:4" hidden="1" x14ac:dyDescent="0.25">
      <c r="A1454" s="4" t="s">
        <v>3100</v>
      </c>
      <c r="B1454">
        <v>2</v>
      </c>
      <c r="C1454" s="4" t="s">
        <v>2106</v>
      </c>
      <c r="D1454" s="4" t="str">
        <f>_xlfn.XLOOKUP(Saidas[[#This Row],[Produto]],'Compras'!B:B,'Compras'!A:A,"",0,1)</f>
        <v/>
      </c>
    </row>
    <row r="1455" spans="1:4" hidden="1" x14ac:dyDescent="0.25">
      <c r="A1455" s="4" t="s">
        <v>2807</v>
      </c>
      <c r="B1455">
        <v>4</v>
      </c>
      <c r="C1455" s="4" t="s">
        <v>2106</v>
      </c>
      <c r="D1455" s="4" t="str">
        <f>_xlfn.XLOOKUP(Saidas[[#This Row],[Produto]],'Compras'!B:B,'Compras'!A:A,"",0,1)</f>
        <v/>
      </c>
    </row>
    <row r="1456" spans="1:4" hidden="1" x14ac:dyDescent="0.25">
      <c r="A1456" s="4" t="s">
        <v>3101</v>
      </c>
      <c r="B1456">
        <v>2</v>
      </c>
      <c r="C1456" s="4" t="s">
        <v>2106</v>
      </c>
      <c r="D1456" s="4" t="str">
        <f>_xlfn.XLOOKUP(Saidas[[#This Row],[Produto]],'Compras'!B:B,'Compras'!A:A,"",0,1)</f>
        <v/>
      </c>
    </row>
    <row r="1457" spans="1:4" hidden="1" x14ac:dyDescent="0.25">
      <c r="A1457" s="4" t="s">
        <v>3238</v>
      </c>
      <c r="B1457">
        <v>7</v>
      </c>
      <c r="C1457" s="4" t="s">
        <v>2106</v>
      </c>
      <c r="D1457" s="4" t="str">
        <f>_xlfn.XLOOKUP(Saidas[[#This Row],[Produto]],'Compras'!B:B,'Compras'!A:A,"",0,1)</f>
        <v/>
      </c>
    </row>
    <row r="1458" spans="1:4" hidden="1" x14ac:dyDescent="0.25">
      <c r="A1458" s="4" t="s">
        <v>3239</v>
      </c>
      <c r="B1458">
        <v>1</v>
      </c>
      <c r="C1458" s="4" t="s">
        <v>2106</v>
      </c>
      <c r="D1458" s="4" t="str">
        <f>_xlfn.XLOOKUP(Saidas[[#This Row],[Produto]],'Compras'!B:B,'Compras'!A:A,"",0,1)</f>
        <v/>
      </c>
    </row>
    <row r="1459" spans="1:4" hidden="1" x14ac:dyDescent="0.25">
      <c r="A1459" s="4" t="s">
        <v>3240</v>
      </c>
      <c r="B1459">
        <v>2</v>
      </c>
      <c r="C1459" s="4" t="s">
        <v>2106</v>
      </c>
      <c r="D1459" s="4" t="str">
        <f>_xlfn.XLOOKUP(Saidas[[#This Row],[Produto]],'Compras'!B:B,'Compras'!A:A,"",0,1)</f>
        <v/>
      </c>
    </row>
    <row r="1460" spans="1:4" hidden="1" x14ac:dyDescent="0.25">
      <c r="A1460" s="4" t="s">
        <v>3241</v>
      </c>
      <c r="B1460">
        <v>2</v>
      </c>
      <c r="C1460" s="4" t="s">
        <v>2106</v>
      </c>
      <c r="D1460" s="4" t="str">
        <f>_xlfn.XLOOKUP(Saidas[[#This Row],[Produto]],'Compras'!B:B,'Compras'!A:A,"",0,1)</f>
        <v/>
      </c>
    </row>
    <row r="1461" spans="1:4" hidden="1" x14ac:dyDescent="0.25">
      <c r="A1461" s="4" t="s">
        <v>3242</v>
      </c>
      <c r="B1461">
        <v>1</v>
      </c>
      <c r="C1461" s="4" t="s">
        <v>2106</v>
      </c>
      <c r="D1461" s="4" t="str">
        <f>_xlfn.XLOOKUP(Saidas[[#This Row],[Produto]],'Compras'!B:B,'Compras'!A:A,"",0,1)</f>
        <v/>
      </c>
    </row>
    <row r="1462" spans="1:4" hidden="1" x14ac:dyDescent="0.25">
      <c r="A1462" s="4" t="s">
        <v>3102</v>
      </c>
      <c r="B1462">
        <v>5</v>
      </c>
      <c r="C1462" s="4" t="s">
        <v>2106</v>
      </c>
      <c r="D1462" s="4" t="str">
        <f>_xlfn.XLOOKUP(Saidas[[#This Row],[Produto]],'Compras'!B:B,'Compras'!A:A,"",0,1)</f>
        <v/>
      </c>
    </row>
    <row r="1463" spans="1:4" hidden="1" x14ac:dyDescent="0.25">
      <c r="A1463" s="4" t="s">
        <v>3103</v>
      </c>
      <c r="B1463">
        <v>1</v>
      </c>
      <c r="C1463" s="4" t="s">
        <v>2106</v>
      </c>
      <c r="D1463" s="4" t="str">
        <f>_xlfn.XLOOKUP(Saidas[[#This Row],[Produto]],'Compras'!B:B,'Compras'!A:A,"",0,1)</f>
        <v/>
      </c>
    </row>
    <row r="1464" spans="1:4" hidden="1" x14ac:dyDescent="0.25">
      <c r="A1464" s="4" t="s">
        <v>3104</v>
      </c>
      <c r="B1464">
        <v>1</v>
      </c>
      <c r="C1464" s="4" t="s">
        <v>2106</v>
      </c>
      <c r="D1464" s="4" t="str">
        <f>_xlfn.XLOOKUP(Saidas[[#This Row],[Produto]],'Compras'!B:B,'Compras'!A:A,"",0,1)</f>
        <v/>
      </c>
    </row>
    <row r="1465" spans="1:4" hidden="1" x14ac:dyDescent="0.25">
      <c r="A1465" s="4" t="s">
        <v>3105</v>
      </c>
      <c r="B1465">
        <v>1</v>
      </c>
      <c r="C1465" s="4" t="s">
        <v>2106</v>
      </c>
      <c r="D1465" s="4" t="str">
        <f>_xlfn.XLOOKUP(Saidas[[#This Row],[Produto]],'Compras'!B:B,'Compras'!A:A,"",0,1)</f>
        <v/>
      </c>
    </row>
    <row r="1466" spans="1:4" hidden="1" x14ac:dyDescent="0.25">
      <c r="A1466" s="4" t="s">
        <v>3037</v>
      </c>
      <c r="B1466">
        <v>2</v>
      </c>
      <c r="C1466" s="4" t="s">
        <v>2106</v>
      </c>
      <c r="D1466" s="4" t="str">
        <f>_xlfn.XLOOKUP(Saidas[[#This Row],[Produto]],'Compras'!B:B,'Compras'!A:A,"",0,1)</f>
        <v/>
      </c>
    </row>
    <row r="1467" spans="1:4" hidden="1" x14ac:dyDescent="0.25">
      <c r="A1467" s="4" t="s">
        <v>3106</v>
      </c>
      <c r="B1467">
        <v>1</v>
      </c>
      <c r="C1467" s="4" t="s">
        <v>2106</v>
      </c>
      <c r="D1467" s="4" t="str">
        <f>_xlfn.XLOOKUP(Saidas[[#This Row],[Produto]],'Compras'!B:B,'Compras'!A:A,"",0,1)</f>
        <v/>
      </c>
    </row>
    <row r="1468" spans="1:4" hidden="1" x14ac:dyDescent="0.25">
      <c r="A1468" s="4" t="s">
        <v>3243</v>
      </c>
      <c r="B1468">
        <v>5</v>
      </c>
      <c r="C1468" s="4" t="s">
        <v>2106</v>
      </c>
      <c r="D1468" s="4" t="str">
        <f>_xlfn.XLOOKUP(Saidas[[#This Row],[Produto]],'Compras'!B:B,'Compras'!A:A,"",0,1)</f>
        <v/>
      </c>
    </row>
    <row r="1469" spans="1:4" hidden="1" x14ac:dyDescent="0.25">
      <c r="A1469" s="4" t="s">
        <v>3107</v>
      </c>
      <c r="B1469">
        <v>1</v>
      </c>
      <c r="C1469" s="4" t="s">
        <v>2106</v>
      </c>
      <c r="D1469" s="4" t="str">
        <f>_xlfn.XLOOKUP(Saidas[[#This Row],[Produto]],'Compras'!B:B,'Compras'!A:A,"",0,1)</f>
        <v/>
      </c>
    </row>
    <row r="1470" spans="1:4" hidden="1" x14ac:dyDescent="0.25">
      <c r="A1470" s="4" t="s">
        <v>3108</v>
      </c>
      <c r="B1470">
        <v>1</v>
      </c>
      <c r="C1470" s="4" t="s">
        <v>2106</v>
      </c>
      <c r="D1470" s="4" t="str">
        <f>_xlfn.XLOOKUP(Saidas[[#This Row],[Produto]],'Compras'!B:B,'Compras'!A:A,"",0,1)</f>
        <v/>
      </c>
    </row>
    <row r="1471" spans="1:4" hidden="1" x14ac:dyDescent="0.25">
      <c r="A1471" s="4" t="s">
        <v>2808</v>
      </c>
      <c r="B1471">
        <v>6</v>
      </c>
      <c r="C1471" s="4" t="s">
        <v>2106</v>
      </c>
      <c r="D1471" s="4" t="str">
        <f>_xlfn.XLOOKUP(Saidas[[#This Row],[Produto]],'Compras'!B:B,'Compras'!A:A,"",0,1)</f>
        <v/>
      </c>
    </row>
    <row r="1472" spans="1:4" hidden="1" x14ac:dyDescent="0.25">
      <c r="A1472" s="4" t="s">
        <v>3109</v>
      </c>
      <c r="B1472">
        <v>60</v>
      </c>
      <c r="C1472" s="4" t="s">
        <v>2106</v>
      </c>
      <c r="D1472" s="4" t="str">
        <f>_xlfn.XLOOKUP(Saidas[[#This Row],[Produto]],'Compras'!B:B,'Compras'!A:A,"",0,1)</f>
        <v/>
      </c>
    </row>
    <row r="1473" spans="1:4" hidden="1" x14ac:dyDescent="0.25">
      <c r="A1473" s="4" t="s">
        <v>2656</v>
      </c>
      <c r="B1473">
        <v>2</v>
      </c>
      <c r="C1473" s="4" t="s">
        <v>2106</v>
      </c>
      <c r="D1473" s="4" t="str">
        <f>_xlfn.XLOOKUP(Saidas[[#This Row],[Produto]],'Compras'!B:B,'Compras'!A:A,"",0,1)</f>
        <v/>
      </c>
    </row>
    <row r="1474" spans="1:4" hidden="1" x14ac:dyDescent="0.25">
      <c r="A1474" s="4" t="s">
        <v>2200</v>
      </c>
      <c r="B1474">
        <v>50</v>
      </c>
      <c r="C1474" s="4" t="s">
        <v>2106</v>
      </c>
      <c r="D1474" s="4" t="str">
        <f>_xlfn.XLOOKUP(Saidas[[#This Row],[Produto]],'Compras'!B:B,'Compras'!A:A,"",0,1)</f>
        <v/>
      </c>
    </row>
    <row r="1475" spans="1:4" hidden="1" x14ac:dyDescent="0.25">
      <c r="A1475" s="4" t="s">
        <v>2209</v>
      </c>
      <c r="B1475">
        <v>1</v>
      </c>
      <c r="C1475" s="4" t="s">
        <v>2106</v>
      </c>
      <c r="D1475" s="4" t="str">
        <f>_xlfn.XLOOKUP(Saidas[[#This Row],[Produto]],'Compras'!B:B,'Compras'!A:A,"",0,1)</f>
        <v/>
      </c>
    </row>
    <row r="1476" spans="1:4" hidden="1" x14ac:dyDescent="0.25">
      <c r="A1476" s="4" t="s">
        <v>3251</v>
      </c>
      <c r="B1476">
        <v>7</v>
      </c>
      <c r="C1476" s="4" t="s">
        <v>2106</v>
      </c>
      <c r="D1476" s="4" t="str">
        <f>_xlfn.XLOOKUP(Saidas[[#This Row],[Produto]],'Compras'!B:B,'Compras'!A:A,"",0,1)</f>
        <v/>
      </c>
    </row>
    <row r="1477" spans="1:4" hidden="1" x14ac:dyDescent="0.25">
      <c r="A1477" s="4" t="s">
        <v>3110</v>
      </c>
      <c r="B1477">
        <v>15</v>
      </c>
      <c r="C1477" s="4" t="s">
        <v>2106</v>
      </c>
      <c r="D1477" s="4" t="str">
        <f>_xlfn.XLOOKUP(Saidas[[#This Row],[Produto]],'Compras'!B:B,'Compras'!A:A,"",0,1)</f>
        <v/>
      </c>
    </row>
    <row r="1478" spans="1:4" hidden="1" x14ac:dyDescent="0.25">
      <c r="A1478" s="4" t="s">
        <v>3111</v>
      </c>
      <c r="B1478">
        <v>2</v>
      </c>
      <c r="C1478" s="4" t="s">
        <v>2106</v>
      </c>
      <c r="D1478" s="4" t="str">
        <f>_xlfn.XLOOKUP(Saidas[[#This Row],[Produto]],'Compras'!B:B,'Compras'!A:A,"",0,1)</f>
        <v/>
      </c>
    </row>
    <row r="1479" spans="1:4" hidden="1" x14ac:dyDescent="0.25">
      <c r="A1479" s="4" t="s">
        <v>2810</v>
      </c>
      <c r="B1479">
        <v>1</v>
      </c>
      <c r="C1479" s="4" t="s">
        <v>2106</v>
      </c>
      <c r="D1479" s="4" t="str">
        <f>_xlfn.XLOOKUP(Saidas[[#This Row],[Produto]],'Compras'!B:B,'Compras'!A:A,"",0,1)</f>
        <v/>
      </c>
    </row>
    <row r="1480" spans="1:4" hidden="1" x14ac:dyDescent="0.25">
      <c r="A1480" s="4" t="s">
        <v>3112</v>
      </c>
      <c r="B1480">
        <v>1</v>
      </c>
      <c r="C1480" s="4" t="s">
        <v>2106</v>
      </c>
      <c r="D1480" s="4" t="str">
        <f>_xlfn.XLOOKUP(Saidas[[#This Row],[Produto]],'Compras'!B:B,'Compras'!A:A,"",0,1)</f>
        <v/>
      </c>
    </row>
    <row r="1481" spans="1:4" hidden="1" x14ac:dyDescent="0.25">
      <c r="A1481" s="4" t="s">
        <v>2650</v>
      </c>
      <c r="B1481">
        <v>12</v>
      </c>
      <c r="C1481" s="4" t="s">
        <v>2106</v>
      </c>
      <c r="D1481" s="4" t="str">
        <f>_xlfn.XLOOKUP(Saidas[[#This Row],[Produto]],'Compras'!B:B,'Compras'!A:A,"",0,1)</f>
        <v/>
      </c>
    </row>
    <row r="1482" spans="1:4" hidden="1" x14ac:dyDescent="0.25">
      <c r="A1482" s="4" t="s">
        <v>3244</v>
      </c>
      <c r="B1482">
        <v>1</v>
      </c>
      <c r="C1482" s="4" t="s">
        <v>2106</v>
      </c>
      <c r="D1482" s="4" t="str">
        <f>_xlfn.XLOOKUP(Saidas[[#This Row],[Produto]],'Compras'!B:B,'Compras'!A:A,"",0,1)</f>
        <v/>
      </c>
    </row>
    <row r="1483" spans="1:4" hidden="1" x14ac:dyDescent="0.25">
      <c r="A1483" s="4" t="s">
        <v>3113</v>
      </c>
      <c r="B1483">
        <v>10</v>
      </c>
      <c r="C1483" s="4" t="s">
        <v>2106</v>
      </c>
      <c r="D1483" s="4" t="str">
        <f>_xlfn.XLOOKUP(Saidas[[#This Row],[Produto]],'Compras'!B:B,'Compras'!A:A,"",0,1)</f>
        <v/>
      </c>
    </row>
    <row r="1484" spans="1:4" hidden="1" x14ac:dyDescent="0.25">
      <c r="A1484" s="4" t="s">
        <v>3114</v>
      </c>
      <c r="B1484">
        <v>1</v>
      </c>
      <c r="C1484" s="4" t="s">
        <v>2106</v>
      </c>
      <c r="D1484" s="4" t="str">
        <f>_xlfn.XLOOKUP(Saidas[[#This Row],[Produto]],'Compras'!B:B,'Compras'!A:A,"",0,1)</f>
        <v/>
      </c>
    </row>
    <row r="1485" spans="1:4" hidden="1" x14ac:dyDescent="0.25">
      <c r="A1485" s="4" t="s">
        <v>3115</v>
      </c>
      <c r="B1485">
        <v>1</v>
      </c>
      <c r="C1485" s="4" t="s">
        <v>2106</v>
      </c>
      <c r="D1485" s="4" t="str">
        <f>_xlfn.XLOOKUP(Saidas[[#This Row],[Produto]],'Compras'!B:B,'Compras'!A:A,"",0,1)</f>
        <v/>
      </c>
    </row>
    <row r="1486" spans="1:4" hidden="1" x14ac:dyDescent="0.25">
      <c r="A1486" s="4" t="s">
        <v>3116</v>
      </c>
      <c r="B1486">
        <v>1</v>
      </c>
      <c r="C1486" s="4" t="s">
        <v>2106</v>
      </c>
      <c r="D1486" s="4" t="str">
        <f>_xlfn.XLOOKUP(Saidas[[#This Row],[Produto]],'Compras'!B:B,'Compras'!A:A,"",0,1)</f>
        <v/>
      </c>
    </row>
    <row r="1487" spans="1:4" hidden="1" x14ac:dyDescent="0.25">
      <c r="A1487" s="4" t="s">
        <v>3117</v>
      </c>
      <c r="B1487">
        <v>1</v>
      </c>
      <c r="C1487" s="4" t="s">
        <v>2106</v>
      </c>
      <c r="D1487" s="4" t="str">
        <f>_xlfn.XLOOKUP(Saidas[[#This Row],[Produto]],'Compras'!B:B,'Compras'!A:A,"",0,1)</f>
        <v/>
      </c>
    </row>
    <row r="1488" spans="1:4" hidden="1" x14ac:dyDescent="0.25">
      <c r="A1488" s="4" t="s">
        <v>3118</v>
      </c>
      <c r="B1488">
        <v>1</v>
      </c>
      <c r="C1488" s="4" t="s">
        <v>2106</v>
      </c>
      <c r="D1488" s="4" t="str">
        <f>_xlfn.XLOOKUP(Saidas[[#This Row],[Produto]],'Compras'!B:B,'Compras'!A:A,"",0,1)</f>
        <v/>
      </c>
    </row>
    <row r="1489" spans="1:4" hidden="1" x14ac:dyDescent="0.25">
      <c r="A1489" s="4" t="s">
        <v>3119</v>
      </c>
      <c r="B1489">
        <v>1</v>
      </c>
      <c r="C1489" s="4" t="s">
        <v>2106</v>
      </c>
      <c r="D1489" s="4" t="str">
        <f>_xlfn.XLOOKUP(Saidas[[#This Row],[Produto]],'Compras'!B:B,'Compras'!A:A,"",0,1)</f>
        <v/>
      </c>
    </row>
    <row r="1490" spans="1:4" hidden="1" x14ac:dyDescent="0.25">
      <c r="A1490" s="4" t="s">
        <v>3120</v>
      </c>
      <c r="B1490">
        <v>1</v>
      </c>
      <c r="C1490" s="4" t="s">
        <v>2106</v>
      </c>
      <c r="D1490" s="4" t="str">
        <f>_xlfn.XLOOKUP(Saidas[[#This Row],[Produto]],'Compras'!B:B,'Compras'!A:A,"",0,1)</f>
        <v/>
      </c>
    </row>
    <row r="1491" spans="1:4" hidden="1" x14ac:dyDescent="0.25">
      <c r="A1491" s="4" t="s">
        <v>3121</v>
      </c>
      <c r="B1491">
        <v>1</v>
      </c>
      <c r="C1491" s="4" t="s">
        <v>2106</v>
      </c>
      <c r="D1491" s="4" t="str">
        <f>_xlfn.XLOOKUP(Saidas[[#This Row],[Produto]],'Compras'!B:B,'Compras'!A:A,"",0,1)</f>
        <v/>
      </c>
    </row>
    <row r="1492" spans="1:4" hidden="1" x14ac:dyDescent="0.25">
      <c r="A1492" s="4" t="s">
        <v>3122</v>
      </c>
      <c r="B1492">
        <v>1</v>
      </c>
      <c r="C1492" s="4" t="s">
        <v>2106</v>
      </c>
      <c r="D1492" s="4" t="str">
        <f>_xlfn.XLOOKUP(Saidas[[#This Row],[Produto]],'Compras'!B:B,'Compras'!A:A,"",0,1)</f>
        <v/>
      </c>
    </row>
    <row r="1493" spans="1:4" hidden="1" x14ac:dyDescent="0.25">
      <c r="A1493" s="4" t="s">
        <v>3248</v>
      </c>
      <c r="B1493">
        <v>10</v>
      </c>
      <c r="C1493" s="4" t="s">
        <v>2106</v>
      </c>
      <c r="D1493" s="4" t="str">
        <f>_xlfn.XLOOKUP(Saidas[[#This Row],[Produto]],'Compras'!B:B,'Compras'!A:A,"",0,1)</f>
        <v/>
      </c>
    </row>
    <row r="1494" spans="1:4" hidden="1" x14ac:dyDescent="0.25">
      <c r="A1494" s="4" t="s">
        <v>3249</v>
      </c>
      <c r="B1494">
        <v>4</v>
      </c>
      <c r="C1494" s="4" t="s">
        <v>2106</v>
      </c>
      <c r="D1494" s="4" t="str">
        <f>_xlfn.XLOOKUP(Saidas[[#This Row],[Produto]],'Compras'!B:B,'Compras'!A:A,"",0,1)</f>
        <v/>
      </c>
    </row>
    <row r="1495" spans="1:4" hidden="1" x14ac:dyDescent="0.25">
      <c r="A1495" s="4" t="s">
        <v>3123</v>
      </c>
      <c r="B1495">
        <v>2</v>
      </c>
      <c r="C1495" s="4" t="s">
        <v>2106</v>
      </c>
      <c r="D1495" s="4" t="str">
        <f>_xlfn.XLOOKUP(Saidas[[#This Row],[Produto]],'Compras'!B:B,'Compras'!A:A,"",0,1)</f>
        <v/>
      </c>
    </row>
    <row r="1496" spans="1:4" hidden="1" x14ac:dyDescent="0.25">
      <c r="A1496" s="4" t="s">
        <v>3124</v>
      </c>
      <c r="B1496">
        <v>4</v>
      </c>
      <c r="C1496" s="4" t="s">
        <v>2106</v>
      </c>
      <c r="D1496" s="4" t="str">
        <f>_xlfn.XLOOKUP(Saidas[[#This Row],[Produto]],'Compras'!B:B,'Compras'!A:A,"",0,1)</f>
        <v/>
      </c>
    </row>
    <row r="1497" spans="1:4" hidden="1" x14ac:dyDescent="0.25">
      <c r="A1497" s="4" t="s">
        <v>3125</v>
      </c>
      <c r="B1497">
        <v>1</v>
      </c>
      <c r="C1497" s="4" t="s">
        <v>2106</v>
      </c>
      <c r="D1497" s="4" t="str">
        <f>_xlfn.XLOOKUP(Saidas[[#This Row],[Produto]],'Compras'!B:B,'Compras'!A:A,"",0,1)</f>
        <v/>
      </c>
    </row>
    <row r="1498" spans="1:4" hidden="1" x14ac:dyDescent="0.25">
      <c r="A1498" s="4" t="s">
        <v>2660</v>
      </c>
      <c r="B1498">
        <v>4</v>
      </c>
      <c r="C1498" s="4" t="s">
        <v>2106</v>
      </c>
      <c r="D1498" s="4" t="str">
        <f>_xlfn.XLOOKUP(Saidas[[#This Row],[Produto]],'Compras'!B:B,'Compras'!A:A,"",0,1)</f>
        <v/>
      </c>
    </row>
    <row r="1499" spans="1:4" hidden="1" x14ac:dyDescent="0.25">
      <c r="A1499" s="4" t="s">
        <v>3297</v>
      </c>
      <c r="B1499">
        <v>10</v>
      </c>
      <c r="C1499" s="4" t="s">
        <v>2106</v>
      </c>
      <c r="D1499" s="4" t="str">
        <f>_xlfn.XLOOKUP(Saidas[[#This Row],[Produto]],'Compras'!B:B,'Compras'!A:A,"",0,1)</f>
        <v/>
      </c>
    </row>
    <row r="1500" spans="1:4" hidden="1" x14ac:dyDescent="0.25">
      <c r="A1500" s="4" t="s">
        <v>2587</v>
      </c>
      <c r="B1500">
        <v>5</v>
      </c>
      <c r="C1500" s="4" t="s">
        <v>2106</v>
      </c>
      <c r="D1500" s="4" t="str">
        <f>_xlfn.XLOOKUP(Saidas[[#This Row],[Produto]],'Compras'!B:B,'Compras'!A:A,"",0,1)</f>
        <v/>
      </c>
    </row>
    <row r="1501" spans="1:4" hidden="1" x14ac:dyDescent="0.25">
      <c r="A1501" s="4" t="s">
        <v>2209</v>
      </c>
      <c r="B1501">
        <v>5</v>
      </c>
      <c r="C1501" s="4" t="s">
        <v>2106</v>
      </c>
      <c r="D1501" s="4" t="str">
        <f>_xlfn.XLOOKUP(Saidas[[#This Row],[Produto]],'Compras'!B:B,'Compras'!A:A,"",0,1)</f>
        <v/>
      </c>
    </row>
    <row r="1502" spans="1:4" hidden="1" x14ac:dyDescent="0.25">
      <c r="A1502" s="4" t="s">
        <v>2210</v>
      </c>
      <c r="B1502">
        <v>2</v>
      </c>
      <c r="C1502" s="4" t="s">
        <v>2106</v>
      </c>
      <c r="D1502" s="4" t="str">
        <f>_xlfn.XLOOKUP(Saidas[[#This Row],[Produto]],'Compras'!B:B,'Compras'!A:A,"",0,1)</f>
        <v/>
      </c>
    </row>
    <row r="1503" spans="1:4" hidden="1" x14ac:dyDescent="0.25">
      <c r="A1503" s="4" t="s">
        <v>3048</v>
      </c>
      <c r="B1503">
        <v>6</v>
      </c>
      <c r="C1503" s="4" t="s">
        <v>2106</v>
      </c>
      <c r="D1503" s="4" t="str">
        <f>_xlfn.XLOOKUP(Saidas[[#This Row],[Produto]],'Compras'!B:B,'Compras'!A:A,"",0,1)</f>
        <v/>
      </c>
    </row>
    <row r="1504" spans="1:4" hidden="1" x14ac:dyDescent="0.25">
      <c r="A1504" s="4" t="s">
        <v>3250</v>
      </c>
      <c r="B1504">
        <v>6</v>
      </c>
      <c r="C1504" s="4" t="s">
        <v>2106</v>
      </c>
      <c r="D1504" s="4" t="str">
        <f>_xlfn.XLOOKUP(Saidas[[#This Row],[Produto]],'Compras'!B:B,'Compras'!A:A,"",0,1)</f>
        <v/>
      </c>
    </row>
    <row r="1505" spans="1:4" hidden="1" x14ac:dyDescent="0.25">
      <c r="A1505" s="4" t="s">
        <v>1840</v>
      </c>
      <c r="B1505">
        <v>1</v>
      </c>
      <c r="C1505" s="4" t="s">
        <v>2106</v>
      </c>
      <c r="D1505" s="4" t="str">
        <f>_xlfn.XLOOKUP(Saidas[[#This Row],[Produto]],'Compras'!B:B,'Compras'!A:A,"",0,1)</f>
        <v>M-84445</v>
      </c>
    </row>
    <row r="1506" spans="1:4" hidden="1" x14ac:dyDescent="0.25">
      <c r="A1506" s="4" t="s">
        <v>3252</v>
      </c>
      <c r="B1506">
        <v>2</v>
      </c>
      <c r="C1506" s="4" t="s">
        <v>2106</v>
      </c>
      <c r="D1506" s="4" t="str">
        <f>_xlfn.XLOOKUP(Saidas[[#This Row],[Produto]],'Compras'!B:B,'Compras'!A:A,"",0,1)</f>
        <v/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E s t o q u e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E s t o q u e 2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D a t a M a s h u p   s q m i d = " 1 7 5 d 1 d 7 3 - 9 5 4 1 - 4 a 9 d - b c 7 7 - 6 6 5 6 f 6 0 b b 8 b 8 "   x m l n s = " h t t p : / / s c h e m a s . m i c r o s o f t . c o m / D a t a M a s h u p " > A A A A A F s G A A B Q S w M E F A A C A A g A V o E s V T 8 V H 9 C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D Q s 7 Q w 0 z O w 0 Y c J 2 v h m 5 i E U G A E d D J J F E r R x L s 0 p K S 1 K t S s o 0 X U K s t G H c W 3 0 o X 6 w A w B Q S w M E F A A C A A g A V o E s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a B L F X P T A H I W w M A A N s N A A A T A B w A R m 9 y b X V s Y X M v U 2 V j d G l v b j E u b S C i G A A o o B Q A A A A A A A A A A A A A A A A A A A A A A A A A A A D t V k 1 v 0 z A Y v k / i P 1 j h k k p R U S f E g S 8 p y 7 J p g i 0 l C X B Y p 8 m N 3 2 3 W X L v Y z u g 0 9 c S B H 8 K B E y d + Q v 8 Y d t o u T Z N 0 4 k s g R C 9 p 7 N f v + 7 y P H z + O g k x T w V E y f / a e b G 2 p C y y B o A R T g h V 6 h h j o e 1 v I / P Y E 1 2 A G w k k G r P t W y M u h E J f u H m X Q D e w c 1 8 p 1 g s e D 1 w q k G u z I n I t B x G F X 0 i s Y 9 B n m l F 1 g N U i o 0 j D C i A C y y 6 R g Y P / 3 g V A i V H f C 1 M T p e I j n j H l I y x w 6 3 h x A i o f A 8 P a p e T I L p A B 0 c 3 x g s j 1 z F p O O 9 4 J y U r w y c E 6 m x 7 t Y 4 5 N F g v t O S s c C + U y D x E Q 4 J k c R 1 0 0 l 5 u p M y F E g W D 7 i 6 f U Y l F s p 5 9 3 c O K H K B M O O A W X m k Y a J n n r o x u l L Q X I t a u O v u C Z m 8 I D r R w + 7 N u U i G m a f R X 1 8 T 0 g O G R A h l 4 k w v y 5 m b A f r Y 3 O y 6 l k S j X W u a l C i n W Q 1 w 7 R z S 4 h t m J t 9 j m E k r u y O l 6 Q U Q z B n R L n r 3 H k r f J R N V d t Y Q l / C X a n 7 k n K j B W T E o 0 2 6 1 b I J M C P G W L y 3 N e v w P A Q 4 u 0 D u 8 b z V E / T 0 O X L 8 f R R E h / 3 Y d 0 x / B F X m w k O U h H 0 / 9 m c f Z x + i h o A 4 T A / M y k 4 J 7 g 1 m Q q I k H y p N d T 7 7 Q s T 2 K i 1 j h j M w M T m 4 D Y 1 4 F s 1 e F B + F Q b g b x e Y 9 D p M w f u P v R o 6 3 W C y X W V K z Q 9 7 t t k 0 3 Q W h F 0 I T W c / p x d J R G q P 8 A h U d p H O 7 7 v w x I 7 z u Q m K K G / z h K f 7 R 8 T Q C 9 d o E 2 Q f X m 4 p 9 2 7 m 1 R v i F p a X y B G I 3 l 7 3 G + U G n x L o f B o s S d V r e I 2 2 R 4 i 5 B f b n u V 0 t b 8 g t l X Q s 9 F z Y j a z C / H X B t q C b R Z o P X 8 r K i y X M z z 0 R D k W s g V c N I U Y R u s p y B Y 3 9 a 4 o m r 2 q c h h 9 k f C e c 1 E A x N 8 L i S t T b R 7 8 V w 5 v R Y z j X J t l b P B U + f m t s F T S 5 p X q K 2 y 2 U B O n Y 1 m A u o G H D C s F D 2 j 2 Z o J C 6 n d D Q 1 Z R d R q R p K Y E + 2 r z K C i / L x k x p f m Y A k D l Y g 2 7 S m 3 B Z K t V G + 4 u A O O C j V 0 Y 5 F z 4 p 5 6 a L t T l c l K t x W e e 3 e c g B W 4 z d W D 3 E T w 7 L o i 6 V a 5 F Z q s G t A a n N J 8 F g 7 x N 5 j P n / v O a v O U F g u 6 P c b I y G v c s L b x O h F G r B y v f f D Y Q f n d p 7 M R Q N u N U 9 Y t d 7 1 i u b 2 f 2 P z h X Z s P k 0 E K 5 v P 7 / 9 X z b 1 w 9 r a b i P P k G U E s B A i 0 A F A A C A A g A V o E s V T 8 V H 9 C n A A A A 9 w A A A B I A A A A A A A A A A A A A A A A A A A A A A E N v b m Z p Z y 9 Q Y W N r Y W d l L n h t b F B L A Q I t A B Q A A g A I A F a B L F V T c j g s m w A A A O E A A A A T A A A A A A A A A A A A A A A A A P M A A A B b Q 2 9 u d G V u d F 9 U e X B l c 1 0 u e G 1 s U E s B A i 0 A F A A C A A g A V o E s V c 9 M A c h b A w A A 2 w 0 A A B M A A A A A A A A A A A A A A A A A 2 w E A A E Z v c m 1 1 b G F z L 1 N l Y 3 R p b 2 4 x L m 1 Q S w U G A A A A A A M A A w D C A A A A g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D E A A A A A A A D +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2 F p Z G F z P C 9 J d G V t U G F 0 a D 4 8 L 0 l 0 Z W 1 M b 2 N h d G l v b j 4 8 U 3 R h Y m x l R W 5 0 c m l l c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R X J y b 3 J D b 3 V u d C I g V m F s d W U 9 I m w w I i A v P j x F b n R y e S B U e X B l P S J G a W x s T G F z d F V w Z G F 0 Z W Q i I F Z h b H V l P S J k M j A y M i 0 w O S 0 x M l Q x O T o x M D o 0 N C 4 y O T E 0 M z Q y W i I g L z 4 8 R W 5 0 c n k g V H l w Z T 0 i R m l s b E N v b H V t b l R 5 c G V z I i B W Y W x 1 Z T 0 i c 0 J n T U c i I C 8 + P E V u d H J 5 I F R 5 c G U 9 I k Z p b G x D b 2 x 1 b W 5 O Y W 1 l c y I g V m F s d W U 9 I n N b J n F 1 b 3 Q 7 U H J v Z H V 0 b y Z x d W 9 0 O y w m c X V v d D t R b n R k J n F 1 b 3 Q 7 L C Z x d W 9 0 O 1 N 0 Y X R 1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M W E 4 O G I 2 N S 0 y Z j k 3 L T Q 1 M T A t O W Q z Z C 0 y M T Q y N z Q 1 M T c 5 N z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a W R h c y 9 B d X R v U m V t b 3 Z l Z E N v b H V t b n M x L n t Q c m 9 k d X R v L D B 9 J n F 1 b 3 Q 7 L C Z x d W 9 0 O 1 N l Y 3 R p b 2 4 x L 1 N h a W R h c y 9 B d X R v U m V t b 3 Z l Z E N v b H V t b n M x L n t R b n R k L D F 9 J n F 1 b 3 Q 7 L C Z x d W 9 0 O 1 N l Y 3 R p b 2 4 x L 1 N h a W R h c y 9 B d X R v U m V t b 3 Z l Z E N v b H V t b n M x L n t T d G F 0 d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F p Z G F z L 0 F 1 d G 9 S Z W 1 v d m V k Q 2 9 s d W 1 u c z E u e 1 B y b 2 R 1 d G 8 s M H 0 m c X V v d D s s J n F 1 b 3 Q 7 U 2 V j d G l v b j E v U 2 F p Z G F z L 0 F 1 d G 9 S Z W 1 v d m V k Q 2 9 s d W 1 u c z E u e 1 F u d G Q s M X 0 m c X V v d D s s J n F 1 b 3 Q 7 U 2 V j d G l v b j E v U 2 F p Z G F z L 0 F 1 d G 9 S Z W 1 v d m V k Q 2 9 s d W 1 u c z E u e 1 N 0 Y X R 1 c y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F p Z G F z I i A v P j x F b n R y e S B U e X B l P S J G a W x s Q 2 9 1 b n Q i I F Z h b H V l P S J s M T U w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y Y X M 8 L 0 l 0 Z W 1 Q Y X R o P j w v S X R l b U x v Y 2 F 0 a W 9 u P j x T d G F i b G V F b n R y a W V z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F c n J v c k N v d W 5 0 I i B W Y W x 1 Z T 0 i b D A i I C 8 + P E V u d H J 5 I F R 5 c G U 9 I k Z p b G x M Y X N 0 V X B k Y X R l Z C I g V m F s d W U 9 I m Q y M D I y L T A 5 L T E y V D E 5 O j E w O j Q y L j E 3 N j A 3 N D N a I i A v P j x F b n R y e S B U e X B l P S J G a W x s Q 2 9 s d W 1 u V H l w Z X M i I F Z h b H V l P S J z Q U F Z R E V R a 0 o i I C 8 + P E V u d H J 5 I F R 5 c G U 9 I k Z p b G x D b 2 x 1 b W 5 O Y W 1 l c y I g V m F s d W U 9 I n N b J n F 1 b 3 Q 7 Q 8 O z Z G l n b y Z x d W 9 0 O y w m c X V v d D t Q c m 9 k d X R v J n F 1 b 3 Q 7 L C Z x d W 9 0 O 1 F 1 Y W 5 0 a W R h Z G U m c X V v d D s s J n F 1 b 3 Q 7 U H J l w 6 d v I G R l I H Z l b m R h J n F 1 b 3 Q 7 L C Z x d W 9 0 O 0 R h d G E g Z G U g Y 2 9 t c H J h J n F 1 b 3 Q 7 L C Z x d W 9 0 O 1 B y Z X Z p c 8 O j b y B k Z S B l b n R y Z W d h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0 Y j g 2 Z T I y L T M y O T k t N D E 4 M i 1 h Y m M x L T R h O W Y 2 M D A 5 M m Y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H J h c y 9 B d X R v U m V t b 3 Z l Z E N v b H V t b n M x L n t D w 7 N k a W d v L D B 9 J n F 1 b 3 Q 7 L C Z x d W 9 0 O 1 N l Y 3 R p b 2 4 x L 0 N v b X B y Y X M v Q X V 0 b 1 J l b W 9 2 Z W R D b 2 x 1 b W 5 z M S 5 7 U H J v Z H V 0 b y w x f S Z x d W 9 0 O y w m c X V v d D t T Z W N 0 a W 9 u M S 9 D b 2 1 w c m F z L 0 F 1 d G 9 S Z W 1 v d m V k Q 2 9 s d W 1 u c z E u e 1 F 1 Y W 5 0 a W R h Z G U s M n 0 m c X V v d D s s J n F 1 b 3 Q 7 U 2 V j d G l v b j E v Q 2 9 t c H J h c y 9 B d X R v U m V t b 3 Z l Z E N v b H V t b n M x L n t Q c m X D p 2 8 g Z G U g d m V u Z G E s M 3 0 m c X V v d D s s J n F 1 b 3 Q 7 U 2 V j d G l v b j E v Q 2 9 t c H J h c y 9 B d X R v U m V t b 3 Z l Z E N v b H V t b n M x L n t E Y X R h I G R l I G N v b X B y Y S w 0 f S Z x d W 9 0 O y w m c X V v d D t T Z W N 0 a W 9 u M S 9 D b 2 1 w c m F z L 0 F 1 d G 9 S Z W 1 v d m V k Q 2 9 s d W 1 u c z E u e 1 B y Z X Z p c 8 O j b y B k Z S B l b n R y Z W d h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X B y Y X M v Q X V 0 b 1 J l b W 9 2 Z W R D b 2 x 1 b W 5 z M S 5 7 Q 8 O z Z G l n b y w w f S Z x d W 9 0 O y w m c X V v d D t T Z W N 0 a W 9 u M S 9 D b 2 1 w c m F z L 0 F 1 d G 9 S Z W 1 v d m V k Q 2 9 s d W 1 u c z E u e 1 B y b 2 R 1 d G 8 s M X 0 m c X V v d D s s J n F 1 b 3 Q 7 U 2 V j d G l v b j E v Q 2 9 t c H J h c y 9 B d X R v U m V t b 3 Z l Z E N v b H V t b n M x L n t R d W F u d G l k Y W R l L D J 9 J n F 1 b 3 Q 7 L C Z x d W 9 0 O 1 N l Y 3 R p b 2 4 x L 0 N v b X B y Y X M v Q X V 0 b 1 J l b W 9 2 Z W R D b 2 x 1 b W 5 z M S 5 7 U H J l w 6 d v I G R l I H Z l b m R h L D N 9 J n F 1 b 3 Q 7 L C Z x d W 9 0 O 1 N l Y 3 R p b 2 4 x L 0 N v b X B y Y X M v Q X V 0 b 1 J l b W 9 2 Z W R D b 2 x 1 b W 5 z M S 5 7 R G F 0 Y S B k Z S B j b 2 1 w c m E s N H 0 m c X V v d D s s J n F 1 b 3 Q 7 U 2 V j d G l v b j E v Q 2 9 t c H J h c y 9 B d X R v U m V t b 3 Z l Z E N v b H V t b n M x L n t Q c m V 2 a X P D o 2 8 g Z G U g Z W 5 0 c m V n Y S w 1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t c H J h c y I g L z 4 8 R W 5 0 c n k g V H l w Z T 0 i R m l s b E N v d W 5 0 I i B W Y W x 1 Z T 0 i b D E 0 M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c 3 R v c X V l P C 9 J d G V t U G F 0 a D 4 8 L 0 l 0 Z W 1 M b 2 N h d G l v b j 4 8 U 3 R h Y m x l R W 5 0 c m l l c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R X J y b 3 J D b 3 V u d C I g V m F s d W U 9 I m w w I i A v P j x F b n R y e S B U e X B l P S J G a W x s T G F z d F V w Z G F 0 Z W Q i I F Z h b H V l P S J k M j A y M i 0 w O S 0 x M l Q x O T o x M D o 0 M i 4 y M D A z M j g 4 W i I g L z 4 8 R W 5 0 c n k g V H l w Z T 0 i R m l s b E N v b H V t b l R 5 c G V z I i B W Y W x 1 Z T 0 i c 0 F B W U c i I C 8 + P E V u d H J 5 I F R 5 c G U 9 I k Z p b G x D b 2 x 1 b W 5 O Y W 1 l c y I g V m F s d W U 9 I n N b J n F 1 b 3 Q 7 Q 8 O z Z G l n b y Z x d W 9 0 O y w m c X V v d D t Q c m 9 k d X R v J n F 1 b 3 Q 7 L C Z x d W 9 0 O 0 N h d G V n b 3 J p Y S B k b y B w c m 9 k d X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2 O D Z j N W U 1 L T I 5 M D M t N G N l Z C 0 5 M D E 3 L T Q z Z j Z k M D R k Z D U y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N 0 b 3 F 1 Z S 9 B d X R v U m V t b 3 Z l Z E N v b H V t b n M x L n t D w 7 N k a W d v L D B 9 J n F 1 b 3 Q 7 L C Z x d W 9 0 O 1 N l Y 3 R p b 2 4 x L 0 V z d G 9 x d W U v Q X V 0 b 1 J l b W 9 2 Z W R D b 2 x 1 b W 5 z M S 5 7 U H J v Z H V 0 b y w x f S Z x d W 9 0 O y w m c X V v d D t T Z W N 0 a W 9 u M S 9 F c 3 R v c X V l L 0 F 1 d G 9 S Z W 1 v d m V k Q 2 9 s d W 1 u c z E u e 0 N h d G V n b 3 J p Y S B k b y B w c m 9 k d X R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z d G 9 x d W U v Q X V 0 b 1 J l b W 9 2 Z W R D b 2 x 1 b W 5 z M S 5 7 Q 8 O z Z G l n b y w w f S Z x d W 9 0 O y w m c X V v d D t T Z W N 0 a W 9 u M S 9 F c 3 R v c X V l L 0 F 1 d G 9 S Z W 1 v d m V k Q 2 9 s d W 1 u c z E u e 1 B y b 2 R 1 d G 8 s M X 0 m c X V v d D s s J n F 1 b 3 Q 7 U 2 V j d G l v b j E v R X N 0 b 3 F 1 Z S 9 B d X R v U m V t b 3 Z l Z E N v b H V t b n M x L n t D Y X R l Z 2 9 y a W E g Z G 8 g c H J v Z H V 0 b y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N 0 b 3 F 1 Z S I g L z 4 8 R W 5 0 c n k g V H l w Z T 0 i R m l s b E N v d W 5 0 I i B W Y W x 1 Z T 0 i b D E z N j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F D b 2 1 w c m F z M T w v S X R l b V B h d G g + P C 9 J d G V t T G 9 j Y X R p b 2 4 + P F N 0 Y W J s Z U V u d H J p Z X M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I t M D k t M T J U M T k 6 M T A 6 N D I u M T I 5 N D I y N 1 o i I C 8 + P E V u d H J 5 I F R 5 c G U 9 I k Z p b G x D b 2 x 1 b W 5 U e X B l c y I g V m F s d W U 9 I n N B Q V l E Q l F V S k F B Q U F B Q T 0 9 I i A v P j x F b n R y e S B U e X B l P S J G a W x s Q 2 9 s d W 1 u T m F t Z X M i I F Z h b H V l P S J z W y Z x d W 9 0 O 0 P D s 2 R p Z 2 8 m c X V v d D s s J n F 1 b 3 Q 7 U H J v Z H V 0 b y Z x d W 9 0 O y w m c X V v d D t R d W F u d G l k Y W R l J n F 1 b 3 Q 7 L C Z x d W 9 0 O 1 B y Z c O n b y B k Z S B j b 2 1 w c m E m c X V v d D s s J n F 1 b 3 Q 7 U H J l w 6 d v I G R l I H Z l b m R h J n F 1 b 3 Q 7 L C Z x d W 9 0 O 0 R h d G E g Z G U g Y 2 9 t c H J h J n F 1 b 3 Q 7 L C Z x d W 9 0 O 1 B y Z X Z p c 8 O j b y B k Z S B l b n R y Z W d h J n F 1 b 3 Q 7 L C Z x d W 9 0 O 0 N h d G V n b 3 J p Y S Z x d W 9 0 O y w m c X V v d D t G b 3 J u Z W N l Z G 9 y J n F 1 b 3 Q 7 L C Z x d W 9 0 O 0 N v b H V u Y T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h k N m Y y M j k t M D Z h N C 0 0 M W U 1 L T h i Y T M t Y z M w Y m V k Y m M 5 Z j l j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Q 2 9 t c H J h c z E v Q X V 0 b 1 J l b W 9 2 Z W R D b 2 x 1 b W 5 z M S 5 7 Q 8 O z Z G l n b y w w f S Z x d W 9 0 O y w m c X V v d D t T Z W N 0 a W 9 u M S 9 U Y W J l b G F D b 2 1 w c m F z M S 9 B d X R v U m V t b 3 Z l Z E N v b H V t b n M x L n t Q c m 9 k d X R v L D F 9 J n F 1 b 3 Q 7 L C Z x d W 9 0 O 1 N l Y 3 R p b 2 4 x L 1 R h Y m V s Y U N v b X B y Y X M x L 0 F 1 d G 9 S Z W 1 v d m V k Q 2 9 s d W 1 u c z E u e 1 F 1 Y W 5 0 a W R h Z G U s M n 0 m c X V v d D s s J n F 1 b 3 Q 7 U 2 V j d G l v b j E v V G F i Z W x h Q 2 9 t c H J h c z E v Q X V 0 b 1 J l b W 9 2 Z W R D b 2 x 1 b W 5 z M S 5 7 U H J l w 6 d v I G R l I G N v b X B y Y S w z f S Z x d W 9 0 O y w m c X V v d D t T Z W N 0 a W 9 u M S 9 U Y W J l b G F D b 2 1 w c m F z M S 9 B d X R v U m V t b 3 Z l Z E N v b H V t b n M x L n t Q c m X D p 2 8 g Z G U g d m V u Z G E s N H 0 m c X V v d D s s J n F 1 b 3 Q 7 U 2 V j d G l v b j E v V G F i Z W x h Q 2 9 t c H J h c z E v Q X V 0 b 1 J l b W 9 2 Z W R D b 2 x 1 b W 5 z M S 5 7 R G F 0 Y S B k Z S B j b 2 1 w c m E s N X 0 m c X V v d D s s J n F 1 b 3 Q 7 U 2 V j d G l v b j E v V G F i Z W x h Q 2 9 t c H J h c z E v Q X V 0 b 1 J l b W 9 2 Z W R D b 2 x 1 b W 5 z M S 5 7 U H J l d m l z w 6 N v I G R l I G V u d H J l Z 2 E s N n 0 m c X V v d D s s J n F 1 b 3 Q 7 U 2 V j d G l v b j E v V G F i Z W x h Q 2 9 t c H J h c z E v Q X V 0 b 1 J l b W 9 2 Z W R D b 2 x 1 b W 5 z M S 5 7 Q 2 F 0 Z W d v c m l h L D d 9 J n F 1 b 3 Q 7 L C Z x d W 9 0 O 1 N l Y 3 R p b 2 4 x L 1 R h Y m V s Y U N v b X B y Y X M x L 0 F 1 d G 9 S Z W 1 v d m V k Q 2 9 s d W 1 u c z E u e 0 Z v c m 5 l Y 2 V k b 3 I s O H 0 m c X V v d D s s J n F 1 b 3 Q 7 U 2 V j d G l v b j E v V G F i Z W x h Q 2 9 t c H J h c z E v Q X V 0 b 1 J l b W 9 2 Z W R D b 2 x 1 b W 5 z M S 5 7 Q 2 9 s d W 5 h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Z W x h Q 2 9 t c H J h c z E v Q X V 0 b 1 J l b W 9 2 Z W R D b 2 x 1 b W 5 z M S 5 7 Q 8 O z Z G l n b y w w f S Z x d W 9 0 O y w m c X V v d D t T Z W N 0 a W 9 u M S 9 U Y W J l b G F D b 2 1 w c m F z M S 9 B d X R v U m V t b 3 Z l Z E N v b H V t b n M x L n t Q c m 9 k d X R v L D F 9 J n F 1 b 3 Q 7 L C Z x d W 9 0 O 1 N l Y 3 R p b 2 4 x L 1 R h Y m V s Y U N v b X B y Y X M x L 0 F 1 d G 9 S Z W 1 v d m V k Q 2 9 s d W 1 u c z E u e 1 F 1 Y W 5 0 a W R h Z G U s M n 0 m c X V v d D s s J n F 1 b 3 Q 7 U 2 V j d G l v b j E v V G F i Z W x h Q 2 9 t c H J h c z E v Q X V 0 b 1 J l b W 9 2 Z W R D b 2 x 1 b W 5 z M S 5 7 U H J l w 6 d v I G R l I G N v b X B y Y S w z f S Z x d W 9 0 O y w m c X V v d D t T Z W N 0 a W 9 u M S 9 U Y W J l b G F D b 2 1 w c m F z M S 9 B d X R v U m V t b 3 Z l Z E N v b H V t b n M x L n t Q c m X D p 2 8 g Z G U g d m V u Z G E s N H 0 m c X V v d D s s J n F 1 b 3 Q 7 U 2 V j d G l v b j E v V G F i Z W x h Q 2 9 t c H J h c z E v Q X V 0 b 1 J l b W 9 2 Z W R D b 2 x 1 b W 5 z M S 5 7 R G F 0 Y S B k Z S B j b 2 1 w c m E s N X 0 m c X V v d D s s J n F 1 b 3 Q 7 U 2 V j d G l v b j E v V G F i Z W x h Q 2 9 t c H J h c z E v Q X V 0 b 1 J l b W 9 2 Z W R D b 2 x 1 b W 5 z M S 5 7 U H J l d m l z w 6 N v I G R l I G V u d H J l Z 2 E s N n 0 m c X V v d D s s J n F 1 b 3 Q 7 U 2 V j d G l v b j E v V G F i Z W x h Q 2 9 t c H J h c z E v Q X V 0 b 1 J l b W 9 2 Z W R D b 2 x 1 b W 5 z M S 5 7 Q 2 F 0 Z W d v c m l h L D d 9 J n F 1 b 3 Q 7 L C Z x d W 9 0 O 1 N l Y 3 R p b 2 4 x L 1 R h Y m V s Y U N v b X B y Y X M x L 0 F 1 d G 9 S Z W 1 v d m V k Q 2 9 s d W 1 u c z E u e 0 Z v c m 5 l Y 2 V k b 3 I s O H 0 m c X V v d D s s J n F 1 b 3 Q 7 U 2 V j d G l v b j E v V G F i Z W x h Q 2 9 t c H J h c z E v Q X V 0 b 1 J l b W 9 2 Z W R D b 2 x 1 b W 5 z M S 5 7 Q 2 9 s d W 5 h M S w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U N v b X B y Y X M x I i A v P j x F b n R y e S B U e X B l P S J G a W x s Q 2 9 1 b n Q i I F Z h b H V l P S J s M T Q w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a W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a W R h c y 9 U Y W J l b G E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p Z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a W R h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p Z G F z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a W R h c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k Y X M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a W R h c y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a W R h c y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H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y Y X M v V G F i Z W x h Q 2 9 t c H J h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y Y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H J h c y 9 P d X R y Y X M l M j B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H J h c y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H J h c y 9 B c n J l Z G 9 u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y Y X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d G 9 x d W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v c X V l L 1 R h Y m V s Y T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v c X V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d G 9 x d W U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Q 2 9 t c H J h c z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D b 2 1 w c m F z M S 9 U Y W J l b G F D b 2 1 w c m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Q 2 9 t c H J h c z E v V G l w b y U y M E F s d G V y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Y Q U S 3 u w d R r 7 j B F l r J 7 j j A A A A A A I A A A A A A B B m A A A A A Q A A I A A A A A w 3 L E 4 W G z u g k y r V d l P E h V w S G B q Q H G B R w t g 1 j c e n G e 2 k A A A A A A 6 A A A A A A g A A I A A A A B d Z b z Q 0 r K n X m X C H U j 4 2 e C i N 6 x G 2 j R O p F h 1 0 b z 5 C g m w q U A A A A F p 7 n J h M Y N Y E k G H r Y 7 w J q E 9 i h Z C F o G j 5 i 8 T u Z X U D C J n u z 8 9 7 B 3 F L r / 5 K n k b M W 2 d A s b U k f 5 u R 1 B V R y v z k c v D A 5 u 7 a V 7 3 l w d U i A m A P r Q D D r 4 a a Q A A A A D h 8 + w 3 F T / b T 7 n I K D t 3 o K M L T K R T l / W J C E N 5 Z x 8 H 1 4 t y 4 I C x v 1 2 A 2 m v O C S e v k U G u a h j A Q u c 8 i X H d l k D 4 G Z 0 L o M e s = < / D a t a M a s h u p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E s t o q u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 P r o d u t o < / s t r i n g > < / k e y > < v a l u e > < i n t > 8 6 < / i n t > < / v a l u e > < / i t e m > < i t e m > < k e y > < s t r i n g > C a t e g o r i a < / s t r i n g > < / k e y > < v a l u e > < i n t > 9 5 < / i n t > < / v a l u e > < / i t e m > < i t e m > < k e y > < s t r i n g > R e s e r v a d o < / s t r i n g > < / k e y > < v a l u e > < i n t > 1 0 1 < / i n t > < / v a l u e > < / i t e m > < i t e m > < k e y > < s t r i n g > E s t o q u e < / s t r i n g > < / k e y > < v a l u e > < i n t > 8 6 < / i n t > < / v a l u e > < / i t e m > < i t e m > < k e y > < s t r i n g > P r e � o   d e   v e n d a < / s t r i n g > < / k e y > < v a l u e > < i n t > 1 3 1 < / i n t > < / v a l u e > < / i t e m > < i t e m > < k e y > < s t r i n g > � l t i m a   c o m p r a < / s t r i n g > < / k e y > < v a l u e > < i n t > 1 2 5 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 C a t e g o r i a < / s t r i n g > < / k e y > < v a l u e > < i n t > 2 < / i n t > < / v a l u e > < / i t e m > < i t e m > < k e y > < s t r i n g > R e s e r v a d o < / s t r i n g > < / k e y > < v a l u e > < i n t > 3 < / i n t > < / v a l u e > < / i t e m > < i t e m > < k e y > < s t r i n g > E s t o q u e < / s t r i n g > < / k e y > < v a l u e > < i n t > 4 < / i n t > < / v a l u e > < / i t e m > < i t e m > < k e y > < s t r i n g > P r e � o   d e   v e n d a < / s t r i n g > < / k e y > < v a l u e > < i n t > 5 < / i n t > < / v a l u e > < / i t e m > < i t e m > < k e y > < s t r i n g > � l t i m a   c o m p r a 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 E s t o q u e 2 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 E s t o q u e 2 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 E s t o q u e 2 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 C o l u m n s \ R e s e r v a d o 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 C o l u m n s \ E s t o q u e 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 d e 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 C o l u m n s \ � l t i m a 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 E s t o q u e 2 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 E s t o q u e 2 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< / K e y > < / D i a g r a m O b j e c t K e y > < D i a g r a m O b j e c t K e y > < K e y > C o l u m n s \ P r o d u t o < / K e y > < / D i a g r a m O b j e c t K e y > < D i a g r a m O b j e c t K e y > < K e y > C o l u m n s \ C a t e g o r i a < / K e y > < / D i a g r a m O b j e c t K e y > < D i a g r a m O b j e c t K e y > < K e y > C o l u m n s \ R e s e r v a d o < / K e y > < / D i a g r a m O b j e c t K e y > < D i a g r a m O b j e c t K e y > < K e y > C o l u m n s \ E s t o q u e < / K e y > < / D i a g r a m O b j e c t K e y > < D i a g r a m O b j e c t K e y > < K e y > C o l u m n s \ P r e � o   d e   v e n d a < / K e y > < / D i a g r a m O b j e c t K e y > < D i a g r a m O b j e c t K e y > < K e y > C o l u m n s \ � l t i m a   c o m p r a 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 C o l u m n s \ R e s e r v a d o 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 C o l u m n s \ E s t o q u e 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 d e   v e n d a 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 C o l u m n s \ � l t i m a   c o m p r a 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 2 0 2 2 - 0 8 - 1 5 T 1 4 : 0 7 : 3 8 . 0 1 2 7 7 8 3 - 0 3 : 0 0 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6232BD7C-3A91-4C2C-8595-4FFBB7434BCB}">
  <ds:schemaRefs/>
</ds:datastoreItem>
</file>

<file path=customXml/itemProps10.xml><?xml version="1.0" encoding="utf-8"?>
<ds:datastoreItem xmlns:ds="http://schemas.openxmlformats.org/officeDocument/2006/customXml" ds:itemID="{878B7DCB-18D4-4A27-98EA-1A880D8169E7}">
  <ds:schemaRefs/>
</ds:datastoreItem>
</file>

<file path=customXml/itemProps11.xml><?xml version="1.0" encoding="utf-8"?>
<ds:datastoreItem xmlns:ds="http://schemas.openxmlformats.org/officeDocument/2006/customXml" ds:itemID="{E66CD788-7464-4B22-A38D-DAFFA79EE95B}">
  <ds:schemaRefs/>
</ds:datastoreItem>
</file>

<file path=customXml/itemProps12.xml><?xml version="1.0" encoding="utf-8"?>
<ds:datastoreItem xmlns:ds="http://schemas.openxmlformats.org/officeDocument/2006/customXml" ds:itemID="{C91C8A6E-9514-43BE-8DFD-A9BACEBD8996}">
  <ds:schemaRefs/>
</ds:datastoreItem>
</file>

<file path=customXml/itemProps13.xml><?xml version="1.0" encoding="utf-8"?>
<ds:datastoreItem xmlns:ds="http://schemas.openxmlformats.org/officeDocument/2006/customXml" ds:itemID="{C17F39F9-C34D-45D3-BE5A-F2F74E48E86E}">
  <ds:schemaRefs/>
</ds:datastoreItem>
</file>

<file path=customXml/itemProps14.xml><?xml version="1.0" encoding="utf-8"?>
<ds:datastoreItem xmlns:ds="http://schemas.openxmlformats.org/officeDocument/2006/customXml" ds:itemID="{74ACB6E5-BB93-4D93-AA67-C5BC521AB71E}">
  <ds:schemaRefs/>
</ds:datastoreItem>
</file>

<file path=customXml/itemProps15.xml><?xml version="1.0" encoding="utf-8"?>
<ds:datastoreItem xmlns:ds="http://schemas.openxmlformats.org/officeDocument/2006/customXml" ds:itemID="{746E8381-5A18-41BF-989E-A7C3DF8E2720}">
  <ds:schemaRefs/>
</ds:datastoreItem>
</file>

<file path=customXml/itemProps16.xml><?xml version="1.0" encoding="utf-8"?>
<ds:datastoreItem xmlns:ds="http://schemas.openxmlformats.org/officeDocument/2006/customXml" ds:itemID="{6BCD3D6A-A65F-4F88-A863-DB66A00C5406}">
  <ds:schemaRefs/>
</ds:datastoreItem>
</file>

<file path=customXml/itemProps17.xml><?xml version="1.0" encoding="utf-8"?>
<ds:datastoreItem xmlns:ds="http://schemas.openxmlformats.org/officeDocument/2006/customXml" ds:itemID="{8D0A4D8E-43C0-41D1-81FD-B4C27BE9B7D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414F9D3-C48D-4178-BFE4-ACAEA8B5887D}">
  <ds:schemaRefs/>
</ds:datastoreItem>
</file>

<file path=customXml/itemProps3.xml><?xml version="1.0" encoding="utf-8"?>
<ds:datastoreItem xmlns:ds="http://schemas.openxmlformats.org/officeDocument/2006/customXml" ds:itemID="{59F7FB02-C7C6-4D1A-8529-8B48032CF1B4}">
  <ds:schemaRefs/>
</ds:datastoreItem>
</file>

<file path=customXml/itemProps4.xml><?xml version="1.0" encoding="utf-8"?>
<ds:datastoreItem xmlns:ds="http://schemas.openxmlformats.org/officeDocument/2006/customXml" ds:itemID="{AA7C7EFB-B61B-4048-84B0-05DF5DA06B04}">
  <ds:schemaRefs/>
</ds:datastoreItem>
</file>

<file path=customXml/itemProps5.xml><?xml version="1.0" encoding="utf-8"?>
<ds:datastoreItem xmlns:ds="http://schemas.openxmlformats.org/officeDocument/2006/customXml" ds:itemID="{F234F0B8-146D-457C-ABB5-82FB1436A996}">
  <ds:schemaRefs/>
</ds:datastoreItem>
</file>

<file path=customXml/itemProps6.xml><?xml version="1.0" encoding="utf-8"?>
<ds:datastoreItem xmlns:ds="http://schemas.openxmlformats.org/officeDocument/2006/customXml" ds:itemID="{A19FB2C5-518F-49E9-9BFC-E84174822D00}">
  <ds:schemaRefs/>
</ds:datastoreItem>
</file>

<file path=customXml/itemProps7.xml><?xml version="1.0" encoding="utf-8"?>
<ds:datastoreItem xmlns:ds="http://schemas.openxmlformats.org/officeDocument/2006/customXml" ds:itemID="{2A0C1C49-599C-4768-B79B-86F256C8DB29}">
  <ds:schemaRefs/>
</ds:datastoreItem>
</file>

<file path=customXml/itemProps8.xml><?xml version="1.0" encoding="utf-8"?>
<ds:datastoreItem xmlns:ds="http://schemas.openxmlformats.org/officeDocument/2006/customXml" ds:itemID="{F0D6999D-591F-4D82-A3F1-10A6B93A0DE3}">
  <ds:schemaRefs/>
</ds:datastoreItem>
</file>

<file path=customXml/itemProps9.xml><?xml version="1.0" encoding="utf-8"?>
<ds:datastoreItem xmlns:ds="http://schemas.openxmlformats.org/officeDocument/2006/customXml" ds:itemID="{0D5228B1-25EC-4EAF-9F66-0FE07C8BBCD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TabelaCompras1</vt:lpstr>
      <vt:lpstr>Estoque</vt:lpstr>
      <vt:lpstr>Compras</vt:lpstr>
      <vt:lpstr>Saída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cp:keywords/>
  <dc:description/>
  <cp:lastModifiedBy>Bruno Henrique</cp:lastModifiedBy>
  <cp:revision/>
  <dcterms:created xsi:type="dcterms:W3CDTF">2022-08-12T15:33:45Z</dcterms:created>
  <dcterms:modified xsi:type="dcterms:W3CDTF">2022-09-12T19:13:15Z</dcterms:modified>
  <cp:category/>
  <cp:contentStatus/>
</cp:coreProperties>
</file>