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E2" i="1" l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<sst xmlns="http://schemas.openxmlformats.org/spreadsheetml/2006/main" count="15" uniqueCount="11">
  <si>
    <t>status_speed = 1</t>
  </si>
  <si>
    <t>status_speed = 0</t>
  </si>
  <si>
    <t>SPEED_1</t>
  </si>
  <si>
    <t>SPEED_2</t>
  </si>
  <si>
    <t>SPEED_3</t>
  </si>
  <si>
    <t>SPEED_4</t>
  </si>
  <si>
    <t>n (rpm)</t>
  </si>
  <si>
    <t>Vset (volts)</t>
  </si>
  <si>
    <t>Duty Cycle (%)</t>
  </si>
  <si>
    <t xml:space="preserve">Variável </t>
  </si>
  <si>
    <t>Hexa (0x)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</si>
</sst>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9" sqref="K9"/>
    </sheetView>
  </sheetViews>
  <sheetFormatPr defaultRowHeight="15" x14ac:dyDescent="0.25"/>
  <cols>
    <col min="1" max="1" width="27.85546875" customWidth="1"/>
    <col min="2" max="2" width="19" customWidth="1"/>
    <col min="4" max="4" width="19.28515625" customWidth="1"/>
    <col min="5" max="5" width="17" customWidth="1"/>
    <col min="6" max="6" width="11.42578125" customWidth="1"/>
    <col min="7" max="7" width="19.42578125" customWidth="1"/>
  </cols>
  <sheetData>
    <row r="1" spans="1:7" x14ac:dyDescent="0.25">
      <c r="C1" s="6" t="s">
        <v>6</v>
      </c>
      <c r="D1" s="7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A2" s="2" t="s">
        <v>0</v>
      </c>
      <c r="B2" s="4" t="s">
        <v>2</v>
      </c>
      <c r="C2" s="1">
        <v>4000</v>
      </c>
      <c r="D2" s="1">
        <f>(((C2-500)/19500)*4.9)+0.1</f>
        <v>0.97948717948717956</v>
      </c>
      <c r="E2" s="1">
        <f>(D2*100)/5</f>
        <v>19.589743589743591</v>
      </c>
      <c r="F2" s="1">
        <f>ROUNDUP((E2*65535)/100, 0)</f>
        <v>12839</v>
      </c>
      <c r="G2" s="1" t="str">
        <f>DEC2HEX(F2, 4)</f>
        <v>3227</v>
      </c>
    </row>
    <row r="3" spans="1:7" x14ac:dyDescent="0.25">
      <c r="A3" s="2"/>
      <c r="B3" s="4" t="s">
        <v>3</v>
      </c>
      <c r="C3" s="1">
        <v>5000</v>
      </c>
      <c r="D3" s="1">
        <f t="shared" ref="D3:D9" si="0">(((C3-500)/19500)*4.9)+0.1</f>
        <v>1.2307692307692311</v>
      </c>
      <c r="E3" s="1">
        <f t="shared" ref="E3:E9" si="1">(D3*100)/5</f>
        <v>24.61538461538462</v>
      </c>
      <c r="F3" s="1">
        <f t="shared" ref="F3:F9" si="2">ROUNDUP((E3*65535)/100, 0)</f>
        <v>16132</v>
      </c>
      <c r="G3" s="1" t="str">
        <f t="shared" ref="G3:G9" si="3">DEC2HEX(F3, 4)</f>
        <v>3F04</v>
      </c>
    </row>
    <row r="4" spans="1:7" x14ac:dyDescent="0.25">
      <c r="A4" s="2"/>
      <c r="B4" s="4" t="s">
        <v>4</v>
      </c>
      <c r="C4" s="1">
        <v>6000</v>
      </c>
      <c r="D4" s="1">
        <f t="shared" si="0"/>
        <v>1.4820512820512823</v>
      </c>
      <c r="E4" s="1">
        <f t="shared" si="1"/>
        <v>29.641025641025646</v>
      </c>
      <c r="F4" s="1">
        <f t="shared" si="2"/>
        <v>19426</v>
      </c>
      <c r="G4" s="1" t="str">
        <f t="shared" si="3"/>
        <v>4BE2</v>
      </c>
    </row>
    <row r="5" spans="1:7" x14ac:dyDescent="0.25">
      <c r="A5" s="2"/>
      <c r="B5" s="4" t="s">
        <v>5</v>
      </c>
      <c r="C5" s="1">
        <v>7000</v>
      </c>
      <c r="D5" s="1">
        <f t="shared" si="0"/>
        <v>1.7333333333333334</v>
      </c>
      <c r="E5" s="1">
        <f t="shared" si="1"/>
        <v>34.666666666666671</v>
      </c>
      <c r="F5" s="1">
        <f t="shared" si="2"/>
        <v>22719</v>
      </c>
      <c r="G5" s="1" t="str">
        <f t="shared" si="3"/>
        <v>58BF</v>
      </c>
    </row>
    <row r="6" spans="1:7" x14ac:dyDescent="0.25">
      <c r="A6" s="3" t="s">
        <v>1</v>
      </c>
      <c r="B6" s="5" t="s">
        <v>2</v>
      </c>
      <c r="C6" s="1">
        <v>4500</v>
      </c>
      <c r="D6" s="1">
        <f t="shared" si="0"/>
        <v>1.1051282051282052</v>
      </c>
      <c r="E6" s="1">
        <f t="shared" si="1"/>
        <v>22.102564102564106</v>
      </c>
      <c r="F6" s="1">
        <f t="shared" si="2"/>
        <v>14485</v>
      </c>
      <c r="G6" s="1" t="str">
        <f t="shared" si="3"/>
        <v>3895</v>
      </c>
    </row>
    <row r="7" spans="1:7" x14ac:dyDescent="0.25">
      <c r="A7" s="3"/>
      <c r="B7" s="5" t="s">
        <v>3</v>
      </c>
      <c r="C7" s="1">
        <v>5500</v>
      </c>
      <c r="D7" s="1">
        <f t="shared" si="0"/>
        <v>1.3564102564102565</v>
      </c>
      <c r="E7" s="1">
        <f t="shared" si="1"/>
        <v>27.128205128205128</v>
      </c>
      <c r="F7" s="1">
        <f t="shared" si="2"/>
        <v>17779</v>
      </c>
      <c r="G7" s="1" t="str">
        <f t="shared" si="3"/>
        <v>4573</v>
      </c>
    </row>
    <row r="8" spans="1:7" x14ac:dyDescent="0.25">
      <c r="A8" s="3"/>
      <c r="B8" s="5" t="s">
        <v>4</v>
      </c>
      <c r="C8" s="1">
        <v>6500</v>
      </c>
      <c r="D8" s="1">
        <f t="shared" si="0"/>
        <v>1.607692307692308</v>
      </c>
      <c r="E8" s="1">
        <f t="shared" si="1"/>
        <v>32.15384615384616</v>
      </c>
      <c r="F8" s="1">
        <f t="shared" si="2"/>
        <v>21073</v>
      </c>
      <c r="G8" s="1" t="str">
        <f t="shared" si="3"/>
        <v>5251</v>
      </c>
    </row>
    <row r="9" spans="1:7" x14ac:dyDescent="0.25">
      <c r="A9" s="3"/>
      <c r="B9" s="5" t="s">
        <v>5</v>
      </c>
      <c r="C9" s="1">
        <v>7500</v>
      </c>
      <c r="D9" s="1">
        <f t="shared" si="0"/>
        <v>1.8589743589743593</v>
      </c>
      <c r="E9" s="1">
        <f t="shared" si="1"/>
        <v>37.179487179487182</v>
      </c>
      <c r="F9" s="1">
        <f t="shared" si="2"/>
        <v>24366</v>
      </c>
      <c r="G9" s="1" t="str">
        <f t="shared" si="3"/>
        <v>5F2E</v>
      </c>
    </row>
  </sheetData>
  <mergeCells count="2">
    <mergeCell ref="A2:A5"/>
    <mergeCell ref="A6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2016-08-02T20:04:08Z</dcterms:modified>
</cp:coreProperties>
</file>