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98592b1eddc6ee3/Área de Trabalho/"/>
    </mc:Choice>
  </mc:AlternateContent>
  <xr:revisionPtr revIDLastSave="225" documentId="8_{7D6AC260-EEFB-4667-9042-1698FAD25FFE}" xr6:coauthVersionLast="47" xr6:coauthVersionMax="47" xr10:uidLastSave="{F1D37248-7210-47C8-9B8E-BD61F2F1C729}"/>
  <bookViews>
    <workbookView xWindow="-120" yWindow="-120" windowWidth="20730" windowHeight="11040" tabRatio="913" xr2:uid="{861E28D9-6301-45DA-88DA-B3DC22C70E9F}"/>
  </bookViews>
  <sheets>
    <sheet name="Lista de itens" sheetId="8" r:id="rId1"/>
    <sheet name="Mapa ilustrativo" sheetId="9" r:id="rId2"/>
    <sheet name="Analise investimento" sheetId="7" r:id="rId3"/>
    <sheet name="Potenciais Patrocinadores" sheetId="10" r:id="rId4"/>
    <sheet name="Grupos" sheetId="3" r:id="rId5"/>
    <sheet name="Cronograma horarios" sheetId="4" r:id="rId6"/>
    <sheet name="Fase Mata M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E10" i="8" s="1"/>
  <c r="E7" i="8"/>
  <c r="E6" i="8"/>
  <c r="E5" i="8"/>
  <c r="E4" i="8"/>
  <c r="E8" i="8"/>
  <c r="E9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B15" i="4"/>
  <c r="B14" i="4"/>
  <c r="B12" i="4"/>
  <c r="B13" i="4"/>
  <c r="AB36" i="3"/>
  <c r="AB17" i="3"/>
  <c r="N36" i="3"/>
  <c r="N17" i="3"/>
  <c r="E2" i="8" l="1"/>
  <c r="B14" i="7" s="1"/>
  <c r="B5" i="7"/>
  <c r="B17" i="4"/>
</calcChain>
</file>

<file path=xl/sharedStrings.xml><?xml version="1.0" encoding="utf-8"?>
<sst xmlns="http://schemas.openxmlformats.org/spreadsheetml/2006/main" count="1003" uniqueCount="227">
  <si>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</si>
  <si>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</si>
  <si>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</si>
  <si>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</si>
  <si>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</si>
  <si>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</si>
  <si>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</si>
  <si>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</si>
  <si>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Campeao</t>
  </si>
  <si>
    <t>Equipes</t>
  </si>
  <si>
    <t>Item</t>
  </si>
  <si>
    <t>Pontuacao</t>
  </si>
  <si>
    <t>Jogos</t>
  </si>
  <si>
    <t>Horário</t>
  </si>
  <si>
    <t>Campo 1</t>
  </si>
  <si>
    <t>Categoria</t>
  </si>
  <si>
    <t>Jogo</t>
  </si>
  <si>
    <t>Campo 2</t>
  </si>
  <si>
    <t>Sub-8 (Grupo 1)</t>
  </si>
  <si>
    <t>Sub-8</t>
  </si>
  <si>
    <t>Sub-8 (Grupo 2)</t>
  </si>
  <si>
    <t>Sub-8 (Grupo 3)</t>
  </si>
  <si>
    <t>Sub-8 (Grupo 4)</t>
  </si>
  <si>
    <t>Sub-8 (Grupo 5)</t>
  </si>
  <si>
    <t>Sub-8 (Grupo 6)</t>
  </si>
  <si>
    <t>Sub-8 (Grupo 7)</t>
  </si>
  <si>
    <t>Sub-8 (Grupo 8)</t>
  </si>
  <si>
    <t>Sub-10 (Grupo 1)</t>
  </si>
  <si>
    <t>Sub-10</t>
  </si>
  <si>
    <t>Sub-10 (Grupo 2)</t>
  </si>
  <si>
    <t>Sub-12 (Grupo 1)</t>
  </si>
  <si>
    <t>Sub-12</t>
  </si>
  <si>
    <t>Sub-12 (Grupo 2)</t>
  </si>
  <si>
    <t>Número de Equipes</t>
  </si>
  <si>
    <t>Resumo fase de grupo</t>
  </si>
  <si>
    <t>Sub-10 (Grupo 3)</t>
  </si>
  <si>
    <t>Sub-10 (Grupo 4)</t>
  </si>
  <si>
    <t>Sub-10 (Grupo 5)</t>
  </si>
  <si>
    <t>Sub-10 (Grupo 6)</t>
  </si>
  <si>
    <t>Sub-10 (Grupo 7)</t>
  </si>
  <si>
    <t>Sub-10 (Grupo 8)</t>
  </si>
  <si>
    <t>Sub-12 (Grupo 3)</t>
  </si>
  <si>
    <t>Time A x Time B</t>
  </si>
  <si>
    <t>A</t>
  </si>
  <si>
    <t>B</t>
  </si>
  <si>
    <t>C</t>
  </si>
  <si>
    <t>AxB</t>
  </si>
  <si>
    <t>BxC</t>
  </si>
  <si>
    <t>AxC</t>
  </si>
  <si>
    <t>Time B x Time C</t>
  </si>
  <si>
    <t>Time A x Time C</t>
  </si>
  <si>
    <t>Sub-12 (Grupo 4)</t>
  </si>
  <si>
    <t>Total de equipes</t>
  </si>
  <si>
    <t>Receita inscricao $60</t>
  </si>
  <si>
    <t>Sub-12 (Grupo 5)</t>
  </si>
  <si>
    <t>Sub-12 (Grupo 6)</t>
  </si>
  <si>
    <t>Sub-12 (Grupo 7)</t>
  </si>
  <si>
    <t>Sub-12 (Grupo 8)</t>
  </si>
  <si>
    <t>Sub-14 (Grupo 7)</t>
  </si>
  <si>
    <t>Sub-14 (Grupo 1)</t>
  </si>
  <si>
    <t>Sub-14</t>
  </si>
  <si>
    <t>SABADO</t>
  </si>
  <si>
    <t>Sub-14 (Grupo 2)</t>
  </si>
  <si>
    <t>Sub-14 (Grupo 3)</t>
  </si>
  <si>
    <t>Sub-8 - Sabado</t>
  </si>
  <si>
    <t>Sub-10 - Sabado</t>
  </si>
  <si>
    <t>Sub-12 - Sabado</t>
  </si>
  <si>
    <t>Sub-14 (Grupo 4)</t>
  </si>
  <si>
    <t>Sub-14 (Grupo 5)</t>
  </si>
  <si>
    <t>Sub-14 (Grupo 6)</t>
  </si>
  <si>
    <t>Sub-14 - Dom fase grupos</t>
  </si>
  <si>
    <t>Sub-14 (Grupo 8)</t>
  </si>
  <si>
    <t>Categoria sub8 - 24 equipes</t>
  </si>
  <si>
    <t>Sub-12 - Domingo</t>
  </si>
  <si>
    <t>Sub-8 Mata Mata</t>
  </si>
  <si>
    <t>Grup1 x Grup2</t>
  </si>
  <si>
    <t>Grup3 x Grup4</t>
  </si>
  <si>
    <t>Sub-10 Mata Mata</t>
  </si>
  <si>
    <t>Sub-12 Mata Mata</t>
  </si>
  <si>
    <t>Sub-14 Mata Mata</t>
  </si>
  <si>
    <t>Grup5 x Grup6</t>
  </si>
  <si>
    <t>Grup7 x Grup8</t>
  </si>
  <si>
    <t>Jogo 1</t>
  </si>
  <si>
    <t>Jogo 2</t>
  </si>
  <si>
    <t>Vencedor entre grupo 1 x grupo 2</t>
  </si>
  <si>
    <t>Vencedor entre grupo 3 x grupo 4</t>
  </si>
  <si>
    <t>Vencedor entre grupo 5 x grupo 6</t>
  </si>
  <si>
    <t>Vencedor entre grupo 7 x grupo 8</t>
  </si>
  <si>
    <t>X</t>
  </si>
  <si>
    <t>Vencedor jogo 1</t>
  </si>
  <si>
    <t>Vencedor jogo 2</t>
  </si>
  <si>
    <t>Final</t>
  </si>
  <si>
    <t>Categoria sub8</t>
  </si>
  <si>
    <t>Categoria sub10</t>
  </si>
  <si>
    <t>Categoria sub14</t>
  </si>
  <si>
    <t>Categoria sub12</t>
  </si>
  <si>
    <t>Premiacao e Encerramento</t>
  </si>
  <si>
    <t>Jogo1: Vencedor entre grupo 1 x grupo 2 e Vencedor entre grupo 3 x grupo 4</t>
  </si>
  <si>
    <t>Jogo 2: Vencedor entre grupo 5 x grupo 6 e Vencedor entre grupo 7 x grupo 8</t>
  </si>
  <si>
    <t>Jogo 1: Vencedor entre grupo 1 x grupo 2 e Vencedor entre grupo 3 x grupo 4</t>
  </si>
  <si>
    <t>Final: Vencedor jogo 1 x jogo 2</t>
  </si>
  <si>
    <t>Lider do Grupo 1 x Grupo 2</t>
  </si>
  <si>
    <t>Lider do Grupo 3 x Grupo 4</t>
  </si>
  <si>
    <t>Lider do Grupo 5 x Grupo 6</t>
  </si>
  <si>
    <t>Lider do Grupo 7 x Grupo 8</t>
  </si>
  <si>
    <t>DOMINGO (grupos e mata mata)</t>
  </si>
  <si>
    <t>Categoria sub12 - 24 equipes</t>
  </si>
  <si>
    <t>Categoria sub14 - 24 equipes</t>
  </si>
  <si>
    <t>Categoria sub10 - 24 equipes</t>
  </si>
  <si>
    <t>Total</t>
  </si>
  <si>
    <t>equipes</t>
  </si>
  <si>
    <t>Total Domingo</t>
  </si>
  <si>
    <t>Total geral de Jogos</t>
  </si>
  <si>
    <t>Total de participantes (atletas)</t>
  </si>
  <si>
    <r>
      <rPr>
        <sz val="8"/>
        <color theme="1"/>
        <rFont val="Aptos Narrow"/>
        <family val="2"/>
        <scheme val="minor"/>
      </rPr>
      <t>T</t>
    </r>
    <r>
      <rPr>
        <b/>
        <sz val="8"/>
        <color theme="1"/>
        <rFont val="Aptos Narrow"/>
        <family val="2"/>
        <scheme val="minor"/>
      </rPr>
      <t>otal estimado publico</t>
    </r>
  </si>
  <si>
    <t>Cenario 1 - Full venda de inscricoes</t>
  </si>
  <si>
    <t>Valor</t>
  </si>
  <si>
    <t>Qtd</t>
  </si>
  <si>
    <t>Total arrecadado</t>
  </si>
  <si>
    <t>Custo do evento</t>
  </si>
  <si>
    <t>$9.903,69</t>
  </si>
  <si>
    <t>Receita Inscricoes equipes X1</t>
  </si>
  <si>
    <t>$60,00</t>
  </si>
  <si>
    <t>$5.760,00</t>
  </si>
  <si>
    <t>Cota Ouro</t>
  </si>
  <si>
    <t>$3.000,00</t>
  </si>
  <si>
    <t>Cota Bronze</t>
  </si>
  <si>
    <t>$1.500,00</t>
  </si>
  <si>
    <t>$356,31</t>
  </si>
  <si>
    <t>Cenario 2 - Sem venda full de inscricoes</t>
  </si>
  <si>
    <t>$5.220,00</t>
  </si>
  <si>
    <t>$1.316,31</t>
  </si>
  <si>
    <t>Analise Financeira do Evento</t>
  </si>
  <si>
    <t>Setor do torneio</t>
  </si>
  <si>
    <t>Itens para orçar</t>
  </si>
  <si>
    <t>Quantidade</t>
  </si>
  <si>
    <t>Valor unit</t>
  </si>
  <si>
    <t>Observação</t>
  </si>
  <si>
    <t>Equipamentos para os Jogos</t>
  </si>
  <si>
    <t>Bolas oficiais (5 em cada campo)</t>
  </si>
  <si>
    <t>Ja temos</t>
  </si>
  <si>
    <t>Gols (1metro de altura x 1,5m de largura x 0,6 a 1m prof) Steel Framed Soccer Goals</t>
  </si>
  <si>
    <t>Coletes de cores variadas (2 jogos)</t>
  </si>
  <si>
    <t>Placas de marcacao de campo (Fitas ou cal) 100m</t>
  </si>
  <si>
    <t>https://www.amazon.com/FORZA-100m-Pitch-Marking-Tape/dp/B0BYPMK2WZ/ref=asc_df_B0BYPMK2WZ?mcid=9454b0c903dd3b1ebc7268b47493e409&amp;hvocijid=6151166177619426478-B0BYPMK2WZ-&amp;hvexpln=73&amp;tag=hyprod-20&amp;linkCode=df0&amp;hvadid=721245378154&amp;hvpos=&amp;hvnetw=g&amp;hvrand=6151166177619426478&amp;hvpone=&amp;hvptwo=&amp;hvqmt=&amp;hvdev=c&amp;hvdvcmdl=&amp;hvlocint=&amp;hvlocphy=9198407&amp;hvtargid=pla-2281435178858&amp;th=1</t>
  </si>
  <si>
    <t>Placares exibir resultado (manual ou eletronico)</t>
  </si>
  <si>
    <t>https://www.amazon.com/yiwoo-Volleyball-Basketball-Scoreboards-4-Digital/dp/B07YNNW23G/ref=sr_1_40?crid=6OUPU8M3OU6I&amp;dib=eyJ2IjoiMSJ9.VfDr4dxnTYVu619s__NZCzmwsoopnEmTt1Wgc5gyDCKrxMBXG6M55AbNEjImW4KJHisnnAHQ9WgqZJ_WQq1Uj4vg6-eprU1jP1PkTAPyKgrVeN1J1Ez2GNtN0KcvvxUzphaEb8XeQYr_VnqDZv0UZ7bIdjWJLjsJIufWVy85KvyPoheIEd-gNqulqYvRjaQYIwCdivHYaaNusWS4vhk5BoIkVGEFQTUWb80n-qvrtiYQFfM-JTijagiLWVkhsx3RtGuxyQG4kQvyG8TyfHfybK0ozGb63Qx4eTwfFi99GGjRey-ys-u25BCQtlHDCsi-2729LJK1FVRULA1ZWPXC8I5CtGiIwST1BYsToOAc-B2__MZkwtCHIjiFyKBghM0DUZc2K7sQiyK_jrq-ND6qvP_zGmrKUMtJY3Yo_BKO3cWC5IYTTCchoO1YuIsa5j0e.RVHYvLYXAr5MnHFCrDbs7enKpIKgx8JqfM2Bchvk-Po&amp;dib_tag=se&amp;keywords=scoreboard+soccer&amp;qid=1737942532&amp;sprefix=scoreboard+soccer%2Caps%2C140&amp;sr=8-40</t>
  </si>
  <si>
    <t>Marketing</t>
  </si>
  <si>
    <t>Divulgacao e captacao</t>
  </si>
  <si>
    <t>Tudo para Brasileiro, Impulsionamento em redes sociais...</t>
  </si>
  <si>
    <t>Estrutura fisica</t>
  </si>
  <si>
    <t>Tenda personalizada 4m x 3m arbritragem e registro de equipe</t>
  </si>
  <si>
    <t>Apenas se houver patrocinador: Buy Custom 20 x 10 Canopy Tents &amp; Get 20% OFF | BannerBuzz</t>
  </si>
  <si>
    <t>Mesa para a comissão organizadora, árbitros e anotações.</t>
  </si>
  <si>
    <t>Cadeira para a comissão organizadora, árbitros e anotações.</t>
  </si>
  <si>
    <t>https://www.amazon.com/Barstool-Sports-Outdoor-Insulated-Capacity/dp/B0BHV6B9JJ?th=1</t>
  </si>
  <si>
    <t>Unifilas (area dos atletas proximos jogos) Pack com 8</t>
  </si>
  <si>
    <t>XPCARE Crowd Control Stanchion,8 Pieces Stanchion Set with 6.6ft/2 m Black Retractable Belt, Stanchion Retractable Belt Barriers, Black Crowd Control Barrier Metal Base,Easy Connect Assembly: Amazon.com: Industrial &amp; Scientific</t>
  </si>
  <si>
    <t>Kit de primeiros socorros</t>
  </si>
  <si>
    <t>https://www.amazon.com/Be-Smart-Get-Prepared-73-Piece/dp/B075WVMDTV/ref=sr_1_4?crid=3FLS4HQBXQUQO&amp;dib=eyJ2IjoiMSJ9.-_5f39fOfZYUeC9uKOEDiJns3oNevvrLhnJQyeHyUE9vLIqRKLD2qu0ErkoA2Ftu_5Xn0MQT9Omy7IpHZwcY7yAW1KfW8YBE5HJVz24djTigQHsQQYCS0xBcVdc2qzGL6qNCC5RdGGfl0sBOPEfbDUbJwg7cY6aUh4zzZenCvPpX3xf6ZO8fXKVWWITITEesDL36z-kZT-Tm63_MxHp86ceMn0ucnWUKGRcRUuusMkFzKRA76DI8w8oXlbm5mA6jhpZYKymmhP7g89djcOUi1rSeZiRPu8IY67PNMxyBXZ0Iqr3wNeAEQOaqansb4iRtfZ6uO-M78ll15HiIyxJ3uW4_40jiRlVNL1lH4qAyf1w._kucZz1GeETqklUmBdGesAwoNl4qV9uv3MGsQwQTiMg&amp;dib_tag=se&amp;keywords=first+aid+pack+soccer&amp;qid=1738167826&amp;s=industrial&amp;sprefix=first+aid+pack+soccer%2Cindustrial%2C149&amp;sr=1-4</t>
  </si>
  <si>
    <t>Equipamento de AED</t>
  </si>
  <si>
    <t>https://www.amazon.com/Prestan-AED-UltraTrainer-Single-Trainer/dp/B075LK4H82/ref=sr_1_4?crid=3FRNOC9ALZOKT&amp;dib=eyJ2IjoiMSJ9.x2NBv-4mt44j7zr77Cf26CnsVgmfgcLybm_LrVH0hmXHIHmsUPxvIBjjQcetqmgmJBkaALo28rkZFCJHvkKwYOV4AvomLXrCcdkvlAEVDsbChO3PV4b0mDpNNe40ZZ53TGbDpCWSH4Q5DQQz6Bu9WksU3szWxvdfjpEgXcZtwUedI12e1AgJ7yWJJAd7FKRPZzRT2MVHfp_k_UhkQglRyLgqO-KTc0u07FE6xZTRBcKTn40R-RheYD5GzxxNeUr-qUEx00W4Ds3wYVFwRPwxGpu3vhKUg_QFYqGEu4gYlx_YrrRatBdfmqxwwmoKk41XD9E2xABvvzAwEi_u6vlIzWjFwCSVs4es3SliXKPyCH4.cJgkOLfzOKdgP9nc_qMgFkwbs8eLCjISHuBxdB585pg&amp;dib_tag=se&amp;keywords=equipment+aed&amp;qid=1738167901&amp;s=industrial&amp;sprefix=equipament+aed%2Cindustrial%2C127&amp;sr=1-4</t>
  </si>
  <si>
    <t>Ponto eletronico equipe (pack com 8)</t>
  </si>
  <si>
    <t>4 organizadores + 2 segurancas + 1 entrevistador - https://www.amazon.com/dp/B075KHVK7B/ref=twister_B0BKFTR49S?_encoding=UTF8&amp;th=1</t>
  </si>
  <si>
    <t>Comunicacao e Tecnologia</t>
  </si>
  <si>
    <t>Som, caixas de som e microfones (anunciar jogos, musica na arena e informacoes) 2 caixas set</t>
  </si>
  <si>
    <t>https://www.amazon.com/dp/B0CQT9RFXF/ref=sspa_dk_detail_3?psc=1&amp;pd_rd_i=B0CQT9RFXF&amp;pd_rd_w=R7ESj&amp;content-id=amzn1.sym.f2f1cf8f-cab4-44dc-82ba-0ca811fb90cc&amp;pf_rd_p=f2f1cf8f-cab4-44dc-82ba-0ca811fb90cc&amp;pf_rd_r=MTAWD83K5ETJ1FR556N4&amp;pd_rd_wg=CSRTX&amp;pd_rd_r=2975bba3-a4f1-4ced-8ae2-11729e38314e&amp;s=electronics&amp;sp_csd=d2lkZ2V0TmFtZT1zcF9kZXRhaWxfdGhlbWF0aWM</t>
  </si>
  <si>
    <t>Atualizacao da tabela web site</t>
  </si>
  <si>
    <t>Criar uma arte no canva e subir como uma foto os chaveamentos do mata mata</t>
  </si>
  <si>
    <t>Computador para atualizacao de tabelas e registros</t>
  </si>
  <si>
    <t>Transmissao Youtube ao vivo</t>
  </si>
  <si>
    <t>Stand by</t>
  </si>
  <si>
    <t>Staff</t>
  </si>
  <si>
    <t>Arbitro - 2 arbitros o final de semana</t>
  </si>
  <si>
    <t>Tenda de bebidas da organizacao (1 caixa + 1 servindo)</t>
  </si>
  <si>
    <t>Ja temos preta R10</t>
  </si>
  <si>
    <t>Segurancas + socorrista - Final de semana</t>
  </si>
  <si>
    <t>Benhur</t>
  </si>
  <si>
    <t>Entrevistador (rodar o evento falando com as pessoas ao vivo)</t>
  </si>
  <si>
    <t>Renata</t>
  </si>
  <si>
    <t>Premiacao</t>
  </si>
  <si>
    <t>Trofeu campeao</t>
  </si>
  <si>
    <t>https://k2awards.com/</t>
  </si>
  <si>
    <t>Medalhas campeao</t>
  </si>
  <si>
    <t>Medalhas vice campeao</t>
  </si>
  <si>
    <t>Comunicacao visual</t>
  </si>
  <si>
    <t>Windflags 3 em cada campo</t>
  </si>
  <si>
    <t>Bannerbuzz</t>
  </si>
  <si>
    <t>Backdrop</t>
  </si>
  <si>
    <t>https://www.bannerbuzz.com/8x8-step-and-repeat-fabric-banners/p?material=vinyl&amp;media=OHg4LXN0ZXAtYW5kLXJlcGVhdC1iYW5uZXJz</t>
  </si>
  <si>
    <t>Legalizacao</t>
  </si>
  <si>
    <t>Seguro</t>
  </si>
  <si>
    <t>Apolice de 1Milhao de Dolares</t>
  </si>
  <si>
    <t>.</t>
  </si>
  <si>
    <t>Itens do evento - Custo</t>
  </si>
  <si>
    <t>Previsao: Abril/25</t>
  </si>
  <si>
    <t>Lista de potenciais patrocinadores X1</t>
  </si>
  <si>
    <t>🏅Rokka’s</t>
  </si>
  <si>
    <t>Mercado brasileiro. Se identifica com o nosso público potencial.</t>
  </si>
  <si>
    <t>🏅Tapioca Pernambuquinha</t>
  </si>
  <si>
    <t>Produto brasileiro, está entrando no mercado da Flórida e o evento de X1 poderia ser um boa forma de divulgação.</t>
  </si>
  <si>
    <t>🏅Biological Identify</t>
  </si>
  <si>
    <t>Clínica de performance esportiva. Com foco maior no segmento de avaliação de performance para o futebol, o evento de X1 seria exatamente o público deles. O que facilitaria terem mais espaço para divulgação do trabalho que realizam.</t>
  </si>
  <si>
    <t>🏅Boi Brasil</t>
  </si>
  <si>
    <t>🏅Linhares Law</t>
  </si>
  <si>
    <t>🏅Stitch Car</t>
  </si>
  <si>
    <t>Empresas</t>
  </si>
  <si>
    <t>Observacao</t>
  </si>
  <si>
    <t>Umas das principais Churrascarias de Orlando que apoia o futebol nos USA e no Brasil. Inclusive iniciativas  de futebol social.</t>
  </si>
  <si>
    <t>Umas das principais empresas de escritorio de advocacia e processo imigratorios em Orlando que apoia o futebol nos USA e no Brasil. Inclusive iniciativas  de futebol social.</t>
  </si>
  <si>
    <t>Empresa que foi ja patrocinadora de futebol (Futebol social nas instalacoes do Orlando Clity)</t>
  </si>
  <si>
    <t>🏅DX Business Center/Joel Douglas - @joedouglasdx</t>
  </si>
  <si>
    <t>Empresa investidora que esta iniciando perfil na rede social e atua no segmento de conexoes com outras empresas, lancou um espaco para fomentar negocios em Orlando. Teremos um publico bem amplo para que ele busque divulgacao do seu negocio.</t>
  </si>
  <si>
    <t>Lista inicial</t>
  </si>
  <si>
    <t>🏅SP Cars</t>
  </si>
  <si>
    <t>Dealer brasileiro que patrocina torneios amadores de tenis.</t>
  </si>
  <si>
    <t>🏅Manollo Restaurante</t>
  </si>
  <si>
    <t>Restaurante brasileiro com duas unidades em Orlando</t>
  </si>
  <si>
    <t>🏅Camila's Restaurante</t>
  </si>
  <si>
    <t>Restaurante brasileiro em Orlando</t>
  </si>
  <si>
    <t>🏅Eskina – Restaurant &amp; Bar</t>
  </si>
  <si>
    <t>🏅Seabra Foods</t>
  </si>
  <si>
    <t>🏅American Japa Sushi</t>
  </si>
  <si>
    <t>🏅Kingdom Sushi Orlando</t>
  </si>
  <si>
    <t>Valor total</t>
  </si>
  <si>
    <t>Campo (Locacao por 10 horas cada dia) $20/hora por campo</t>
  </si>
  <si>
    <t>Campo locado ja possui gols https://party-rentals-orlando.com/2-steel-framed-soccer-goals/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</si>
</sst>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4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8"/>
      <color rgb="FFFF0000"/>
      <name val="Aptos Narrow"/>
      <family val="2"/>
      <scheme val="minor"/>
    </font>
    <font>
      <b/>
      <sz val="8"/>
      <color rgb="FF0070C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8"/>
      <color theme="1"/>
      <name val="Aptos Narrow"/>
      <family val="2"/>
      <scheme val="minor"/>
    </font>
    <font>
      <sz val="8"/>
      <color theme="1"/>
      <name val="Arial"/>
      <family val="2"/>
    </font>
    <font>
      <b/>
      <sz val="8"/>
      <color rgb="FFFFFFFF"/>
      <name val="Arial"/>
      <family val="2"/>
    </font>
    <font>
      <sz val="8"/>
      <color rgb="FFFF0000"/>
      <name val="Arial"/>
      <family val="2"/>
    </font>
    <font>
      <u/>
      <sz val="11"/>
      <color theme="10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1155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7" xfId="0" applyFont="1" applyBorder="1"/>
    <xf numFmtId="0" fontId="5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1" fillId="0" borderId="0" xfId="0" applyFont="1"/>
    <xf numFmtId="44" fontId="2" fillId="0" borderId="0" xfId="1" applyFont="1"/>
    <xf numFmtId="0" fontId="9" fillId="0" borderId="0" xfId="0" applyFont="1"/>
    <xf numFmtId="0" fontId="2" fillId="7" borderId="1" xfId="0" applyFont="1" applyFill="1" applyBorder="1" applyAlignment="1">
      <alignment vertical="center" wrapText="1"/>
    </xf>
    <xf numFmtId="20" fontId="2" fillId="7" borderId="1" xfId="0" applyNumberFormat="1" applyFont="1" applyFill="1" applyBorder="1" applyAlignment="1">
      <alignment vertical="center" wrapText="1"/>
    </xf>
    <xf numFmtId="20" fontId="2" fillId="8" borderId="1" xfId="0" applyNumberFormat="1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20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20" fontId="2" fillId="9" borderId="1" xfId="0" applyNumberFormat="1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3" xfId="0" applyFont="1" applyBorder="1"/>
    <xf numFmtId="0" fontId="1" fillId="10" borderId="0" xfId="0" applyFont="1" applyFill="1"/>
    <xf numFmtId="0" fontId="11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11" borderId="0" xfId="0" applyFont="1" applyFill="1" applyAlignment="1">
      <alignment wrapText="1"/>
    </xf>
    <xf numFmtId="0" fontId="12" fillId="0" borderId="0" xfId="0" applyFont="1" applyAlignment="1">
      <alignment horizontal="right" wrapText="1"/>
    </xf>
    <xf numFmtId="0" fontId="11" fillId="0" borderId="0" xfId="0" applyFont="1" applyAlignment="1">
      <alignment horizontal="right"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6" fillId="1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right" wrapText="1"/>
    </xf>
    <xf numFmtId="0" fontId="15" fillId="0" borderId="1" xfId="0" applyFont="1" applyBorder="1"/>
    <xf numFmtId="0" fontId="19" fillId="0" borderId="1" xfId="2" applyFont="1" applyBorder="1" applyAlignment="1"/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right" wrapText="1"/>
    </xf>
    <xf numFmtId="0" fontId="17" fillId="0" borderId="1" xfId="0" applyFont="1" applyBorder="1"/>
    <xf numFmtId="0" fontId="13" fillId="12" borderId="0" xfId="0" applyFont="1" applyFill="1" applyAlignment="1">
      <alignment wrapText="1"/>
    </xf>
    <xf numFmtId="0" fontId="11" fillId="12" borderId="0" xfId="0" applyFont="1" applyFill="1" applyAlignment="1">
      <alignment wrapText="1"/>
    </xf>
    <xf numFmtId="0" fontId="13" fillId="12" borderId="0" xfId="0" applyFont="1" applyFill="1" applyAlignment="1">
      <alignment horizontal="right" wrapText="1"/>
    </xf>
    <xf numFmtId="0" fontId="20" fillId="0" borderId="0" xfId="0" applyFont="1" applyAlignment="1">
      <alignment horizontal="right" wrapText="1"/>
    </xf>
    <xf numFmtId="0" fontId="21" fillId="0" borderId="0" xfId="0" applyFont="1" applyAlignment="1">
      <alignment wrapText="1"/>
    </xf>
    <xf numFmtId="0" fontId="22" fillId="0" borderId="1" xfId="0" applyFont="1" applyBorder="1" applyAlignment="1">
      <alignment vertical="center"/>
    </xf>
    <xf numFmtId="0" fontId="10" fillId="5" borderId="1" xfId="0" applyFont="1" applyFill="1" applyBorder="1" applyAlignment="1">
      <alignment horizontal="center"/>
    </xf>
    <xf numFmtId="0" fontId="23" fillId="0" borderId="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467981</xdr:colOff>
      <xdr:row>21</xdr:row>
      <xdr:rowOff>10085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C4A6B8-72DA-41D8-187F-30D7D902C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02381" cy="40105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Prestan-AED-UltraTrainer-Single-Trainer/dp/B075LK4H82/ref=sr_1_4?crid=3FRNOC9ALZOKT&amp;dib=eyJ2IjoiMSJ9.x2NBv-4mt44j7zr77Cf26CnsVgmfgcLybm_LrVH0hmXHIHmsUPxvIBjjQcetqmgmJBkaALo28rkZFCJHvkKwYOV4AvomLXrCcdkvlAEVDsbChO3PV4b0mDpNNe40ZZ53TGbDpCWSH4Q5DQQz6Bu9WksU3szWxvdfjpEgXcZtwUedI12e1AgJ7yWJJAd7FKRPZzRT2MVHfp_k_UhkQglRyLgqO-KTc0u07FE6xZTRBcKTn40R-RheYD5GzxxNeUr-qUEx00W4Ds3wYVFwRPwxGpu3vhKUg_QFYqGEu4gYlx_YrrRatBdfmqxwwmoKk41XD9E2xABvvzAwEi_u6vlIzWjFwCSVs4es3SliXKPyCH4.cJgkOLfzOKdgP9nc_qMgFkwbs8eLCjISHuBxdB585pg&amp;dib_tag=se&amp;keywords=equipment+aed&amp;qid=1738167901&amp;s=industrial&amp;sprefix=equipament+aed%2Cindustrial%2C127&amp;sr=1-4" TargetMode="External"/><Relationship Id="rId13" Type="http://schemas.openxmlformats.org/officeDocument/2006/relationships/hyperlink" Target="https://k2awards.com/" TargetMode="External"/><Relationship Id="rId3" Type="http://schemas.openxmlformats.org/officeDocument/2006/relationships/hyperlink" Target="https://www.amazon.com/yiwoo-Volleyball-Basketball-Scoreboards-4-Digital/dp/B07YNNW23G/ref=sr_1_40?crid=6OUPU8M3OU6I&amp;dib=eyJ2IjoiMSJ9.VfDr4dxnTYVu619s__NZCzmwsoopnEmTt1Wgc5gyDCKrxMBXG6M55AbNEjImW4KJHisnnAHQ9WgqZJ_WQq1Uj4vg6-eprU1jP1PkTAPyKgrVeN1J1Ez2GNtN0KcvvxUzphaEb8XeQYr_VnqDZv0UZ7bIdjWJLjsJIufWVy85KvyPoheIEd-gNqulqYvRjaQYIwCdivHYaaNusWS4vhk5BoIkVGEFQTUWb80n-qvrtiYQFfM-JTijagiLWVkhsx3RtGuxyQG4kQvyG8TyfHfybK0ozGb63Qx4eTwfFi99GGjRey-ys-u25BCQtlHDCsi-2729LJK1FVRULA1ZWPXC8I5CtGiIwST1BYsToOAc-B2__MZkwtCHIjiFyKBghM0DUZc2K7sQiyK_jrq-ND6qvP_zGmrKUMtJY3Yo_BKO3cWC5IYTTCchoO1YuIsa5j0e.RVHYvLYXAr5MnHFCrDbs7enKpIKgx8JqfM2Bchvk-Po&amp;dib_tag=se&amp;keywords=scoreboard+soccer&amp;qid=1737942532&amp;sprefix=scoreboard+soccer%2Caps%2C140&amp;sr=8-40" TargetMode="External"/><Relationship Id="rId7" Type="http://schemas.openxmlformats.org/officeDocument/2006/relationships/hyperlink" Target="https://www.amazon.com/Be-Smart-Get-Prepared-73-Piece/dp/B075WVMDTV/ref=sr_1_4?crid=3FLS4HQBXQUQO&amp;dib=eyJ2IjoiMSJ9.-_5f39fOfZYUeC9uKOEDiJns3oNevvrLhnJQyeHyUE9vLIqRKLD2qu0ErkoA2Ftu_5Xn0MQT9Omy7IpHZwcY7yAW1KfW8YBE5HJVz24djTigQHsQQYCS0xBcVdc2qzGL6qNCC5RdGGfl0sBOPEfbDUbJwg7cY6aUh4zzZenCvPpX3xf6ZO8fXKVWWITITEesDL36z-kZT-Tm63_MxHp86ceMn0ucnWUKGRcRUuusMkFzKRA76DI8w8oXlbm5mA6jhpZYKymmhP7g89djcOUi1rSeZiRPu8IY67PNMxyBXZ0Iqr3wNeAEQOaqansb4iRtfZ6uO-M78ll15HiIyxJ3uW4_40jiRlVNL1lH4qAyf1w._kucZz1GeETqklUmBdGesAwoNl4qV9uv3MGsQwQTiMg&amp;dib_tag=se&amp;keywords=first+aid+pack+soccer&amp;qid=1738167826&amp;s=industrial&amp;sprefix=first+aid+pack+soccer%2Cindustrial%2C149&amp;sr=1-4" TargetMode="External"/><Relationship Id="rId12" Type="http://schemas.openxmlformats.org/officeDocument/2006/relationships/hyperlink" Target="https://k2awards.com/" TargetMode="External"/><Relationship Id="rId2" Type="http://schemas.openxmlformats.org/officeDocument/2006/relationships/hyperlink" Target="https://www.amazon.com/FORZA-100m-Pitch-Marking-Tape/dp/B0BYPMK2WZ/ref=asc_df_B0BYPMK2WZ?mcid=9454b0c903dd3b1ebc7268b47493e409&amp;hvocijid=6151166177619426478-B0BYPMK2WZ-&amp;hvexpln=73&amp;tag=hyprod-20&amp;linkCode=df0&amp;hvadid=721245378154&amp;hvpos=&amp;hvnetw=g&amp;hvrand=6151166177619426478&amp;hvpone=&amp;hvptwo=&amp;hvqmt=&amp;hvdev=c&amp;hvdvcmdl=&amp;hvlocint=&amp;hvlocphy=9198407&amp;hvtargid=pla-2281435178858&amp;th=1" TargetMode="External"/><Relationship Id="rId1" Type="http://schemas.openxmlformats.org/officeDocument/2006/relationships/hyperlink" Target="https://party-rentals-orlando.com/2-steel-framed-soccer-goals/" TargetMode="External"/><Relationship Id="rId6" Type="http://schemas.openxmlformats.org/officeDocument/2006/relationships/hyperlink" Target="https://www.amazon.com/XPCARE-Stanchion-Retractable-Barriers-Assembly/dp/B0DHFZ2FC4/ref=asc_df_B0DHFZ2FC4?mcid=4ef835a430b3346eb63161dd500c5765&amp;hvocijid=17414381184044733855-B0DHFZ2FC4-&amp;hvexpln=73&amp;tag=hyprod-20&amp;linkCode=df0&amp;hvadid=721245378154&amp;hvpos=&amp;hvnetw=g&amp;hvrand=17414381184044733855&amp;hvpone=&amp;hvptwo=&amp;hvqmt=&amp;hvdev=c&amp;hvdvcmdl=&amp;hvlocint=&amp;hvlocphy=9198407&amp;hvtargid=pla-2281435178058&amp;th=1" TargetMode="External"/><Relationship Id="rId11" Type="http://schemas.openxmlformats.org/officeDocument/2006/relationships/hyperlink" Target="https://k2awards.com/" TargetMode="External"/><Relationship Id="rId5" Type="http://schemas.openxmlformats.org/officeDocument/2006/relationships/hyperlink" Target="https://www.amazon.com/Barstool-Sports-Outdoor-Insulated-Capacity/dp/B0BHV6B9JJ?th=1" TargetMode="External"/><Relationship Id="rId10" Type="http://schemas.openxmlformats.org/officeDocument/2006/relationships/hyperlink" Target="https://www.amazon.com/dp/B0CQT9RFXF/ref=sspa_dk_detail_3?psc=1&amp;pd_rd_i=B0CQT9RFXF&amp;pd_rd_w=R7ESj&amp;content-id=amzn1.sym.f2f1cf8f-cab4-44dc-82ba-0ca811fb90cc&amp;pf_rd_p=f2f1cf8f-cab4-44dc-82ba-0ca811fb90cc&amp;pf_rd_r=MTAWD83K5ETJ1FR556N4&amp;pd_rd_wg=CSRTX&amp;pd_rd_r=2975bba3-a4f1-4ced-8ae2-11729e38314e&amp;s=electronics&amp;sp_csd=d2lkZ2V0TmFtZT1zcF9kZXRhaWxfdGhlbWF0aWM" TargetMode="External"/><Relationship Id="rId4" Type="http://schemas.openxmlformats.org/officeDocument/2006/relationships/hyperlink" Target="https://www.bannerbuzz.com/20x10-canopy-tents/p?cid=SEM&amp;utm_source=google&amp;utm_medium=cpc&amp;utm_campaign=PMax%3ASSC_0005%3ANon-Brand-Canopies&amp;utm_source=Google&amp;utm_medium=cpc&amp;utm_campaign=%7Bcampaign%7D&amp;gad_source=1" TargetMode="External"/><Relationship Id="rId9" Type="http://schemas.openxmlformats.org/officeDocument/2006/relationships/hyperlink" Target="https://www.amazon.com/dp/B075KHVK7B/ref=twister_B0BKFTR49S?_encoding=UTF8&amp;th=1" TargetMode="External"/><Relationship Id="rId14" Type="http://schemas.openxmlformats.org/officeDocument/2006/relationships/hyperlink" Target="https://www.bannerbuzz.com/8x8-step-and-repeat-fabric-banners/p?material=vinyl&amp;media=OHg4LXN0ZXAtYW5kLXJlcGVhdC1iYW5uZXJ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11D8-0BC7-4D56-BD2E-8EE57703E47B}">
  <dimension ref="A1:G31"/>
  <sheetViews>
    <sheetView showGridLines="0" tabSelected="1" workbookViewId="0">
      <selection activeCell="H5" sqref="H5"/>
    </sheetView>
  </sheetViews>
  <sheetFormatPr defaultColWidth="40.42578125" defaultRowHeight="11.25" x14ac:dyDescent="0.2"/>
  <cols>
    <col min="1" max="1" width="21.140625" style="2" bestFit="1" customWidth="1"/>
    <col min="2" max="2" width="40.42578125" style="2"/>
    <col min="3" max="3" width="9.85546875" style="2" bestFit="1" customWidth="1"/>
    <col min="4" max="4" width="8.5703125" style="2" bestFit="1" customWidth="1"/>
    <col min="5" max="5" width="12.140625" style="2" customWidth="1"/>
    <col min="6" max="6" width="27.42578125" style="2" customWidth="1"/>
    <col min="7" max="7" width="10" style="2" customWidth="1"/>
    <col min="8" max="16384" width="40.42578125" style="2"/>
  </cols>
  <sheetData>
    <row r="1" spans="1:7" ht="24" x14ac:dyDescent="0.4">
      <c r="A1" s="41" t="s">
        <v>194</v>
      </c>
    </row>
    <row r="2" spans="1:7" x14ac:dyDescent="0.2">
      <c r="A2" s="55" t="s">
        <v>195</v>
      </c>
      <c r="B2" s="42"/>
      <c r="C2" s="42"/>
      <c r="D2" s="42"/>
      <c r="E2" s="54">
        <f>SUM(E4:E31)</f>
        <v>7503.6900000000005</v>
      </c>
      <c r="F2" s="42"/>
    </row>
    <row r="3" spans="1:7" x14ac:dyDescent="0.2">
      <c r="A3" s="43" t="s">
        <v>133</v>
      </c>
      <c r="B3" s="43" t="s">
        <v>134</v>
      </c>
      <c r="C3" s="43" t="s">
        <v>135</v>
      </c>
      <c r="D3" s="43" t="s">
        <v>136</v>
      </c>
      <c r="E3" s="43" t="s">
        <v>224</v>
      </c>
      <c r="F3" s="43" t="s">
        <v>137</v>
      </c>
    </row>
    <row r="4" spans="1:7" x14ac:dyDescent="0.2">
      <c r="A4" s="44" t="s">
        <v>138</v>
      </c>
      <c r="B4" s="44" t="s">
        <v>139</v>
      </c>
      <c r="C4" s="45">
        <v>10</v>
      </c>
      <c r="D4" s="45">
        <v>0</v>
      </c>
      <c r="E4" s="45">
        <f>D4*C4</f>
        <v>0</v>
      </c>
      <c r="F4" s="46" t="s">
        <v>140</v>
      </c>
      <c r="G4" s="2" t="s">
        <v>193</v>
      </c>
    </row>
    <row r="5" spans="1:7" ht="22.5" x14ac:dyDescent="0.2">
      <c r="A5" s="44" t="s">
        <v>138</v>
      </c>
      <c r="B5" s="44" t="s">
        <v>141</v>
      </c>
      <c r="C5" s="45">
        <v>4</v>
      </c>
      <c r="D5" s="45"/>
      <c r="E5" s="45">
        <f>D5*C5</f>
        <v>0</v>
      </c>
      <c r="F5" s="47" t="s">
        <v>226</v>
      </c>
      <c r="G5" s="2">
        <v>300</v>
      </c>
    </row>
    <row r="6" spans="1:7" x14ac:dyDescent="0.2">
      <c r="A6" s="44" t="s">
        <v>138</v>
      </c>
      <c r="B6" s="44" t="s">
        <v>142</v>
      </c>
      <c r="C6" s="45">
        <v>2</v>
      </c>
      <c r="D6" s="45">
        <v>70</v>
      </c>
      <c r="E6" s="45">
        <f>D6*C6</f>
        <v>140</v>
      </c>
      <c r="F6" s="46"/>
      <c r="G6" s="2" t="s">
        <v>193</v>
      </c>
    </row>
    <row r="7" spans="1:7" x14ac:dyDescent="0.2">
      <c r="A7" s="44" t="s">
        <v>138</v>
      </c>
      <c r="B7" s="44" t="s">
        <v>143</v>
      </c>
      <c r="C7" s="45">
        <v>2</v>
      </c>
      <c r="D7" s="45">
        <v>120</v>
      </c>
      <c r="E7" s="45">
        <f>D7*C7</f>
        <v>240</v>
      </c>
      <c r="F7" s="47" t="s">
        <v>144</v>
      </c>
      <c r="G7" s="2" t="s">
        <v>193</v>
      </c>
    </row>
    <row r="8" spans="1:7" x14ac:dyDescent="0.2">
      <c r="A8" s="44" t="s">
        <v>138</v>
      </c>
      <c r="B8" s="44" t="s">
        <v>145</v>
      </c>
      <c r="C8" s="45">
        <v>1</v>
      </c>
      <c r="D8" s="45">
        <v>10</v>
      </c>
      <c r="E8" s="45">
        <f>D8*C8</f>
        <v>10</v>
      </c>
      <c r="F8" s="47" t="s">
        <v>146</v>
      </c>
      <c r="G8" s="2" t="s">
        <v>193</v>
      </c>
    </row>
    <row r="9" spans="1:7" x14ac:dyDescent="0.2">
      <c r="A9" s="44" t="s">
        <v>147</v>
      </c>
      <c r="B9" s="44" t="s">
        <v>148</v>
      </c>
      <c r="C9" s="45">
        <v>1</v>
      </c>
      <c r="D9" s="45">
        <v>500</v>
      </c>
      <c r="E9" s="45">
        <f>D9*C9</f>
        <v>500</v>
      </c>
      <c r="F9" s="46" t="s">
        <v>149</v>
      </c>
      <c r="G9" s="2" t="s">
        <v>193</v>
      </c>
    </row>
    <row r="10" spans="1:7" ht="22.5" x14ac:dyDescent="0.2">
      <c r="A10" s="44" t="s">
        <v>150</v>
      </c>
      <c r="B10" s="44" t="s">
        <v>225</v>
      </c>
      <c r="C10" s="45">
        <v>2</v>
      </c>
      <c r="D10" s="45">
        <f>40*10</f>
        <v>400</v>
      </c>
      <c r="E10" s="45">
        <f>D10*C10</f>
        <v>800</v>
      </c>
      <c r="F10" s="46"/>
      <c r="G10" s="2">
        <v>1000</v>
      </c>
    </row>
    <row r="11" spans="1:7" ht="22.5" x14ac:dyDescent="0.2">
      <c r="A11" s="44" t="s">
        <v>150</v>
      </c>
      <c r="B11" s="44" t="s">
        <v>151</v>
      </c>
      <c r="C11" s="45">
        <v>1</v>
      </c>
      <c r="D11" s="45">
        <v>530</v>
      </c>
      <c r="E11" s="45">
        <f>D11*C11</f>
        <v>530</v>
      </c>
      <c r="F11" s="47" t="s">
        <v>152</v>
      </c>
      <c r="G11" s="2" t="s">
        <v>193</v>
      </c>
    </row>
    <row r="12" spans="1:7" ht="22.5" x14ac:dyDescent="0.2">
      <c r="A12" s="44" t="s">
        <v>150</v>
      </c>
      <c r="B12" s="44" t="s">
        <v>153</v>
      </c>
      <c r="C12" s="45">
        <v>1</v>
      </c>
      <c r="D12" s="45">
        <v>0</v>
      </c>
      <c r="E12" s="45">
        <f>D12*C12</f>
        <v>0</v>
      </c>
      <c r="F12" s="46" t="s">
        <v>140</v>
      </c>
      <c r="G12" s="2" t="s">
        <v>193</v>
      </c>
    </row>
    <row r="13" spans="1:7" ht="22.5" x14ac:dyDescent="0.2">
      <c r="A13" s="44" t="s">
        <v>150</v>
      </c>
      <c r="B13" s="44" t="s">
        <v>154</v>
      </c>
      <c r="C13" s="45">
        <v>3</v>
      </c>
      <c r="D13" s="45">
        <v>30</v>
      </c>
      <c r="E13" s="45">
        <f>D13*C13</f>
        <v>90</v>
      </c>
      <c r="F13" s="47" t="s">
        <v>155</v>
      </c>
      <c r="G13" s="2" t="s">
        <v>193</v>
      </c>
    </row>
    <row r="14" spans="1:7" x14ac:dyDescent="0.2">
      <c r="A14" s="44" t="s">
        <v>150</v>
      </c>
      <c r="B14" s="44" t="s">
        <v>156</v>
      </c>
      <c r="C14" s="45">
        <v>1</v>
      </c>
      <c r="D14" s="45">
        <v>150</v>
      </c>
      <c r="E14" s="45">
        <f>D14*C14</f>
        <v>150</v>
      </c>
      <c r="F14" s="47" t="s">
        <v>157</v>
      </c>
      <c r="G14" s="2" t="s">
        <v>193</v>
      </c>
    </row>
    <row r="15" spans="1:7" x14ac:dyDescent="0.2">
      <c r="A15" s="44" t="s">
        <v>150</v>
      </c>
      <c r="B15" s="44" t="s">
        <v>158</v>
      </c>
      <c r="C15" s="45">
        <v>4</v>
      </c>
      <c r="D15" s="45">
        <v>30</v>
      </c>
      <c r="E15" s="45">
        <f>D15*C15</f>
        <v>120</v>
      </c>
      <c r="F15" s="47" t="s">
        <v>159</v>
      </c>
      <c r="G15" s="2" t="s">
        <v>193</v>
      </c>
    </row>
    <row r="16" spans="1:7" x14ac:dyDescent="0.2">
      <c r="A16" s="44" t="s">
        <v>150</v>
      </c>
      <c r="B16" s="44" t="s">
        <v>160</v>
      </c>
      <c r="C16" s="45">
        <v>2</v>
      </c>
      <c r="D16" s="45">
        <v>125</v>
      </c>
      <c r="E16" s="45">
        <f>D16*C16</f>
        <v>250</v>
      </c>
      <c r="F16" s="47" t="s">
        <v>161</v>
      </c>
      <c r="G16" s="2" t="s">
        <v>193</v>
      </c>
    </row>
    <row r="17" spans="1:7" x14ac:dyDescent="0.2">
      <c r="A17" s="44" t="s">
        <v>150</v>
      </c>
      <c r="B17" s="44" t="s">
        <v>162</v>
      </c>
      <c r="C17" s="45">
        <v>1</v>
      </c>
      <c r="D17" s="45">
        <v>104</v>
      </c>
      <c r="E17" s="45">
        <f>D17*C17</f>
        <v>104</v>
      </c>
      <c r="F17" s="47" t="s">
        <v>163</v>
      </c>
      <c r="G17" s="2" t="s">
        <v>193</v>
      </c>
    </row>
    <row r="18" spans="1:7" ht="22.5" x14ac:dyDescent="0.2">
      <c r="A18" s="44" t="s">
        <v>164</v>
      </c>
      <c r="B18" s="44" t="s">
        <v>165</v>
      </c>
      <c r="C18" s="45">
        <v>1</v>
      </c>
      <c r="D18" s="45">
        <v>341</v>
      </c>
      <c r="E18" s="45">
        <f>D18*C18</f>
        <v>341</v>
      </c>
      <c r="F18" s="47" t="s">
        <v>166</v>
      </c>
      <c r="G18" s="2" t="s">
        <v>193</v>
      </c>
    </row>
    <row r="19" spans="1:7" x14ac:dyDescent="0.2">
      <c r="A19" s="44" t="s">
        <v>164</v>
      </c>
      <c r="B19" s="44" t="s">
        <v>167</v>
      </c>
      <c r="C19" s="45">
        <v>1</v>
      </c>
      <c r="D19" s="45">
        <v>0</v>
      </c>
      <c r="E19" s="45">
        <f>D19*C19</f>
        <v>0</v>
      </c>
      <c r="F19" s="46" t="s">
        <v>168</v>
      </c>
      <c r="G19" s="2" t="s">
        <v>193</v>
      </c>
    </row>
    <row r="20" spans="1:7" x14ac:dyDescent="0.2">
      <c r="A20" s="44" t="s">
        <v>164</v>
      </c>
      <c r="B20" s="44" t="s">
        <v>169</v>
      </c>
      <c r="C20" s="45">
        <v>2</v>
      </c>
      <c r="D20" s="45">
        <v>0</v>
      </c>
      <c r="E20" s="45">
        <f>D20*C20</f>
        <v>0</v>
      </c>
      <c r="F20" s="46" t="s">
        <v>140</v>
      </c>
      <c r="G20" s="2" t="s">
        <v>193</v>
      </c>
    </row>
    <row r="21" spans="1:7" x14ac:dyDescent="0.2">
      <c r="A21" s="48" t="s">
        <v>164</v>
      </c>
      <c r="B21" s="48" t="s">
        <v>170</v>
      </c>
      <c r="C21" s="49">
        <v>1</v>
      </c>
      <c r="D21" s="44"/>
      <c r="E21" s="45">
        <f>D21*C21</f>
        <v>0</v>
      </c>
      <c r="F21" s="50" t="s">
        <v>171</v>
      </c>
      <c r="G21" s="2" t="s">
        <v>193</v>
      </c>
    </row>
    <row r="22" spans="1:7" x14ac:dyDescent="0.2">
      <c r="A22" s="44" t="s">
        <v>172</v>
      </c>
      <c r="B22" s="44" t="s">
        <v>173</v>
      </c>
      <c r="C22" s="45">
        <v>1</v>
      </c>
      <c r="D22" s="45">
        <v>1500</v>
      </c>
      <c r="E22" s="45">
        <f>D22*C22</f>
        <v>1500</v>
      </c>
      <c r="F22" s="46"/>
      <c r="G22" s="2" t="s">
        <v>193</v>
      </c>
    </row>
    <row r="23" spans="1:7" ht="22.5" x14ac:dyDescent="0.2">
      <c r="A23" s="44" t="s">
        <v>172</v>
      </c>
      <c r="B23" s="44" t="s">
        <v>174</v>
      </c>
      <c r="C23" s="45">
        <v>1</v>
      </c>
      <c r="D23" s="45">
        <v>0</v>
      </c>
      <c r="E23" s="45">
        <f>D23*C23</f>
        <v>0</v>
      </c>
      <c r="F23" s="46" t="s">
        <v>175</v>
      </c>
      <c r="G23" s="2" t="s">
        <v>193</v>
      </c>
    </row>
    <row r="24" spans="1:7" x14ac:dyDescent="0.2">
      <c r="A24" s="44" t="s">
        <v>172</v>
      </c>
      <c r="B24" s="44" t="s">
        <v>176</v>
      </c>
      <c r="C24" s="45">
        <v>1</v>
      </c>
      <c r="D24" s="45">
        <v>418</v>
      </c>
      <c r="E24" s="45">
        <f>D24*C24</f>
        <v>418</v>
      </c>
      <c r="F24" s="46" t="s">
        <v>177</v>
      </c>
      <c r="G24" s="2" t="s">
        <v>193</v>
      </c>
    </row>
    <row r="25" spans="1:7" ht="22.5" x14ac:dyDescent="0.2">
      <c r="A25" s="44" t="s">
        <v>172</v>
      </c>
      <c r="B25" s="44" t="s">
        <v>178</v>
      </c>
      <c r="C25" s="45">
        <v>1</v>
      </c>
      <c r="D25" s="45">
        <v>0</v>
      </c>
      <c r="E25" s="45">
        <f>D25*C25</f>
        <v>0</v>
      </c>
      <c r="F25" s="46" t="s">
        <v>179</v>
      </c>
      <c r="G25" s="2" t="s">
        <v>193</v>
      </c>
    </row>
    <row r="26" spans="1:7" x14ac:dyDescent="0.2">
      <c r="A26" s="44" t="s">
        <v>180</v>
      </c>
      <c r="B26" s="44" t="s">
        <v>181</v>
      </c>
      <c r="C26" s="45">
        <v>4</v>
      </c>
      <c r="D26" s="45">
        <v>30</v>
      </c>
      <c r="E26" s="45">
        <f>D26*C26</f>
        <v>120</v>
      </c>
      <c r="F26" s="47" t="s">
        <v>182</v>
      </c>
      <c r="G26" s="2" t="s">
        <v>193</v>
      </c>
    </row>
    <row r="27" spans="1:7" x14ac:dyDescent="0.2">
      <c r="A27" s="44" t="s">
        <v>180</v>
      </c>
      <c r="B27" s="44" t="s">
        <v>183</v>
      </c>
      <c r="C27" s="45">
        <v>16</v>
      </c>
      <c r="D27" s="45">
        <v>5</v>
      </c>
      <c r="E27" s="45">
        <f>D27*C27</f>
        <v>80</v>
      </c>
      <c r="F27" s="47" t="s">
        <v>182</v>
      </c>
      <c r="G27" s="2" t="s">
        <v>193</v>
      </c>
    </row>
    <row r="28" spans="1:7" x14ac:dyDescent="0.2">
      <c r="A28" s="44" t="s">
        <v>180</v>
      </c>
      <c r="B28" s="44" t="s">
        <v>184</v>
      </c>
      <c r="C28" s="45">
        <v>16</v>
      </c>
      <c r="D28" s="45">
        <v>5</v>
      </c>
      <c r="E28" s="45">
        <f>D28*C28</f>
        <v>80</v>
      </c>
      <c r="F28" s="47" t="s">
        <v>182</v>
      </c>
      <c r="G28" s="2" t="s">
        <v>193</v>
      </c>
    </row>
    <row r="29" spans="1:7" x14ac:dyDescent="0.2">
      <c r="A29" s="44" t="s">
        <v>185</v>
      </c>
      <c r="B29" s="44" t="s">
        <v>186</v>
      </c>
      <c r="C29" s="45">
        <v>6</v>
      </c>
      <c r="D29" s="45">
        <v>159</v>
      </c>
      <c r="E29" s="45">
        <f>D29*C29</f>
        <v>954</v>
      </c>
      <c r="F29" s="46" t="s">
        <v>187</v>
      </c>
      <c r="G29" s="2" t="s">
        <v>193</v>
      </c>
    </row>
    <row r="30" spans="1:7" x14ac:dyDescent="0.2">
      <c r="A30" s="44" t="s">
        <v>185</v>
      </c>
      <c r="B30" s="44" t="s">
        <v>188</v>
      </c>
      <c r="C30" s="45">
        <v>1</v>
      </c>
      <c r="D30" s="45">
        <v>300</v>
      </c>
      <c r="E30" s="45">
        <f>D30*C30</f>
        <v>300</v>
      </c>
      <c r="F30" s="47" t="s">
        <v>189</v>
      </c>
      <c r="G30" s="2" t="s">
        <v>193</v>
      </c>
    </row>
    <row r="31" spans="1:7" x14ac:dyDescent="0.2">
      <c r="A31" s="44" t="s">
        <v>190</v>
      </c>
      <c r="B31" s="44" t="s">
        <v>191</v>
      </c>
      <c r="C31" s="45">
        <v>1</v>
      </c>
      <c r="D31" s="45">
        <v>776.69</v>
      </c>
      <c r="E31" s="45">
        <f>D31*C31</f>
        <v>776.69</v>
      </c>
      <c r="F31" s="46" t="s">
        <v>192</v>
      </c>
      <c r="G31" s="2" t="s">
        <v>193</v>
      </c>
    </row>
  </sheetData>
  <hyperlinks>
    <hyperlink ref="F5" r:id="rId1" display="https://party-rentals-orlando.com/2-steel-framed-soccer-goals/" xr:uid="{E7DBB618-3702-4867-984D-AD779A96084A}"/>
    <hyperlink ref="F7" r:id="rId2" display="https://www.amazon.com/FORZA-100m-Pitch-Marking-Tape/dp/B0BYPMK2WZ/ref=asc_df_B0BYPMK2WZ?mcid=9454b0c903dd3b1ebc7268b47493e409&amp;hvocijid=6151166177619426478-B0BYPMK2WZ-&amp;hvexpln=73&amp;tag=hyprod-20&amp;linkCode=df0&amp;hvadid=721245378154&amp;hvpos=&amp;hvnetw=g&amp;hvrand=6151166177619426478&amp;hvpone=&amp;hvptwo=&amp;hvqmt=&amp;hvdev=c&amp;hvdvcmdl=&amp;hvlocint=&amp;hvlocphy=9198407&amp;hvtargid=pla-2281435178858&amp;th=1" xr:uid="{8F0F07FF-AB36-42A9-88A6-6F6FA85AC326}"/>
    <hyperlink ref="F8" r:id="rId3" display="https://www.amazon.com/yiwoo-Volleyball-Basketball-Scoreboards-4-Digital/dp/B07YNNW23G/ref=sr_1_40?crid=6OUPU8M3OU6I&amp;dib=eyJ2IjoiMSJ9.VfDr4dxnTYVu619s__NZCzmwsoopnEmTt1Wgc5gyDCKrxMBXG6M55AbNEjImW4KJHisnnAHQ9WgqZJ_WQq1Uj4vg6-eprU1jP1PkTAPyKgrVeN1J1Ez2GNtN0KcvvxUzphaEb8XeQYr_VnqDZv0UZ7bIdjWJLjsJIufWVy85KvyPoheIEd-gNqulqYvRjaQYIwCdivHYaaNusWS4vhk5BoIkVGEFQTUWb80n-qvrtiYQFfM-JTijagiLWVkhsx3RtGuxyQG4kQvyG8TyfHfybK0ozGb63Qx4eTwfFi99GGjRey-ys-u25BCQtlHDCsi-2729LJK1FVRULA1ZWPXC8I5CtGiIwST1BYsToOAc-B2__MZkwtCHIjiFyKBghM0DUZc2K7sQiyK_jrq-ND6qvP_zGmrKUMtJY3Yo_BKO3cWC5IYTTCchoO1YuIsa5j0e.RVHYvLYXAr5MnHFCrDbs7enKpIKgx8JqfM2Bchvk-Po&amp;dib_tag=se&amp;keywords=scoreboard+soccer&amp;qid=1737942532&amp;sprefix=scoreboard+soccer%2Caps%2C140&amp;sr=8-40" xr:uid="{E8CD94ED-24AE-4DBC-9749-2FB5C170D902}"/>
    <hyperlink ref="F11" r:id="rId4" display="https://www.bannerbuzz.com/20x10-canopy-tents/p?cid=SEM&amp;utm_source=google&amp;utm_medium=cpc&amp;utm_campaign=PMax%3ASSC_0005%3ANon-Brand-Canopies&amp;utm_source=Google&amp;utm_medium=cpc&amp;utm_campaign=%7Bcampaign%7D&amp;gad_source=1" xr:uid="{1E7C006F-170E-4A91-9976-652E4BF5358E}"/>
    <hyperlink ref="F13" r:id="rId5" xr:uid="{454C1949-EB63-4344-B6EC-914D0D5D766B}"/>
    <hyperlink ref="F14" r:id="rId6" display="https://www.amazon.com/XPCARE-Stanchion-Retractable-Barriers-Assembly/dp/B0DHFZ2FC4/ref=asc_df_B0DHFZ2FC4?mcid=4ef835a430b3346eb63161dd500c5765&amp;hvocijid=17414381184044733855-B0DHFZ2FC4-&amp;hvexpln=73&amp;tag=hyprod-20&amp;linkCode=df0&amp;hvadid=721245378154&amp;hvpos=&amp;hvnetw=g&amp;hvrand=17414381184044733855&amp;hvpone=&amp;hvptwo=&amp;hvqmt=&amp;hvdev=c&amp;hvdvcmdl=&amp;hvlocint=&amp;hvlocphy=9198407&amp;hvtargid=pla-2281435178058&amp;th=1" xr:uid="{8D22FCA1-546A-4EC2-AEBD-AF7926B2F808}"/>
    <hyperlink ref="F15" r:id="rId7" display="https://www.amazon.com/Be-Smart-Get-Prepared-73-Piece/dp/B075WVMDTV/ref=sr_1_4?crid=3FLS4HQBXQUQO&amp;dib=eyJ2IjoiMSJ9.-_5f39fOfZYUeC9uKOEDiJns3oNevvrLhnJQyeHyUE9vLIqRKLD2qu0ErkoA2Ftu_5Xn0MQT9Omy7IpHZwcY7yAW1KfW8YBE5HJVz24djTigQHsQQYCS0xBcVdc2qzGL6qNCC5RdGGfl0sBOPEfbDUbJwg7cY6aUh4zzZenCvPpX3xf6ZO8fXKVWWITITEesDL36z-kZT-Tm63_MxHp86ceMn0ucnWUKGRcRUuusMkFzKRA76DI8w8oXlbm5mA6jhpZYKymmhP7g89djcOUi1rSeZiRPu8IY67PNMxyBXZ0Iqr3wNeAEQOaqansb4iRtfZ6uO-M78ll15HiIyxJ3uW4_40jiRlVNL1lH4qAyf1w._kucZz1GeETqklUmBdGesAwoNl4qV9uv3MGsQwQTiMg&amp;dib_tag=se&amp;keywords=first+aid+pack+soccer&amp;qid=1738167826&amp;s=industrial&amp;sprefix=first+aid+pack+soccer%2Cindustrial%2C149&amp;sr=1-4" xr:uid="{9B5244B4-09B4-434E-9285-7A296F90963A}"/>
    <hyperlink ref="F16" r:id="rId8" display="https://www.amazon.com/Prestan-AED-UltraTrainer-Single-Trainer/dp/B075LK4H82/ref=sr_1_4?crid=3FRNOC9ALZOKT&amp;dib=eyJ2IjoiMSJ9.x2NBv-4mt44j7zr77Cf26CnsVgmfgcLybm_LrVH0hmXHIHmsUPxvIBjjQcetqmgmJBkaALo28rkZFCJHvkKwYOV4AvomLXrCcdkvlAEVDsbChO3PV4b0mDpNNe40ZZ53TGbDpCWSH4Q5DQQz6Bu9WksU3szWxvdfjpEgXcZtwUedI12e1AgJ7yWJJAd7FKRPZzRT2MVHfp_k_UhkQglRyLgqO-KTc0u07FE6xZTRBcKTn40R-RheYD5GzxxNeUr-qUEx00W4Ds3wYVFwRPwxGpu3vhKUg_QFYqGEu4gYlx_YrrRatBdfmqxwwmoKk41XD9E2xABvvzAwEi_u6vlIzWjFwCSVs4es3SliXKPyCH4.cJgkOLfzOKdgP9nc_qMgFkwbs8eLCjISHuBxdB585pg&amp;dib_tag=se&amp;keywords=equipment+aed&amp;qid=1738167901&amp;s=industrial&amp;sprefix=equipament+aed%2Cindustrial%2C127&amp;sr=1-4" xr:uid="{9693461B-1DE7-425E-8639-B0F3B9BE27B3}"/>
    <hyperlink ref="F17" r:id="rId9" display="https://www.amazon.com/dp/B075KHVK7B/ref=twister_B0BKFTR49S?_encoding=UTF8&amp;th=1" xr:uid="{6301D9BE-4B31-4A4B-9E61-37BDCFACD580}"/>
    <hyperlink ref="F18" r:id="rId10" display="https://www.amazon.com/dp/B0CQT9RFXF/ref=sspa_dk_detail_3?psc=1&amp;pd_rd_i=B0CQT9RFXF&amp;pd_rd_w=R7ESj&amp;content-id=amzn1.sym.f2f1cf8f-cab4-44dc-82ba-0ca811fb90cc&amp;pf_rd_p=f2f1cf8f-cab4-44dc-82ba-0ca811fb90cc&amp;pf_rd_r=MTAWD83K5ETJ1FR556N4&amp;pd_rd_wg=CSRTX&amp;pd_rd_r=2975bba3-a4f1-4ced-8ae2-11729e38314e&amp;s=electronics&amp;sp_csd=d2lkZ2V0TmFtZT1zcF9kZXRhaWxfdGhlbWF0aWM" xr:uid="{FE41EBF1-1A10-47EF-95E0-38C3D9807B9F}"/>
    <hyperlink ref="F26" r:id="rId11" xr:uid="{FD0CDCAE-A516-486C-917E-D08940DCA826}"/>
    <hyperlink ref="F27" r:id="rId12" xr:uid="{B39FED04-F5EB-4841-87F3-2B3ACEF600E6}"/>
    <hyperlink ref="F28" r:id="rId13" xr:uid="{D03442CE-1E0A-486E-8214-2071EA2BA392}"/>
    <hyperlink ref="F30" r:id="rId14" xr:uid="{899F294B-5937-425B-A4CF-F8BD18E630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5F6C-308E-47BE-B3C8-FCA6EA2BB02E}">
  <dimension ref="A1"/>
  <sheetViews>
    <sheetView workbookViewId="0">
      <selection activeCell="R6" sqref="R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DAD1-BE53-4069-9EDA-0B7295431862}">
  <dimension ref="A1:D18"/>
  <sheetViews>
    <sheetView showGridLines="0" workbookViewId="0"/>
  </sheetViews>
  <sheetFormatPr defaultColWidth="36.7109375" defaultRowHeight="15" x14ac:dyDescent="0.25"/>
  <cols>
    <col min="1" max="1" width="26" customWidth="1"/>
    <col min="2" max="2" width="9.140625" bestFit="1" customWidth="1"/>
    <col min="3" max="3" width="4.140625" bestFit="1" customWidth="1"/>
    <col min="4" max="4" width="16.7109375" bestFit="1" customWidth="1"/>
  </cols>
  <sheetData>
    <row r="1" spans="1:4" ht="24" x14ac:dyDescent="0.4">
      <c r="A1" s="41" t="s">
        <v>132</v>
      </c>
    </row>
    <row r="3" spans="1:4" x14ac:dyDescent="0.25">
      <c r="A3" s="36" t="s">
        <v>115</v>
      </c>
      <c r="B3" s="37"/>
      <c r="C3" s="37"/>
      <c r="D3" s="37"/>
    </row>
    <row r="4" spans="1:4" x14ac:dyDescent="0.25">
      <c r="A4" s="38" t="s">
        <v>10</v>
      </c>
      <c r="B4" s="38" t="s">
        <v>116</v>
      </c>
      <c r="C4" s="38" t="s">
        <v>117</v>
      </c>
      <c r="D4" s="38" t="s">
        <v>118</v>
      </c>
    </row>
    <row r="5" spans="1:4" x14ac:dyDescent="0.25">
      <c r="A5" s="37" t="s">
        <v>119</v>
      </c>
      <c r="B5" s="39">
        <f>'Lista de itens'!E2</f>
        <v>7503.6900000000005</v>
      </c>
      <c r="C5" s="39">
        <v>1</v>
      </c>
      <c r="D5" s="39" t="s">
        <v>120</v>
      </c>
    </row>
    <row r="6" spans="1:4" ht="26.25" x14ac:dyDescent="0.25">
      <c r="A6" s="37" t="s">
        <v>121</v>
      </c>
      <c r="B6" s="39" t="s">
        <v>122</v>
      </c>
      <c r="C6" s="40">
        <v>96</v>
      </c>
      <c r="D6" s="39" t="s">
        <v>123</v>
      </c>
    </row>
    <row r="7" spans="1:4" x14ac:dyDescent="0.25">
      <c r="A7" s="37" t="s">
        <v>124</v>
      </c>
      <c r="B7" s="39" t="s">
        <v>125</v>
      </c>
      <c r="C7" s="39">
        <v>1</v>
      </c>
      <c r="D7" s="39" t="s">
        <v>125</v>
      </c>
    </row>
    <row r="8" spans="1:4" x14ac:dyDescent="0.25">
      <c r="A8" s="37" t="s">
        <v>126</v>
      </c>
      <c r="B8" s="39" t="s">
        <v>127</v>
      </c>
      <c r="C8" s="39">
        <v>1</v>
      </c>
      <c r="D8" s="39" t="s">
        <v>127</v>
      </c>
    </row>
    <row r="9" spans="1:4" x14ac:dyDescent="0.25">
      <c r="A9" s="51" t="s">
        <v>109</v>
      </c>
      <c r="B9" s="52"/>
      <c r="C9" s="52"/>
      <c r="D9" s="53" t="s">
        <v>128</v>
      </c>
    </row>
    <row r="10" spans="1:4" x14ac:dyDescent="0.25">
      <c r="A10" s="37"/>
      <c r="B10" s="37"/>
      <c r="C10" s="37"/>
      <c r="D10" s="37"/>
    </row>
    <row r="11" spans="1:4" x14ac:dyDescent="0.25">
      <c r="A11" s="37"/>
      <c r="B11" s="37"/>
      <c r="C11" s="37"/>
      <c r="D11" s="37"/>
    </row>
    <row r="12" spans="1:4" x14ac:dyDescent="0.25">
      <c r="A12" s="36" t="s">
        <v>129</v>
      </c>
      <c r="B12" s="37"/>
      <c r="C12" s="37"/>
      <c r="D12" s="37"/>
    </row>
    <row r="13" spans="1:4" x14ac:dyDescent="0.25">
      <c r="A13" s="38" t="s">
        <v>10</v>
      </c>
      <c r="B13" s="38" t="s">
        <v>116</v>
      </c>
      <c r="C13" s="38" t="s">
        <v>117</v>
      </c>
      <c r="D13" s="38" t="s">
        <v>118</v>
      </c>
    </row>
    <row r="14" spans="1:4" x14ac:dyDescent="0.25">
      <c r="A14" s="37" t="s">
        <v>119</v>
      </c>
      <c r="B14" s="39">
        <f>'Lista de itens'!E2</f>
        <v>7503.6900000000005</v>
      </c>
      <c r="C14" s="39">
        <v>1</v>
      </c>
      <c r="D14" s="39" t="s">
        <v>120</v>
      </c>
    </row>
    <row r="15" spans="1:4" ht="26.25" x14ac:dyDescent="0.25">
      <c r="A15" s="37" t="s">
        <v>121</v>
      </c>
      <c r="B15" s="39" t="s">
        <v>122</v>
      </c>
      <c r="C15" s="40">
        <v>87</v>
      </c>
      <c r="D15" s="39" t="s">
        <v>130</v>
      </c>
    </row>
    <row r="16" spans="1:4" x14ac:dyDescent="0.25">
      <c r="A16" s="37" t="s">
        <v>124</v>
      </c>
      <c r="B16" s="39" t="s">
        <v>125</v>
      </c>
      <c r="C16" s="39">
        <v>1</v>
      </c>
      <c r="D16" s="39" t="s">
        <v>125</v>
      </c>
    </row>
    <row r="17" spans="1:4" x14ac:dyDescent="0.25">
      <c r="A17" s="37" t="s">
        <v>126</v>
      </c>
      <c r="B17" s="39" t="s">
        <v>127</v>
      </c>
      <c r="C17" s="39">
        <v>2</v>
      </c>
      <c r="D17" s="39" t="s">
        <v>125</v>
      </c>
    </row>
    <row r="18" spans="1:4" x14ac:dyDescent="0.25">
      <c r="A18" s="51" t="s">
        <v>109</v>
      </c>
      <c r="B18" s="52"/>
      <c r="C18" s="52"/>
      <c r="D18" s="53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C246-6880-4594-9975-18CA1D8D555B}">
  <dimension ref="A1:B17"/>
  <sheetViews>
    <sheetView workbookViewId="0">
      <selection activeCell="E9" sqref="E9"/>
    </sheetView>
  </sheetViews>
  <sheetFormatPr defaultRowHeight="15" x14ac:dyDescent="0.25"/>
  <cols>
    <col min="1" max="1" width="45.5703125" customWidth="1"/>
    <col min="2" max="2" width="61.42578125" customWidth="1"/>
  </cols>
  <sheetData>
    <row r="1" spans="1:2" ht="24" x14ac:dyDescent="0.4">
      <c r="A1" s="41" t="s">
        <v>196</v>
      </c>
    </row>
    <row r="2" spans="1:2" x14ac:dyDescent="0.25">
      <c r="A2" t="s">
        <v>213</v>
      </c>
    </row>
    <row r="3" spans="1:2" x14ac:dyDescent="0.25">
      <c r="A3" s="57" t="s">
        <v>206</v>
      </c>
      <c r="B3" s="57" t="s">
        <v>207</v>
      </c>
    </row>
    <row r="4" spans="1:2" x14ac:dyDescent="0.25">
      <c r="A4" s="56" t="s">
        <v>197</v>
      </c>
      <c r="B4" s="58" t="s">
        <v>198</v>
      </c>
    </row>
    <row r="5" spans="1:2" ht="27" x14ac:dyDescent="0.25">
      <c r="A5" s="56" t="s">
        <v>199</v>
      </c>
      <c r="B5" s="58" t="s">
        <v>200</v>
      </c>
    </row>
    <row r="6" spans="1:2" ht="40.5" x14ac:dyDescent="0.25">
      <c r="A6" s="56" t="s">
        <v>201</v>
      </c>
      <c r="B6" s="58" t="s">
        <v>202</v>
      </c>
    </row>
    <row r="7" spans="1:2" ht="27" x14ac:dyDescent="0.25">
      <c r="A7" s="56" t="s">
        <v>203</v>
      </c>
      <c r="B7" s="58" t="s">
        <v>208</v>
      </c>
    </row>
    <row r="8" spans="1:2" ht="40.5" x14ac:dyDescent="0.25">
      <c r="A8" s="56" t="s">
        <v>204</v>
      </c>
      <c r="B8" s="58" t="s">
        <v>209</v>
      </c>
    </row>
    <row r="9" spans="1:2" ht="27" x14ac:dyDescent="0.25">
      <c r="A9" s="56" t="s">
        <v>205</v>
      </c>
      <c r="B9" s="58" t="s">
        <v>210</v>
      </c>
    </row>
    <row r="10" spans="1:2" ht="54" x14ac:dyDescent="0.25">
      <c r="A10" s="56" t="s">
        <v>211</v>
      </c>
      <c r="B10" s="58" t="s">
        <v>212</v>
      </c>
    </row>
    <row r="11" spans="1:2" x14ac:dyDescent="0.25">
      <c r="A11" s="56" t="s">
        <v>214</v>
      </c>
      <c r="B11" s="58" t="s">
        <v>215</v>
      </c>
    </row>
    <row r="12" spans="1:2" x14ac:dyDescent="0.25">
      <c r="A12" s="56" t="s">
        <v>216</v>
      </c>
      <c r="B12" s="58" t="s">
        <v>217</v>
      </c>
    </row>
    <row r="13" spans="1:2" x14ac:dyDescent="0.25">
      <c r="A13" s="56" t="s">
        <v>218</v>
      </c>
      <c r="B13" s="58" t="s">
        <v>219</v>
      </c>
    </row>
    <row r="14" spans="1:2" x14ac:dyDescent="0.25">
      <c r="A14" s="56" t="s">
        <v>220</v>
      </c>
      <c r="B14" s="58" t="s">
        <v>219</v>
      </c>
    </row>
    <row r="15" spans="1:2" x14ac:dyDescent="0.25">
      <c r="A15" s="56" t="s">
        <v>221</v>
      </c>
      <c r="B15" s="58" t="s">
        <v>198</v>
      </c>
    </row>
    <row r="16" spans="1:2" x14ac:dyDescent="0.25">
      <c r="A16" s="56" t="s">
        <v>222</v>
      </c>
      <c r="B16" s="58" t="s">
        <v>219</v>
      </c>
    </row>
    <row r="17" spans="1:2" x14ac:dyDescent="0.25">
      <c r="A17" s="56" t="s">
        <v>223</v>
      </c>
      <c r="B17" s="58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8389-4162-48BB-8D2C-BBE481C5E7A7}">
  <dimension ref="B1:AC36"/>
  <sheetViews>
    <sheetView showGridLines="0" workbookViewId="0">
      <selection activeCell="B18" sqref="B18"/>
    </sheetView>
  </sheetViews>
  <sheetFormatPr defaultColWidth="9.140625" defaultRowHeight="11.25" x14ac:dyDescent="0.2"/>
  <cols>
    <col min="1" max="1" width="1" style="2" customWidth="1"/>
    <col min="2" max="2" width="3" style="2" bestFit="1" customWidth="1"/>
    <col min="3" max="3" width="9.140625" style="2"/>
    <col min="4" max="4" width="10.42578125" style="2" bestFit="1" customWidth="1"/>
    <col min="5" max="5" width="0.85546875" style="2" customWidth="1"/>
    <col min="6" max="6" width="9.140625" style="2"/>
    <col min="7" max="7" width="10.42578125" style="2" bestFit="1" customWidth="1"/>
    <col min="8" max="8" width="1" style="2" customWidth="1"/>
    <col min="9" max="9" width="9.140625" style="2"/>
    <col min="10" max="10" width="10.42578125" style="2" bestFit="1" customWidth="1"/>
    <col min="11" max="11" width="1" style="2" customWidth="1"/>
    <col min="12" max="12" width="8.28515625" style="2" bestFit="1" customWidth="1"/>
    <col min="13" max="13" width="10.42578125" style="2" bestFit="1" customWidth="1"/>
    <col min="14" max="14" width="3.42578125" style="2" customWidth="1"/>
    <col min="15" max="15" width="7" style="2" customWidth="1"/>
    <col min="16" max="16" width="2.28515625" style="2" customWidth="1"/>
    <col min="17" max="18" width="9.140625" style="2"/>
    <col min="19" max="19" width="0.85546875" style="2" customWidth="1"/>
    <col min="20" max="21" width="9.140625" style="2"/>
    <col min="22" max="22" width="1" style="2" customWidth="1"/>
    <col min="23" max="24" width="9.140625" style="2"/>
    <col min="25" max="25" width="0.85546875" style="2" customWidth="1"/>
    <col min="26" max="27" width="9.140625" style="2"/>
    <col min="28" max="28" width="4.7109375" style="2" customWidth="1"/>
    <col min="29" max="29" width="7.28515625" style="2" bestFit="1" customWidth="1"/>
    <col min="30" max="16384" width="9.140625" style="2"/>
  </cols>
  <sheetData>
    <row r="1" spans="2:27" ht="21" x14ac:dyDescent="0.35">
      <c r="C1" s="16" t="s">
        <v>72</v>
      </c>
      <c r="Q1" s="16" t="s">
        <v>106</v>
      </c>
    </row>
    <row r="3" spans="2:27" x14ac:dyDescent="0.2">
      <c r="C3" s="12" t="s">
        <v>0</v>
      </c>
      <c r="D3" s="12"/>
      <c r="E3" s="12"/>
      <c r="F3" s="12" t="s">
        <v>1</v>
      </c>
      <c r="G3" s="12"/>
      <c r="H3" s="12"/>
      <c r="I3" s="12" t="s">
        <v>2</v>
      </c>
      <c r="J3" s="12"/>
      <c r="K3" s="12"/>
      <c r="L3" s="12" t="s">
        <v>3</v>
      </c>
      <c r="Q3" s="12" t="s">
        <v>0</v>
      </c>
      <c r="R3" s="12"/>
      <c r="S3" s="12"/>
      <c r="T3" s="12" t="s">
        <v>1</v>
      </c>
      <c r="U3" s="12"/>
      <c r="V3" s="12"/>
      <c r="W3" s="12" t="s">
        <v>2</v>
      </c>
      <c r="X3" s="12"/>
      <c r="Y3" s="12"/>
      <c r="Z3" s="12" t="s">
        <v>3</v>
      </c>
    </row>
    <row r="4" spans="2:27" x14ac:dyDescent="0.2">
      <c r="C4" s="6" t="s">
        <v>9</v>
      </c>
      <c r="D4" s="6" t="s">
        <v>11</v>
      </c>
      <c r="F4" s="6" t="s">
        <v>9</v>
      </c>
      <c r="G4" s="6" t="s">
        <v>11</v>
      </c>
      <c r="I4" s="6" t="s">
        <v>9</v>
      </c>
      <c r="J4" s="6" t="s">
        <v>11</v>
      </c>
      <c r="L4" s="6" t="s">
        <v>9</v>
      </c>
      <c r="M4" s="6" t="s">
        <v>11</v>
      </c>
      <c r="Q4" s="6" t="s">
        <v>9</v>
      </c>
      <c r="R4" s="6" t="s">
        <v>11</v>
      </c>
      <c r="T4" s="6" t="s">
        <v>9</v>
      </c>
      <c r="U4" s="6" t="s">
        <v>11</v>
      </c>
      <c r="W4" s="6" t="s">
        <v>9</v>
      </c>
      <c r="X4" s="6" t="s">
        <v>11</v>
      </c>
      <c r="Z4" s="6" t="s">
        <v>9</v>
      </c>
      <c r="AA4" s="6" t="s">
        <v>11</v>
      </c>
    </row>
    <row r="5" spans="2:27" x14ac:dyDescent="0.2">
      <c r="C5" s="7" t="s">
        <v>43</v>
      </c>
      <c r="D5" s="7"/>
      <c r="F5" s="7" t="s">
        <v>43</v>
      </c>
      <c r="G5" s="7"/>
      <c r="I5" s="7" t="s">
        <v>43</v>
      </c>
      <c r="J5" s="7"/>
      <c r="L5" s="7" t="s">
        <v>43</v>
      </c>
      <c r="M5" s="7"/>
      <c r="Q5" s="7" t="s">
        <v>43</v>
      </c>
      <c r="R5" s="7"/>
      <c r="T5" s="7" t="s">
        <v>43</v>
      </c>
      <c r="U5" s="7"/>
      <c r="W5" s="7" t="s">
        <v>43</v>
      </c>
      <c r="X5" s="7"/>
      <c r="Z5" s="7" t="s">
        <v>43</v>
      </c>
      <c r="AA5" s="7"/>
    </row>
    <row r="6" spans="2:27" x14ac:dyDescent="0.2">
      <c r="C6" s="7" t="s">
        <v>44</v>
      </c>
      <c r="D6" s="7"/>
      <c r="F6" s="7" t="s">
        <v>44</v>
      </c>
      <c r="G6" s="7"/>
      <c r="I6" s="7" t="s">
        <v>44</v>
      </c>
      <c r="J6" s="7"/>
      <c r="L6" s="7" t="s">
        <v>44</v>
      </c>
      <c r="M6" s="7"/>
      <c r="Q6" s="7" t="s">
        <v>44</v>
      </c>
      <c r="R6" s="7"/>
      <c r="T6" s="7" t="s">
        <v>44</v>
      </c>
      <c r="U6" s="7"/>
      <c r="W6" s="7" t="s">
        <v>44</v>
      </c>
      <c r="X6" s="7"/>
      <c r="Z6" s="7" t="s">
        <v>44</v>
      </c>
      <c r="AA6" s="7"/>
    </row>
    <row r="7" spans="2:27" ht="12" thickBot="1" x14ac:dyDescent="0.25">
      <c r="C7" s="8" t="s">
        <v>45</v>
      </c>
      <c r="D7" s="7"/>
      <c r="F7" s="7" t="s">
        <v>45</v>
      </c>
      <c r="G7" s="7"/>
      <c r="I7" s="7" t="s">
        <v>45</v>
      </c>
      <c r="J7" s="7"/>
      <c r="L7" s="7" t="s">
        <v>45</v>
      </c>
      <c r="M7" s="7"/>
      <c r="Q7" s="8" t="s">
        <v>45</v>
      </c>
      <c r="R7" s="7"/>
      <c r="T7" s="7" t="s">
        <v>45</v>
      </c>
      <c r="U7" s="7"/>
      <c r="W7" s="7" t="s">
        <v>45</v>
      </c>
      <c r="X7" s="7"/>
      <c r="Z7" s="7" t="s">
        <v>45</v>
      </c>
      <c r="AA7" s="7"/>
    </row>
    <row r="8" spans="2:27" x14ac:dyDescent="0.2">
      <c r="B8" s="59" t="s">
        <v>12</v>
      </c>
      <c r="C8" s="9" t="s">
        <v>46</v>
      </c>
      <c r="D8" s="2">
        <v>3</v>
      </c>
      <c r="G8" s="2">
        <v>3</v>
      </c>
      <c r="J8" s="2">
        <v>3</v>
      </c>
      <c r="M8" s="2">
        <v>3</v>
      </c>
      <c r="P8" s="59" t="s">
        <v>12</v>
      </c>
      <c r="Q8" s="9" t="s">
        <v>46</v>
      </c>
      <c r="R8" s="2">
        <v>3</v>
      </c>
      <c r="U8" s="2">
        <v>3</v>
      </c>
      <c r="X8" s="2">
        <v>3</v>
      </c>
      <c r="AA8" s="2">
        <v>3</v>
      </c>
    </row>
    <row r="9" spans="2:27" x14ac:dyDescent="0.2">
      <c r="B9" s="60"/>
      <c r="C9" s="10" t="s">
        <v>48</v>
      </c>
      <c r="P9" s="60"/>
      <c r="Q9" s="10" t="s">
        <v>48</v>
      </c>
    </row>
    <row r="10" spans="2:27" ht="12" thickBot="1" x14ac:dyDescent="0.25">
      <c r="B10" s="61"/>
      <c r="C10" s="11" t="s">
        <v>47</v>
      </c>
      <c r="P10" s="61"/>
      <c r="Q10" s="11" t="s">
        <v>47</v>
      </c>
    </row>
    <row r="12" spans="2:27" x14ac:dyDescent="0.2">
      <c r="C12" s="12" t="s">
        <v>4</v>
      </c>
      <c r="D12" s="12"/>
      <c r="E12" s="12"/>
      <c r="F12" s="12" t="s">
        <v>5</v>
      </c>
      <c r="G12" s="12"/>
      <c r="H12" s="12"/>
      <c r="I12" s="12" t="s">
        <v>6</v>
      </c>
      <c r="J12" s="12"/>
      <c r="K12" s="12"/>
      <c r="L12" s="12" t="s">
        <v>7</v>
      </c>
      <c r="M12" s="12"/>
      <c r="Q12" s="12" t="s">
        <v>4</v>
      </c>
      <c r="R12" s="12"/>
      <c r="S12" s="12"/>
      <c r="T12" s="12" t="s">
        <v>5</v>
      </c>
      <c r="U12" s="12"/>
      <c r="V12" s="12"/>
      <c r="W12" s="12" t="s">
        <v>6</v>
      </c>
      <c r="X12" s="12"/>
      <c r="Y12" s="12"/>
      <c r="Z12" s="12" t="s">
        <v>7</v>
      </c>
      <c r="AA12" s="12"/>
    </row>
    <row r="13" spans="2:27" x14ac:dyDescent="0.2">
      <c r="C13" s="6" t="s">
        <v>10</v>
      </c>
      <c r="D13" s="6" t="s">
        <v>11</v>
      </c>
      <c r="F13" s="6" t="s">
        <v>10</v>
      </c>
      <c r="G13" s="6" t="s">
        <v>11</v>
      </c>
      <c r="I13" s="6" t="s">
        <v>10</v>
      </c>
      <c r="J13" s="6" t="s">
        <v>11</v>
      </c>
      <c r="L13" s="6" t="s">
        <v>10</v>
      </c>
      <c r="M13" s="6" t="s">
        <v>11</v>
      </c>
      <c r="Q13" s="6" t="s">
        <v>10</v>
      </c>
      <c r="R13" s="6" t="s">
        <v>11</v>
      </c>
      <c r="T13" s="6" t="s">
        <v>10</v>
      </c>
      <c r="U13" s="6" t="s">
        <v>11</v>
      </c>
      <c r="W13" s="6" t="s">
        <v>10</v>
      </c>
      <c r="X13" s="6" t="s">
        <v>11</v>
      </c>
      <c r="Z13" s="6" t="s">
        <v>10</v>
      </c>
      <c r="AA13" s="6" t="s">
        <v>11</v>
      </c>
    </row>
    <row r="14" spans="2:27" x14ac:dyDescent="0.2">
      <c r="C14" s="7" t="s">
        <v>43</v>
      </c>
      <c r="D14" s="7"/>
      <c r="F14" s="7" t="s">
        <v>43</v>
      </c>
      <c r="G14" s="7"/>
      <c r="I14" s="7" t="s">
        <v>43</v>
      </c>
      <c r="J14" s="7"/>
      <c r="L14" s="7" t="s">
        <v>43</v>
      </c>
      <c r="M14" s="7"/>
      <c r="Q14" s="7" t="s">
        <v>43</v>
      </c>
      <c r="R14" s="7"/>
      <c r="T14" s="7" t="s">
        <v>43</v>
      </c>
      <c r="U14" s="7"/>
      <c r="W14" s="7" t="s">
        <v>43</v>
      </c>
      <c r="X14" s="7"/>
      <c r="Z14" s="7" t="s">
        <v>43</v>
      </c>
      <c r="AA14" s="7"/>
    </row>
    <row r="15" spans="2:27" x14ac:dyDescent="0.2">
      <c r="C15" s="7" t="s">
        <v>44</v>
      </c>
      <c r="D15" s="7"/>
      <c r="F15" s="7" t="s">
        <v>44</v>
      </c>
      <c r="G15" s="7"/>
      <c r="I15" s="7" t="s">
        <v>44</v>
      </c>
      <c r="J15" s="7"/>
      <c r="L15" s="7" t="s">
        <v>44</v>
      </c>
      <c r="M15" s="7"/>
      <c r="Q15" s="7" t="s">
        <v>44</v>
      </c>
      <c r="R15" s="7"/>
      <c r="T15" s="7" t="s">
        <v>44</v>
      </c>
      <c r="U15" s="7"/>
      <c r="W15" s="7" t="s">
        <v>44</v>
      </c>
      <c r="X15" s="7"/>
      <c r="Z15" s="7" t="s">
        <v>44</v>
      </c>
      <c r="AA15" s="7"/>
    </row>
    <row r="16" spans="2:27" x14ac:dyDescent="0.2">
      <c r="C16" s="7" t="s">
        <v>45</v>
      </c>
      <c r="D16" s="7"/>
      <c r="F16" s="7" t="s">
        <v>45</v>
      </c>
      <c r="G16" s="7"/>
      <c r="I16" s="7" t="s">
        <v>45</v>
      </c>
      <c r="J16" s="7"/>
      <c r="L16" s="7" t="s">
        <v>45</v>
      </c>
      <c r="M16" s="7"/>
      <c r="Q16" s="7" t="s">
        <v>45</v>
      </c>
      <c r="R16" s="7"/>
      <c r="T16" s="7" t="s">
        <v>45</v>
      </c>
      <c r="U16" s="7"/>
      <c r="W16" s="7" t="s">
        <v>45</v>
      </c>
      <c r="X16" s="7"/>
      <c r="Z16" s="7" t="s">
        <v>45</v>
      </c>
      <c r="AA16" s="7"/>
    </row>
    <row r="17" spans="2:29" ht="13.5" x14ac:dyDescent="0.25">
      <c r="D17" s="2">
        <v>3</v>
      </c>
      <c r="G17" s="2">
        <v>3</v>
      </c>
      <c r="J17" s="2">
        <v>3</v>
      </c>
      <c r="M17" s="2">
        <v>3</v>
      </c>
      <c r="N17" s="17">
        <f>D8+G8+J8+M8+D17+G17+J17+M17</f>
        <v>24</v>
      </c>
      <c r="O17" s="17" t="s">
        <v>110</v>
      </c>
      <c r="R17" s="2">
        <v>3</v>
      </c>
      <c r="U17" s="2">
        <v>3</v>
      </c>
      <c r="X17" s="2">
        <v>3</v>
      </c>
      <c r="AA17" s="2">
        <v>3</v>
      </c>
      <c r="AB17" s="17">
        <f>R8+U8+X8+AA8+R17+U17+X17+AA17</f>
        <v>24</v>
      </c>
      <c r="AC17" s="17" t="s">
        <v>110</v>
      </c>
    </row>
    <row r="20" spans="2:29" ht="21" x14ac:dyDescent="0.35">
      <c r="C20" s="16" t="s">
        <v>108</v>
      </c>
      <c r="Q20" s="16" t="s">
        <v>107</v>
      </c>
    </row>
    <row r="22" spans="2:29" x14ac:dyDescent="0.2">
      <c r="C22" s="12" t="s">
        <v>0</v>
      </c>
      <c r="D22" s="12"/>
      <c r="E22" s="12"/>
      <c r="F22" s="12" t="s">
        <v>1</v>
      </c>
      <c r="G22" s="12"/>
      <c r="H22" s="12"/>
      <c r="I22" s="12" t="s">
        <v>2</v>
      </c>
      <c r="J22" s="12"/>
      <c r="K22" s="12"/>
      <c r="L22" s="12" t="s">
        <v>3</v>
      </c>
      <c r="Q22" s="12" t="s">
        <v>0</v>
      </c>
      <c r="R22" s="12"/>
      <c r="S22" s="12"/>
      <c r="T22" s="12" t="s">
        <v>1</v>
      </c>
      <c r="U22" s="12"/>
      <c r="V22" s="12"/>
      <c r="W22" s="12" t="s">
        <v>2</v>
      </c>
      <c r="X22" s="12"/>
      <c r="Y22" s="12"/>
      <c r="Z22" s="12" t="s">
        <v>3</v>
      </c>
    </row>
    <row r="23" spans="2:29" x14ac:dyDescent="0.2">
      <c r="C23" s="6" t="s">
        <v>9</v>
      </c>
      <c r="D23" s="6" t="s">
        <v>11</v>
      </c>
      <c r="F23" s="6" t="s">
        <v>9</v>
      </c>
      <c r="G23" s="6" t="s">
        <v>11</v>
      </c>
      <c r="I23" s="6" t="s">
        <v>9</v>
      </c>
      <c r="J23" s="6" t="s">
        <v>11</v>
      </c>
      <c r="L23" s="6" t="s">
        <v>9</v>
      </c>
      <c r="M23" s="6" t="s">
        <v>11</v>
      </c>
      <c r="Q23" s="6" t="s">
        <v>9</v>
      </c>
      <c r="R23" s="6" t="s">
        <v>11</v>
      </c>
      <c r="T23" s="6" t="s">
        <v>9</v>
      </c>
      <c r="U23" s="6" t="s">
        <v>11</v>
      </c>
      <c r="W23" s="6" t="s">
        <v>9</v>
      </c>
      <c r="X23" s="6" t="s">
        <v>11</v>
      </c>
      <c r="Z23" s="6" t="s">
        <v>9</v>
      </c>
      <c r="AA23" s="6" t="s">
        <v>11</v>
      </c>
    </row>
    <row r="24" spans="2:29" x14ac:dyDescent="0.2">
      <c r="C24" s="7" t="s">
        <v>43</v>
      </c>
      <c r="D24" s="7"/>
      <c r="F24" s="7" t="s">
        <v>43</v>
      </c>
      <c r="G24" s="7"/>
      <c r="I24" s="7" t="s">
        <v>43</v>
      </c>
      <c r="J24" s="7"/>
      <c r="L24" s="7" t="s">
        <v>43</v>
      </c>
      <c r="M24" s="7"/>
      <c r="Q24" s="7" t="s">
        <v>43</v>
      </c>
      <c r="R24" s="7"/>
      <c r="T24" s="7" t="s">
        <v>43</v>
      </c>
      <c r="U24" s="7"/>
      <c r="W24" s="7" t="s">
        <v>43</v>
      </c>
      <c r="X24" s="7"/>
      <c r="Z24" s="7" t="s">
        <v>43</v>
      </c>
      <c r="AA24" s="7"/>
    </row>
    <row r="25" spans="2:29" x14ac:dyDescent="0.2">
      <c r="C25" s="7" t="s">
        <v>44</v>
      </c>
      <c r="D25" s="7"/>
      <c r="F25" s="7" t="s">
        <v>44</v>
      </c>
      <c r="G25" s="7"/>
      <c r="I25" s="7" t="s">
        <v>44</v>
      </c>
      <c r="J25" s="7"/>
      <c r="L25" s="7" t="s">
        <v>44</v>
      </c>
      <c r="M25" s="7"/>
      <c r="Q25" s="7" t="s">
        <v>44</v>
      </c>
      <c r="R25" s="7"/>
      <c r="T25" s="7" t="s">
        <v>44</v>
      </c>
      <c r="U25" s="7"/>
      <c r="W25" s="7" t="s">
        <v>44</v>
      </c>
      <c r="X25" s="7"/>
      <c r="Z25" s="7" t="s">
        <v>44</v>
      </c>
      <c r="AA25" s="7"/>
    </row>
    <row r="26" spans="2:29" ht="12" thickBot="1" x14ac:dyDescent="0.25">
      <c r="C26" s="8" t="s">
        <v>45</v>
      </c>
      <c r="D26" s="7"/>
      <c r="F26" s="7" t="s">
        <v>45</v>
      </c>
      <c r="G26" s="7"/>
      <c r="I26" s="7" t="s">
        <v>45</v>
      </c>
      <c r="J26" s="7"/>
      <c r="L26" s="7" t="s">
        <v>45</v>
      </c>
      <c r="M26" s="7"/>
      <c r="Q26" s="8" t="s">
        <v>45</v>
      </c>
      <c r="R26" s="7"/>
      <c r="T26" s="7" t="s">
        <v>45</v>
      </c>
      <c r="U26" s="7"/>
      <c r="W26" s="7" t="s">
        <v>45</v>
      </c>
      <c r="X26" s="7"/>
      <c r="Z26" s="7" t="s">
        <v>45</v>
      </c>
      <c r="AA26" s="7"/>
    </row>
    <row r="27" spans="2:29" ht="11.25" customHeight="1" x14ac:dyDescent="0.2">
      <c r="B27" s="59" t="s">
        <v>12</v>
      </c>
      <c r="C27" s="9" t="s">
        <v>46</v>
      </c>
      <c r="D27" s="2">
        <v>3</v>
      </c>
      <c r="G27" s="2">
        <v>3</v>
      </c>
      <c r="J27" s="2">
        <v>3</v>
      </c>
      <c r="M27" s="2">
        <v>3</v>
      </c>
      <c r="P27" s="59" t="s">
        <v>12</v>
      </c>
      <c r="Q27" s="9" t="s">
        <v>46</v>
      </c>
      <c r="R27" s="2">
        <v>3</v>
      </c>
      <c r="U27" s="2">
        <v>3</v>
      </c>
      <c r="X27" s="2">
        <v>3</v>
      </c>
      <c r="AA27" s="2">
        <v>3</v>
      </c>
    </row>
    <row r="28" spans="2:29" x14ac:dyDescent="0.2">
      <c r="B28" s="60"/>
      <c r="C28" s="10" t="s">
        <v>48</v>
      </c>
      <c r="P28" s="60"/>
      <c r="Q28" s="10" t="s">
        <v>48</v>
      </c>
    </row>
    <row r="29" spans="2:29" ht="12" thickBot="1" x14ac:dyDescent="0.25">
      <c r="B29" s="61"/>
      <c r="C29" s="11" t="s">
        <v>47</v>
      </c>
      <c r="P29" s="61"/>
      <c r="Q29" s="11" t="s">
        <v>47</v>
      </c>
    </row>
    <row r="31" spans="2:29" x14ac:dyDescent="0.2">
      <c r="C31" s="12" t="s">
        <v>4</v>
      </c>
      <c r="D31" s="12"/>
      <c r="E31" s="12"/>
      <c r="F31" s="12" t="s">
        <v>5</v>
      </c>
      <c r="G31" s="12"/>
      <c r="H31" s="12"/>
      <c r="I31" s="12" t="s">
        <v>6</v>
      </c>
      <c r="J31" s="12"/>
      <c r="K31" s="12"/>
      <c r="L31" s="12" t="s">
        <v>7</v>
      </c>
      <c r="M31" s="12"/>
      <c r="Q31" s="12" t="s">
        <v>4</v>
      </c>
      <c r="R31" s="12"/>
      <c r="S31" s="12"/>
      <c r="T31" s="12" t="s">
        <v>5</v>
      </c>
      <c r="U31" s="12"/>
      <c r="V31" s="12"/>
      <c r="W31" s="12" t="s">
        <v>6</v>
      </c>
      <c r="X31" s="12"/>
      <c r="Y31" s="12"/>
      <c r="Z31" s="12" t="s">
        <v>7</v>
      </c>
      <c r="AA31" s="12"/>
    </row>
    <row r="32" spans="2:29" x14ac:dyDescent="0.2">
      <c r="C32" s="6" t="s">
        <v>10</v>
      </c>
      <c r="D32" s="6" t="s">
        <v>11</v>
      </c>
      <c r="F32" s="6" t="s">
        <v>10</v>
      </c>
      <c r="G32" s="6" t="s">
        <v>11</v>
      </c>
      <c r="I32" s="6" t="s">
        <v>10</v>
      </c>
      <c r="J32" s="6" t="s">
        <v>11</v>
      </c>
      <c r="L32" s="6" t="s">
        <v>10</v>
      </c>
      <c r="M32" s="6" t="s">
        <v>11</v>
      </c>
      <c r="Q32" s="6" t="s">
        <v>10</v>
      </c>
      <c r="R32" s="6" t="s">
        <v>11</v>
      </c>
      <c r="T32" s="6" t="s">
        <v>10</v>
      </c>
      <c r="U32" s="6" t="s">
        <v>11</v>
      </c>
      <c r="W32" s="6" t="s">
        <v>10</v>
      </c>
      <c r="X32" s="6" t="s">
        <v>11</v>
      </c>
      <c r="Z32" s="6" t="s">
        <v>10</v>
      </c>
      <c r="AA32" s="6" t="s">
        <v>11</v>
      </c>
    </row>
    <row r="33" spans="3:29" x14ac:dyDescent="0.2">
      <c r="C33" s="7" t="s">
        <v>43</v>
      </c>
      <c r="D33" s="7"/>
      <c r="F33" s="7" t="s">
        <v>43</v>
      </c>
      <c r="G33" s="7"/>
      <c r="I33" s="7" t="s">
        <v>43</v>
      </c>
      <c r="J33" s="7"/>
      <c r="L33" s="7" t="s">
        <v>43</v>
      </c>
      <c r="M33" s="7"/>
      <c r="Q33" s="7" t="s">
        <v>43</v>
      </c>
      <c r="R33" s="7"/>
      <c r="T33" s="7" t="s">
        <v>43</v>
      </c>
      <c r="U33" s="7"/>
      <c r="W33" s="7" t="s">
        <v>43</v>
      </c>
      <c r="X33" s="7"/>
      <c r="Z33" s="7" t="s">
        <v>43</v>
      </c>
      <c r="AA33" s="7"/>
    </row>
    <row r="34" spans="3:29" x14ac:dyDescent="0.2">
      <c r="C34" s="7" t="s">
        <v>44</v>
      </c>
      <c r="D34" s="7"/>
      <c r="F34" s="7" t="s">
        <v>44</v>
      </c>
      <c r="G34" s="7"/>
      <c r="I34" s="7" t="s">
        <v>44</v>
      </c>
      <c r="J34" s="7"/>
      <c r="L34" s="7" t="s">
        <v>44</v>
      </c>
      <c r="M34" s="7"/>
      <c r="Q34" s="7" t="s">
        <v>44</v>
      </c>
      <c r="R34" s="7"/>
      <c r="T34" s="7" t="s">
        <v>44</v>
      </c>
      <c r="U34" s="7"/>
      <c r="W34" s="7" t="s">
        <v>44</v>
      </c>
      <c r="X34" s="7"/>
      <c r="Z34" s="7" t="s">
        <v>44</v>
      </c>
      <c r="AA34" s="7"/>
    </row>
    <row r="35" spans="3:29" x14ac:dyDescent="0.2">
      <c r="C35" s="7" t="s">
        <v>45</v>
      </c>
      <c r="D35" s="7"/>
      <c r="F35" s="7" t="s">
        <v>45</v>
      </c>
      <c r="G35" s="7"/>
      <c r="I35" s="7" t="s">
        <v>45</v>
      </c>
      <c r="J35" s="7"/>
      <c r="L35" s="7" t="s">
        <v>45</v>
      </c>
      <c r="M35" s="7"/>
      <c r="Q35" s="7" t="s">
        <v>45</v>
      </c>
      <c r="R35" s="7"/>
      <c r="T35" s="7" t="s">
        <v>45</v>
      </c>
      <c r="U35" s="7"/>
      <c r="W35" s="7" t="s">
        <v>45</v>
      </c>
      <c r="X35" s="7"/>
      <c r="Z35" s="7" t="s">
        <v>45</v>
      </c>
      <c r="AA35" s="7"/>
    </row>
    <row r="36" spans="3:29" ht="13.5" x14ac:dyDescent="0.25">
      <c r="D36" s="2">
        <v>3</v>
      </c>
      <c r="G36" s="2">
        <v>3</v>
      </c>
      <c r="J36" s="2">
        <v>3</v>
      </c>
      <c r="M36" s="2">
        <v>3</v>
      </c>
      <c r="N36" s="17">
        <f>D27+G27+J27+M27+D36+G36+J36+M36</f>
        <v>24</v>
      </c>
      <c r="O36" s="17" t="s">
        <v>110</v>
      </c>
      <c r="R36" s="2">
        <v>3</v>
      </c>
      <c r="U36" s="2">
        <v>3</v>
      </c>
      <c r="X36" s="2">
        <v>3</v>
      </c>
      <c r="AA36" s="2">
        <v>3</v>
      </c>
      <c r="AB36" s="17">
        <f>R27+U27+X27+AA27+R36+U36+X36+AA36</f>
        <v>24</v>
      </c>
      <c r="AC36" s="17" t="s">
        <v>110</v>
      </c>
    </row>
  </sheetData>
  <mergeCells count="4">
    <mergeCell ref="B8:B10"/>
    <mergeCell ref="B27:B29"/>
    <mergeCell ref="P8:P10"/>
    <mergeCell ref="P27:P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5251-7DA2-4D1A-87FC-264050FC44D8}">
  <dimension ref="A1:R36"/>
  <sheetViews>
    <sheetView showGridLines="0" workbookViewId="0">
      <selection activeCell="B23" sqref="B23"/>
    </sheetView>
  </sheetViews>
  <sheetFormatPr defaultColWidth="18" defaultRowHeight="11.25" x14ac:dyDescent="0.2"/>
  <cols>
    <col min="1" max="1" width="18.5703125" style="2" customWidth="1"/>
    <col min="2" max="2" width="14.28515625" style="2" bestFit="1" customWidth="1"/>
    <col min="3" max="3" width="3.28515625" style="2" customWidth="1"/>
    <col min="4" max="4" width="6" style="2" bestFit="1" customWidth="1"/>
    <col min="5" max="5" width="12" style="2" bestFit="1" customWidth="1"/>
    <col min="6" max="6" width="7.42578125" style="2" bestFit="1" customWidth="1"/>
    <col min="7" max="7" width="11.28515625" style="2" bestFit="1" customWidth="1"/>
    <col min="8" max="8" width="12" style="2" bestFit="1" customWidth="1"/>
    <col min="9" max="9" width="7.42578125" style="2" bestFit="1" customWidth="1"/>
    <col min="10" max="10" width="11.28515625" style="2" bestFit="1" customWidth="1"/>
    <col min="11" max="11" width="1.7109375" style="2" customWidth="1"/>
    <col min="12" max="12" width="6.7109375" style="2" customWidth="1"/>
    <col min="13" max="13" width="16" style="2" customWidth="1"/>
    <col min="14" max="14" width="7.42578125" style="2" bestFit="1" customWidth="1"/>
    <col min="15" max="15" width="16.7109375" style="2" customWidth="1"/>
    <col min="16" max="16" width="12" style="2" bestFit="1" customWidth="1"/>
    <col min="17" max="17" width="7.42578125" style="2" bestFit="1" customWidth="1"/>
    <col min="18" max="18" width="17.42578125" style="2" customWidth="1"/>
    <col min="19" max="16384" width="18" style="2"/>
  </cols>
  <sheetData>
    <row r="1" spans="1:18" x14ac:dyDescent="0.2">
      <c r="A1" s="1" t="s">
        <v>34</v>
      </c>
    </row>
    <row r="2" spans="1:18" ht="15.75" x14ac:dyDescent="0.25">
      <c r="D2" s="20" t="s">
        <v>61</v>
      </c>
      <c r="L2" s="20" t="s">
        <v>105</v>
      </c>
    </row>
    <row r="3" spans="1:18" x14ac:dyDescent="0.2">
      <c r="A3" s="3" t="s">
        <v>15</v>
      </c>
      <c r="B3" s="3" t="s">
        <v>33</v>
      </c>
      <c r="D3" s="14" t="s">
        <v>13</v>
      </c>
      <c r="E3" s="13" t="s">
        <v>14</v>
      </c>
      <c r="F3" s="13" t="s">
        <v>15</v>
      </c>
      <c r="G3" s="13" t="s">
        <v>16</v>
      </c>
      <c r="H3" s="15" t="s">
        <v>17</v>
      </c>
      <c r="I3" s="15" t="s">
        <v>15</v>
      </c>
      <c r="J3" s="15" t="s">
        <v>16</v>
      </c>
      <c r="L3" s="14" t="s">
        <v>13</v>
      </c>
      <c r="M3" s="13" t="s">
        <v>14</v>
      </c>
      <c r="N3" s="13" t="s">
        <v>15</v>
      </c>
      <c r="O3" s="13" t="s">
        <v>16</v>
      </c>
      <c r="P3" s="15" t="s">
        <v>17</v>
      </c>
      <c r="Q3" s="15" t="s">
        <v>15</v>
      </c>
      <c r="R3" s="15" t="s">
        <v>16</v>
      </c>
    </row>
    <row r="4" spans="1:18" x14ac:dyDescent="0.2">
      <c r="A4" s="5" t="s">
        <v>64</v>
      </c>
      <c r="B4" s="26">
        <v>24</v>
      </c>
      <c r="D4" s="25">
        <v>0.33333333333333331</v>
      </c>
      <c r="E4" s="26" t="s">
        <v>18</v>
      </c>
      <c r="F4" s="26" t="s">
        <v>19</v>
      </c>
      <c r="G4" s="26" t="s">
        <v>42</v>
      </c>
      <c r="H4" s="26" t="s">
        <v>20</v>
      </c>
      <c r="I4" s="26" t="s">
        <v>19</v>
      </c>
      <c r="J4" s="26" t="s">
        <v>42</v>
      </c>
      <c r="L4" s="23">
        <v>0.33333333333333331</v>
      </c>
      <c r="M4" s="24" t="s">
        <v>56</v>
      </c>
      <c r="N4" s="24" t="s">
        <v>31</v>
      </c>
      <c r="O4" s="24" t="s">
        <v>42</v>
      </c>
      <c r="P4" s="24" t="s">
        <v>57</v>
      </c>
      <c r="Q4" s="24" t="s">
        <v>31</v>
      </c>
      <c r="R4" s="24" t="s">
        <v>42</v>
      </c>
    </row>
    <row r="5" spans="1:18" x14ac:dyDescent="0.2">
      <c r="A5" s="5" t="s">
        <v>65</v>
      </c>
      <c r="B5" s="21">
        <v>24</v>
      </c>
      <c r="D5" s="25">
        <v>0.34722222222222221</v>
      </c>
      <c r="E5" s="26" t="s">
        <v>18</v>
      </c>
      <c r="F5" s="26" t="s">
        <v>19</v>
      </c>
      <c r="G5" s="26" t="s">
        <v>49</v>
      </c>
      <c r="H5" s="26" t="s">
        <v>20</v>
      </c>
      <c r="I5" s="26" t="s">
        <v>19</v>
      </c>
      <c r="J5" s="26" t="s">
        <v>49</v>
      </c>
      <c r="L5" s="23">
        <v>0.34722222222222221</v>
      </c>
      <c r="M5" s="24" t="s">
        <v>56</v>
      </c>
      <c r="N5" s="24" t="s">
        <v>31</v>
      </c>
      <c r="O5" s="24" t="s">
        <v>49</v>
      </c>
      <c r="P5" s="24" t="s">
        <v>57</v>
      </c>
      <c r="Q5" s="24" t="s">
        <v>31</v>
      </c>
      <c r="R5" s="24" t="s">
        <v>49</v>
      </c>
    </row>
    <row r="6" spans="1:18" x14ac:dyDescent="0.2">
      <c r="A6" s="5" t="s">
        <v>66</v>
      </c>
      <c r="B6" s="24">
        <v>18</v>
      </c>
      <c r="D6" s="25">
        <v>0.3611111111111111</v>
      </c>
      <c r="E6" s="26" t="s">
        <v>18</v>
      </c>
      <c r="F6" s="26" t="s">
        <v>19</v>
      </c>
      <c r="G6" s="26" t="s">
        <v>50</v>
      </c>
      <c r="H6" s="26" t="s">
        <v>20</v>
      </c>
      <c r="I6" s="26" t="s">
        <v>19</v>
      </c>
      <c r="J6" s="26" t="s">
        <v>50</v>
      </c>
      <c r="L6" s="23">
        <v>0.3611111111111111</v>
      </c>
      <c r="M6" s="24" t="s">
        <v>56</v>
      </c>
      <c r="N6" s="24" t="s">
        <v>31</v>
      </c>
      <c r="O6" s="24" t="s">
        <v>50</v>
      </c>
      <c r="P6" s="24" t="s">
        <v>57</v>
      </c>
      <c r="Q6" s="24" t="s">
        <v>31</v>
      </c>
      <c r="R6" s="24" t="s">
        <v>50</v>
      </c>
    </row>
    <row r="7" spans="1:18" x14ac:dyDescent="0.2">
      <c r="A7" s="2" t="s">
        <v>73</v>
      </c>
      <c r="B7" s="24">
        <v>6</v>
      </c>
      <c r="D7" s="25">
        <v>0.375</v>
      </c>
      <c r="E7" s="26" t="s">
        <v>21</v>
      </c>
      <c r="F7" s="26" t="s">
        <v>19</v>
      </c>
      <c r="G7" s="26" t="s">
        <v>42</v>
      </c>
      <c r="H7" s="26" t="s">
        <v>22</v>
      </c>
      <c r="I7" s="26" t="s">
        <v>19</v>
      </c>
      <c r="J7" s="26" t="s">
        <v>42</v>
      </c>
      <c r="L7" s="28">
        <v>0.375</v>
      </c>
      <c r="M7" s="27" t="s">
        <v>59</v>
      </c>
      <c r="N7" s="27" t="s">
        <v>60</v>
      </c>
      <c r="O7" s="27" t="s">
        <v>42</v>
      </c>
      <c r="P7" s="27" t="s">
        <v>62</v>
      </c>
      <c r="Q7" s="27" t="s">
        <v>60</v>
      </c>
      <c r="R7" s="27" t="s">
        <v>42</v>
      </c>
    </row>
    <row r="8" spans="1:18" x14ac:dyDescent="0.2">
      <c r="A8" s="7" t="s">
        <v>70</v>
      </c>
      <c r="B8" s="29">
        <v>24</v>
      </c>
      <c r="D8" s="25">
        <v>0.3888888888888889</v>
      </c>
      <c r="E8" s="26" t="s">
        <v>21</v>
      </c>
      <c r="F8" s="26" t="s">
        <v>19</v>
      </c>
      <c r="G8" s="26" t="s">
        <v>49</v>
      </c>
      <c r="H8" s="26" t="s">
        <v>22</v>
      </c>
      <c r="I8" s="26" t="s">
        <v>19</v>
      </c>
      <c r="J8" s="26" t="s">
        <v>49</v>
      </c>
      <c r="L8" s="28">
        <v>0.3888888888888889</v>
      </c>
      <c r="M8" s="27" t="s">
        <v>59</v>
      </c>
      <c r="N8" s="27" t="s">
        <v>60</v>
      </c>
      <c r="O8" s="27" t="s">
        <v>49</v>
      </c>
      <c r="P8" s="27" t="s">
        <v>62</v>
      </c>
      <c r="Q8" s="27" t="s">
        <v>60</v>
      </c>
      <c r="R8" s="27" t="s">
        <v>49</v>
      </c>
    </row>
    <row r="9" spans="1:18" x14ac:dyDescent="0.2">
      <c r="D9" s="25">
        <v>0.40277777777777779</v>
      </c>
      <c r="E9" s="26" t="s">
        <v>21</v>
      </c>
      <c r="F9" s="26" t="s">
        <v>19</v>
      </c>
      <c r="G9" s="26" t="s">
        <v>50</v>
      </c>
      <c r="H9" s="26" t="s">
        <v>22</v>
      </c>
      <c r="I9" s="26" t="s">
        <v>19</v>
      </c>
      <c r="J9" s="26" t="s">
        <v>50</v>
      </c>
      <c r="L9" s="28">
        <v>0.40277777777777779</v>
      </c>
      <c r="M9" s="27" t="s">
        <v>59</v>
      </c>
      <c r="N9" s="27" t="s">
        <v>60</v>
      </c>
      <c r="O9" s="27" t="s">
        <v>50</v>
      </c>
      <c r="P9" s="27" t="s">
        <v>62</v>
      </c>
      <c r="Q9" s="27" t="s">
        <v>60</v>
      </c>
      <c r="R9" s="27" t="s">
        <v>50</v>
      </c>
    </row>
    <row r="10" spans="1:18" x14ac:dyDescent="0.2">
      <c r="A10" s="30" t="s">
        <v>111</v>
      </c>
      <c r="B10" s="30">
        <v>28</v>
      </c>
      <c r="D10" s="25">
        <v>0.41666666666666669</v>
      </c>
      <c r="E10" s="26" t="s">
        <v>23</v>
      </c>
      <c r="F10" s="26" t="s">
        <v>19</v>
      </c>
      <c r="G10" s="26" t="s">
        <v>42</v>
      </c>
      <c r="H10" s="26" t="s">
        <v>24</v>
      </c>
      <c r="I10" s="26" t="s">
        <v>19</v>
      </c>
      <c r="J10" s="26" t="s">
        <v>42</v>
      </c>
      <c r="L10" s="28">
        <v>0.41666666666666669</v>
      </c>
      <c r="M10" s="27" t="s">
        <v>63</v>
      </c>
      <c r="N10" s="27" t="s">
        <v>60</v>
      </c>
      <c r="O10" s="27" t="s">
        <v>42</v>
      </c>
      <c r="P10" s="27" t="s">
        <v>67</v>
      </c>
      <c r="Q10" s="27" t="s">
        <v>60</v>
      </c>
      <c r="R10" s="27" t="s">
        <v>42</v>
      </c>
    </row>
    <row r="11" spans="1:18" x14ac:dyDescent="0.2">
      <c r="D11" s="25">
        <v>0.43055555555555558</v>
      </c>
      <c r="E11" s="26" t="s">
        <v>23</v>
      </c>
      <c r="F11" s="26" t="s">
        <v>19</v>
      </c>
      <c r="G11" s="26" t="s">
        <v>49</v>
      </c>
      <c r="H11" s="26" t="s">
        <v>24</v>
      </c>
      <c r="I11" s="26" t="s">
        <v>19</v>
      </c>
      <c r="J11" s="26" t="s">
        <v>49</v>
      </c>
      <c r="L11" s="28">
        <v>0.43055555555555558</v>
      </c>
      <c r="M11" s="27" t="s">
        <v>63</v>
      </c>
      <c r="N11" s="27" t="s">
        <v>60</v>
      </c>
      <c r="O11" s="27" t="s">
        <v>49</v>
      </c>
      <c r="P11" s="27" t="s">
        <v>67</v>
      </c>
      <c r="Q11" s="27" t="s">
        <v>60</v>
      </c>
      <c r="R11" s="27" t="s">
        <v>49</v>
      </c>
    </row>
    <row r="12" spans="1:18" x14ac:dyDescent="0.2">
      <c r="A12" s="35" t="s">
        <v>112</v>
      </c>
      <c r="B12" s="35">
        <f>SUM(B4:B10)</f>
        <v>124</v>
      </c>
      <c r="D12" s="25">
        <v>0.44444444444444442</v>
      </c>
      <c r="E12" s="26" t="s">
        <v>23</v>
      </c>
      <c r="F12" s="26" t="s">
        <v>19</v>
      </c>
      <c r="G12" s="26" t="s">
        <v>50</v>
      </c>
      <c r="H12" s="26" t="s">
        <v>24</v>
      </c>
      <c r="I12" s="26" t="s">
        <v>19</v>
      </c>
      <c r="J12" s="26" t="s">
        <v>50</v>
      </c>
      <c r="L12" s="28">
        <v>0.44444444444444442</v>
      </c>
      <c r="M12" s="27" t="s">
        <v>63</v>
      </c>
      <c r="N12" s="27" t="s">
        <v>60</v>
      </c>
      <c r="O12" s="27" t="s">
        <v>50</v>
      </c>
      <c r="P12" s="27" t="s">
        <v>67</v>
      </c>
      <c r="Q12" s="27" t="s">
        <v>60</v>
      </c>
      <c r="R12" s="27" t="s">
        <v>50</v>
      </c>
    </row>
    <row r="13" spans="1:18" x14ac:dyDescent="0.2">
      <c r="A13" s="2" t="s">
        <v>52</v>
      </c>
      <c r="B13" s="2">
        <f>SUM(B4:B8)</f>
        <v>96</v>
      </c>
      <c r="D13" s="25">
        <v>0.45833333333333331</v>
      </c>
      <c r="E13" s="26" t="s">
        <v>25</v>
      </c>
      <c r="F13" s="26" t="s">
        <v>19</v>
      </c>
      <c r="G13" s="26" t="s">
        <v>42</v>
      </c>
      <c r="H13" s="26" t="s">
        <v>26</v>
      </c>
      <c r="I13" s="26" t="s">
        <v>19</v>
      </c>
      <c r="J13" s="26" t="s">
        <v>42</v>
      </c>
      <c r="L13" s="28">
        <v>0.45833333333333331</v>
      </c>
      <c r="M13" s="27" t="s">
        <v>68</v>
      </c>
      <c r="N13" s="27" t="s">
        <v>60</v>
      </c>
      <c r="O13" s="27" t="s">
        <v>42</v>
      </c>
      <c r="P13" s="27" t="s">
        <v>69</v>
      </c>
      <c r="Q13" s="27" t="s">
        <v>60</v>
      </c>
      <c r="R13" s="27" t="s">
        <v>42</v>
      </c>
    </row>
    <row r="14" spans="1:18" x14ac:dyDescent="0.2">
      <c r="A14" s="2" t="s">
        <v>113</v>
      </c>
      <c r="B14" s="2">
        <f>B13*4</f>
        <v>384</v>
      </c>
      <c r="D14" s="25">
        <v>0.47222222222222221</v>
      </c>
      <c r="E14" s="26" t="s">
        <v>25</v>
      </c>
      <c r="F14" s="26" t="s">
        <v>19</v>
      </c>
      <c r="G14" s="26" t="s">
        <v>49</v>
      </c>
      <c r="H14" s="26" t="s">
        <v>26</v>
      </c>
      <c r="I14" s="26" t="s">
        <v>19</v>
      </c>
      <c r="J14" s="26" t="s">
        <v>49</v>
      </c>
      <c r="L14" s="28">
        <v>0.47222222222222221</v>
      </c>
      <c r="M14" s="27" t="s">
        <v>68</v>
      </c>
      <c r="N14" s="27" t="s">
        <v>60</v>
      </c>
      <c r="O14" s="27" t="s">
        <v>49</v>
      </c>
      <c r="P14" s="27" t="s">
        <v>69</v>
      </c>
      <c r="Q14" s="27" t="s">
        <v>60</v>
      </c>
      <c r="R14" s="27" t="s">
        <v>49</v>
      </c>
    </row>
    <row r="15" spans="1:18" x14ac:dyDescent="0.2">
      <c r="A15" s="18" t="s">
        <v>114</v>
      </c>
      <c r="B15" s="18">
        <f>B14*3</f>
        <v>1152</v>
      </c>
      <c r="D15" s="25">
        <v>0.4861111111111111</v>
      </c>
      <c r="E15" s="26" t="s">
        <v>25</v>
      </c>
      <c r="F15" s="26" t="s">
        <v>19</v>
      </c>
      <c r="G15" s="26" t="s">
        <v>50</v>
      </c>
      <c r="H15" s="26" t="s">
        <v>26</v>
      </c>
      <c r="I15" s="26" t="s">
        <v>19</v>
      </c>
      <c r="J15" s="26" t="s">
        <v>50</v>
      </c>
      <c r="L15" s="28">
        <v>0.4861111111111111</v>
      </c>
      <c r="M15" s="27" t="s">
        <v>68</v>
      </c>
      <c r="N15" s="27" t="s">
        <v>60</v>
      </c>
      <c r="O15" s="27" t="s">
        <v>50</v>
      </c>
      <c r="P15" s="27" t="s">
        <v>69</v>
      </c>
      <c r="Q15" s="27" t="s">
        <v>60</v>
      </c>
      <c r="R15" s="27" t="s">
        <v>50</v>
      </c>
    </row>
    <row r="16" spans="1:18" x14ac:dyDescent="0.2">
      <c r="D16" s="22">
        <v>0.5</v>
      </c>
      <c r="E16" s="21" t="s">
        <v>27</v>
      </c>
      <c r="F16" s="21" t="s">
        <v>28</v>
      </c>
      <c r="G16" s="21" t="s">
        <v>42</v>
      </c>
      <c r="H16" s="21" t="s">
        <v>29</v>
      </c>
      <c r="I16" s="21" t="s">
        <v>28</v>
      </c>
      <c r="J16" s="21" t="s">
        <v>42</v>
      </c>
      <c r="L16" s="28">
        <v>0.5</v>
      </c>
      <c r="M16" s="27" t="s">
        <v>58</v>
      </c>
      <c r="N16" s="27" t="s">
        <v>60</v>
      </c>
      <c r="O16" s="27" t="s">
        <v>42</v>
      </c>
      <c r="P16" s="27" t="s">
        <v>71</v>
      </c>
      <c r="Q16" s="27" t="s">
        <v>60</v>
      </c>
      <c r="R16" s="27" t="s">
        <v>42</v>
      </c>
    </row>
    <row r="17" spans="1:18" x14ac:dyDescent="0.2">
      <c r="A17" s="1" t="s">
        <v>53</v>
      </c>
      <c r="B17" s="19">
        <f>B13*60</f>
        <v>5760</v>
      </c>
      <c r="D17" s="22">
        <v>0.51388888888888884</v>
      </c>
      <c r="E17" s="21" t="s">
        <v>27</v>
      </c>
      <c r="F17" s="21" t="s">
        <v>28</v>
      </c>
      <c r="G17" s="21" t="s">
        <v>49</v>
      </c>
      <c r="H17" s="21" t="s">
        <v>29</v>
      </c>
      <c r="I17" s="21" t="s">
        <v>28</v>
      </c>
      <c r="J17" s="21" t="s">
        <v>49</v>
      </c>
      <c r="L17" s="28">
        <v>0.51388888888888884</v>
      </c>
      <c r="M17" s="27" t="s">
        <v>58</v>
      </c>
      <c r="N17" s="27" t="s">
        <v>60</v>
      </c>
      <c r="O17" s="27" t="s">
        <v>49</v>
      </c>
      <c r="P17" s="27" t="s">
        <v>71</v>
      </c>
      <c r="Q17" s="27" t="s">
        <v>60</v>
      </c>
      <c r="R17" s="27" t="s">
        <v>49</v>
      </c>
    </row>
    <row r="18" spans="1:18" x14ac:dyDescent="0.2">
      <c r="D18" s="22">
        <v>0.52777777777777779</v>
      </c>
      <c r="E18" s="21" t="s">
        <v>27</v>
      </c>
      <c r="F18" s="21" t="s">
        <v>28</v>
      </c>
      <c r="G18" s="21" t="s">
        <v>50</v>
      </c>
      <c r="H18" s="21" t="s">
        <v>29</v>
      </c>
      <c r="I18" s="21" t="s">
        <v>28</v>
      </c>
      <c r="J18" s="21" t="s">
        <v>50</v>
      </c>
      <c r="L18" s="28">
        <v>0.52777777777777779</v>
      </c>
      <c r="M18" s="27" t="s">
        <v>58</v>
      </c>
      <c r="N18" s="27" t="s">
        <v>60</v>
      </c>
      <c r="O18" s="27" t="s">
        <v>50</v>
      </c>
      <c r="P18" s="27" t="s">
        <v>71</v>
      </c>
      <c r="Q18" s="27" t="s">
        <v>60</v>
      </c>
      <c r="R18" s="27" t="s">
        <v>50</v>
      </c>
    </row>
    <row r="19" spans="1:18" x14ac:dyDescent="0.2">
      <c r="D19" s="22">
        <v>0.54166666666666663</v>
      </c>
      <c r="E19" s="21" t="s">
        <v>35</v>
      </c>
      <c r="F19" s="21" t="s">
        <v>28</v>
      </c>
      <c r="G19" s="21" t="s">
        <v>42</v>
      </c>
      <c r="H19" s="21" t="s">
        <v>36</v>
      </c>
      <c r="I19" s="21" t="s">
        <v>28</v>
      </c>
      <c r="J19" s="21" t="s">
        <v>42</v>
      </c>
      <c r="L19" s="4">
        <v>0.54166666666666663</v>
      </c>
      <c r="M19" s="5" t="s">
        <v>74</v>
      </c>
      <c r="N19" s="5" t="s">
        <v>19</v>
      </c>
      <c r="O19" s="5" t="s">
        <v>75</v>
      </c>
      <c r="P19" s="5" t="s">
        <v>74</v>
      </c>
      <c r="Q19" s="5" t="s">
        <v>19</v>
      </c>
      <c r="R19" s="5" t="s">
        <v>76</v>
      </c>
    </row>
    <row r="20" spans="1:18" ht="12" customHeight="1" x14ac:dyDescent="0.2">
      <c r="D20" s="22">
        <v>0.55555555555555558</v>
      </c>
      <c r="E20" s="21" t="s">
        <v>35</v>
      </c>
      <c r="F20" s="21" t="s">
        <v>28</v>
      </c>
      <c r="G20" s="21" t="s">
        <v>49</v>
      </c>
      <c r="H20" s="21" t="s">
        <v>36</v>
      </c>
      <c r="I20" s="21" t="s">
        <v>28</v>
      </c>
      <c r="J20" s="21" t="s">
        <v>49</v>
      </c>
      <c r="L20" s="4">
        <v>0.55555555555555558</v>
      </c>
      <c r="M20" s="5" t="s">
        <v>74</v>
      </c>
      <c r="N20" s="5" t="s">
        <v>19</v>
      </c>
      <c r="O20" s="5" t="s">
        <v>80</v>
      </c>
      <c r="P20" s="5" t="s">
        <v>74</v>
      </c>
      <c r="Q20" s="5" t="s">
        <v>19</v>
      </c>
      <c r="R20" s="5" t="s">
        <v>81</v>
      </c>
    </row>
    <row r="21" spans="1:18" ht="12" customHeight="1" x14ac:dyDescent="0.2">
      <c r="D21" s="22">
        <v>0.56944444444444442</v>
      </c>
      <c r="E21" s="21" t="s">
        <v>35</v>
      </c>
      <c r="F21" s="21" t="s">
        <v>28</v>
      </c>
      <c r="G21" s="21" t="s">
        <v>50</v>
      </c>
      <c r="H21" s="21" t="s">
        <v>36</v>
      </c>
      <c r="I21" s="21" t="s">
        <v>28</v>
      </c>
      <c r="J21" s="21" t="s">
        <v>50</v>
      </c>
      <c r="L21" s="4">
        <v>0.56944444444444442</v>
      </c>
      <c r="M21" s="5" t="s">
        <v>77</v>
      </c>
      <c r="N21" s="5" t="s">
        <v>28</v>
      </c>
      <c r="O21" s="5" t="s">
        <v>75</v>
      </c>
      <c r="P21" s="5" t="s">
        <v>77</v>
      </c>
      <c r="Q21" s="5" t="s">
        <v>28</v>
      </c>
      <c r="R21" s="5" t="s">
        <v>76</v>
      </c>
    </row>
    <row r="22" spans="1:18" ht="12" customHeight="1" x14ac:dyDescent="0.2">
      <c r="A22" s="18"/>
      <c r="D22" s="22">
        <v>0.58333333333333337</v>
      </c>
      <c r="E22" s="21" t="s">
        <v>37</v>
      </c>
      <c r="F22" s="21" t="s">
        <v>28</v>
      </c>
      <c r="G22" s="21" t="s">
        <v>42</v>
      </c>
      <c r="H22" s="21" t="s">
        <v>38</v>
      </c>
      <c r="I22" s="21" t="s">
        <v>28</v>
      </c>
      <c r="J22" s="21" t="s">
        <v>42</v>
      </c>
      <c r="L22" s="4">
        <v>0.58333333333333337</v>
      </c>
      <c r="M22" s="5" t="s">
        <v>77</v>
      </c>
      <c r="N22" s="5" t="s">
        <v>28</v>
      </c>
      <c r="O22" s="5" t="s">
        <v>80</v>
      </c>
      <c r="P22" s="5" t="s">
        <v>77</v>
      </c>
      <c r="Q22" s="5" t="s">
        <v>28</v>
      </c>
      <c r="R22" s="5" t="s">
        <v>81</v>
      </c>
    </row>
    <row r="23" spans="1:18" ht="12" customHeight="1" x14ac:dyDescent="0.2">
      <c r="D23" s="22">
        <v>0.59722222222222221</v>
      </c>
      <c r="E23" s="21" t="s">
        <v>37</v>
      </c>
      <c r="F23" s="21" t="s">
        <v>28</v>
      </c>
      <c r="G23" s="21" t="s">
        <v>49</v>
      </c>
      <c r="H23" s="21" t="s">
        <v>38</v>
      </c>
      <c r="I23" s="21" t="s">
        <v>28</v>
      </c>
      <c r="J23" s="21" t="s">
        <v>49</v>
      </c>
      <c r="L23" s="4">
        <v>0.59722222222222221</v>
      </c>
      <c r="M23" s="5" t="s">
        <v>78</v>
      </c>
      <c r="N23" s="5" t="s">
        <v>31</v>
      </c>
      <c r="O23" s="5" t="s">
        <v>75</v>
      </c>
      <c r="P23" s="5" t="s">
        <v>78</v>
      </c>
      <c r="Q23" s="5" t="s">
        <v>31</v>
      </c>
      <c r="R23" s="5" t="s">
        <v>76</v>
      </c>
    </row>
    <row r="24" spans="1:18" ht="12" customHeight="1" x14ac:dyDescent="0.2">
      <c r="D24" s="22">
        <v>0.61111111111111116</v>
      </c>
      <c r="E24" s="21" t="s">
        <v>37</v>
      </c>
      <c r="F24" s="21" t="s">
        <v>28</v>
      </c>
      <c r="G24" s="21" t="s">
        <v>50</v>
      </c>
      <c r="H24" s="21" t="s">
        <v>38</v>
      </c>
      <c r="I24" s="21" t="s">
        <v>28</v>
      </c>
      <c r="J24" s="21" t="s">
        <v>50</v>
      </c>
      <c r="L24" s="4">
        <v>0.61111111111111116</v>
      </c>
      <c r="M24" s="5" t="s">
        <v>78</v>
      </c>
      <c r="N24" s="5" t="s">
        <v>31</v>
      </c>
      <c r="O24" s="5" t="s">
        <v>80</v>
      </c>
      <c r="P24" s="5" t="s">
        <v>78</v>
      </c>
      <c r="Q24" s="5" t="s">
        <v>31</v>
      </c>
      <c r="R24" s="5" t="s">
        <v>81</v>
      </c>
    </row>
    <row r="25" spans="1:18" ht="12" customHeight="1" x14ac:dyDescent="0.2">
      <c r="D25" s="22">
        <v>0.625</v>
      </c>
      <c r="E25" s="21" t="s">
        <v>39</v>
      </c>
      <c r="F25" s="21" t="s">
        <v>28</v>
      </c>
      <c r="G25" s="21" t="s">
        <v>42</v>
      </c>
      <c r="H25" s="21" t="s">
        <v>40</v>
      </c>
      <c r="I25" s="21" t="s">
        <v>28</v>
      </c>
      <c r="J25" s="21" t="s">
        <v>42</v>
      </c>
      <c r="L25" s="4">
        <v>0.625</v>
      </c>
      <c r="M25" s="5" t="s">
        <v>79</v>
      </c>
      <c r="N25" s="5" t="s">
        <v>60</v>
      </c>
      <c r="O25" s="5" t="s">
        <v>75</v>
      </c>
      <c r="P25" s="5" t="s">
        <v>79</v>
      </c>
      <c r="Q25" s="5" t="s">
        <v>60</v>
      </c>
      <c r="R25" s="5" t="s">
        <v>76</v>
      </c>
    </row>
    <row r="26" spans="1:18" ht="12" customHeight="1" x14ac:dyDescent="0.2">
      <c r="D26" s="22">
        <v>0.63888888888888884</v>
      </c>
      <c r="E26" s="21" t="s">
        <v>39</v>
      </c>
      <c r="F26" s="21" t="s">
        <v>28</v>
      </c>
      <c r="G26" s="21" t="s">
        <v>49</v>
      </c>
      <c r="H26" s="21" t="s">
        <v>40</v>
      </c>
      <c r="I26" s="21" t="s">
        <v>28</v>
      </c>
      <c r="J26" s="21" t="s">
        <v>49</v>
      </c>
      <c r="L26" s="4">
        <v>0.63888888888888884</v>
      </c>
      <c r="M26" s="5" t="s">
        <v>79</v>
      </c>
      <c r="N26" s="5" t="s">
        <v>60</v>
      </c>
      <c r="O26" s="5" t="s">
        <v>80</v>
      </c>
      <c r="P26" s="5" t="s">
        <v>79</v>
      </c>
      <c r="Q26" s="5" t="s">
        <v>60</v>
      </c>
      <c r="R26" s="5" t="s">
        <v>81</v>
      </c>
    </row>
    <row r="27" spans="1:18" ht="45" x14ac:dyDescent="0.2">
      <c r="D27" s="22">
        <v>0.65277777777777779</v>
      </c>
      <c r="E27" s="21" t="s">
        <v>39</v>
      </c>
      <c r="F27" s="21" t="s">
        <v>28</v>
      </c>
      <c r="G27" s="21" t="s">
        <v>50</v>
      </c>
      <c r="H27" s="21" t="s">
        <v>40</v>
      </c>
      <c r="I27" s="21" t="s">
        <v>28</v>
      </c>
      <c r="J27" s="21" t="s">
        <v>50</v>
      </c>
      <c r="L27" s="4">
        <v>0.65277777777777779</v>
      </c>
      <c r="M27" s="5" t="s">
        <v>74</v>
      </c>
      <c r="N27" s="5" t="s">
        <v>19</v>
      </c>
      <c r="O27" s="5" t="s">
        <v>97</v>
      </c>
      <c r="P27" s="5" t="s">
        <v>74</v>
      </c>
      <c r="Q27" s="5" t="s">
        <v>19</v>
      </c>
      <c r="R27" s="5" t="s">
        <v>98</v>
      </c>
    </row>
    <row r="28" spans="1:18" ht="45" x14ac:dyDescent="0.2">
      <c r="D28" s="23">
        <v>0.66666666666666663</v>
      </c>
      <c r="E28" s="24" t="s">
        <v>30</v>
      </c>
      <c r="F28" s="24" t="s">
        <v>31</v>
      </c>
      <c r="G28" s="24" t="s">
        <v>42</v>
      </c>
      <c r="H28" s="24" t="s">
        <v>32</v>
      </c>
      <c r="I28" s="24" t="s">
        <v>31</v>
      </c>
      <c r="J28" s="24" t="s">
        <v>42</v>
      </c>
      <c r="L28" s="4">
        <v>0.66666666666666663</v>
      </c>
      <c r="M28" s="5" t="s">
        <v>77</v>
      </c>
      <c r="N28" s="5" t="s">
        <v>28</v>
      </c>
      <c r="O28" s="5" t="s">
        <v>99</v>
      </c>
      <c r="P28" s="5" t="s">
        <v>77</v>
      </c>
      <c r="Q28" s="5" t="s">
        <v>28</v>
      </c>
      <c r="R28" s="5" t="s">
        <v>98</v>
      </c>
    </row>
    <row r="29" spans="1:18" ht="45" x14ac:dyDescent="0.2">
      <c r="D29" s="23">
        <v>0.68055555555555558</v>
      </c>
      <c r="E29" s="24" t="s">
        <v>30</v>
      </c>
      <c r="F29" s="24" t="s">
        <v>31</v>
      </c>
      <c r="G29" s="24" t="s">
        <v>49</v>
      </c>
      <c r="H29" s="24" t="s">
        <v>32</v>
      </c>
      <c r="I29" s="24" t="s">
        <v>31</v>
      </c>
      <c r="J29" s="24" t="s">
        <v>49</v>
      </c>
      <c r="L29" s="4">
        <v>0.68055555555555558</v>
      </c>
      <c r="M29" s="5" t="s">
        <v>78</v>
      </c>
      <c r="N29" s="5" t="s">
        <v>31</v>
      </c>
      <c r="O29" s="5" t="s">
        <v>99</v>
      </c>
      <c r="P29" s="5" t="s">
        <v>78</v>
      </c>
      <c r="Q29" s="5" t="s">
        <v>31</v>
      </c>
      <c r="R29" s="5" t="s">
        <v>98</v>
      </c>
    </row>
    <row r="30" spans="1:18" ht="45" x14ac:dyDescent="0.2">
      <c r="D30" s="23">
        <v>0.69444444444444442</v>
      </c>
      <c r="E30" s="24" t="s">
        <v>30</v>
      </c>
      <c r="F30" s="24" t="s">
        <v>31</v>
      </c>
      <c r="G30" s="24" t="s">
        <v>50</v>
      </c>
      <c r="H30" s="24" t="s">
        <v>32</v>
      </c>
      <c r="I30" s="24" t="s">
        <v>31</v>
      </c>
      <c r="J30" s="24" t="s">
        <v>50</v>
      </c>
      <c r="L30" s="4">
        <v>0.69444444444444442</v>
      </c>
      <c r="M30" s="5" t="s">
        <v>79</v>
      </c>
      <c r="N30" s="5" t="s">
        <v>60</v>
      </c>
      <c r="O30" s="5" t="s">
        <v>99</v>
      </c>
      <c r="P30" s="5" t="s">
        <v>79</v>
      </c>
      <c r="Q30" s="5" t="s">
        <v>60</v>
      </c>
      <c r="R30" s="5" t="s">
        <v>98</v>
      </c>
    </row>
    <row r="31" spans="1:18" ht="22.5" x14ac:dyDescent="0.2">
      <c r="D31" s="23">
        <v>0.70833333333333337</v>
      </c>
      <c r="E31" s="24" t="s">
        <v>41</v>
      </c>
      <c r="F31" s="24" t="s">
        <v>31</v>
      </c>
      <c r="G31" s="24" t="s">
        <v>42</v>
      </c>
      <c r="H31" s="24" t="s">
        <v>51</v>
      </c>
      <c r="I31" s="24" t="s">
        <v>31</v>
      </c>
      <c r="J31" s="24" t="s">
        <v>42</v>
      </c>
      <c r="L31" s="4">
        <v>0.70833333333333337</v>
      </c>
      <c r="M31" s="5" t="s">
        <v>74</v>
      </c>
      <c r="N31" s="5" t="s">
        <v>19</v>
      </c>
      <c r="O31" s="5" t="s">
        <v>100</v>
      </c>
      <c r="P31" s="5" t="s">
        <v>77</v>
      </c>
      <c r="Q31" s="5" t="s">
        <v>28</v>
      </c>
      <c r="R31" s="5" t="s">
        <v>100</v>
      </c>
    </row>
    <row r="32" spans="1:18" ht="22.5" x14ac:dyDescent="0.2">
      <c r="D32" s="23">
        <v>0.72222222222222221</v>
      </c>
      <c r="E32" s="24" t="s">
        <v>41</v>
      </c>
      <c r="F32" s="24" t="s">
        <v>31</v>
      </c>
      <c r="G32" s="24" t="s">
        <v>49</v>
      </c>
      <c r="H32" s="24" t="s">
        <v>51</v>
      </c>
      <c r="I32" s="24" t="s">
        <v>31</v>
      </c>
      <c r="J32" s="24" t="s">
        <v>49</v>
      </c>
      <c r="L32" s="4">
        <v>0.72222222222222221</v>
      </c>
      <c r="M32" s="5" t="s">
        <v>78</v>
      </c>
      <c r="N32" s="5" t="s">
        <v>31</v>
      </c>
      <c r="O32" s="5" t="s">
        <v>100</v>
      </c>
      <c r="P32" s="5" t="s">
        <v>79</v>
      </c>
      <c r="Q32" s="5" t="s">
        <v>60</v>
      </c>
      <c r="R32" s="5" t="s">
        <v>100</v>
      </c>
    </row>
    <row r="33" spans="4:18" ht="22.5" customHeight="1" x14ac:dyDescent="0.2">
      <c r="D33" s="23">
        <v>0.73611111111111116</v>
      </c>
      <c r="E33" s="24" t="s">
        <v>41</v>
      </c>
      <c r="F33" s="24" t="s">
        <v>31</v>
      </c>
      <c r="G33" s="24" t="s">
        <v>50</v>
      </c>
      <c r="H33" s="24" t="s">
        <v>51</v>
      </c>
      <c r="I33" s="24" t="s">
        <v>31</v>
      </c>
      <c r="J33" s="24" t="s">
        <v>50</v>
      </c>
      <c r="L33" s="4">
        <v>0.73611111111111116</v>
      </c>
      <c r="M33" s="62" t="s">
        <v>96</v>
      </c>
      <c r="N33" s="63"/>
      <c r="O33" s="63"/>
      <c r="P33" s="63"/>
      <c r="Q33" s="63"/>
      <c r="R33" s="64"/>
    </row>
    <row r="34" spans="4:18" x14ac:dyDescent="0.2">
      <c r="D34" s="23">
        <v>0.75</v>
      </c>
      <c r="E34" s="24" t="s">
        <v>54</v>
      </c>
      <c r="F34" s="24" t="s">
        <v>31</v>
      </c>
      <c r="G34" s="24" t="s">
        <v>42</v>
      </c>
      <c r="H34" s="24" t="s">
        <v>55</v>
      </c>
      <c r="I34" s="24" t="s">
        <v>31</v>
      </c>
      <c r="J34" s="24" t="s">
        <v>42</v>
      </c>
      <c r="L34" s="4">
        <v>0.75</v>
      </c>
      <c r="M34" s="65"/>
      <c r="N34" s="66"/>
      <c r="O34" s="66"/>
      <c r="P34" s="66"/>
      <c r="Q34" s="66"/>
      <c r="R34" s="67"/>
    </row>
    <row r="35" spans="4:18" x14ac:dyDescent="0.2">
      <c r="D35" s="23">
        <v>0.76388888888888884</v>
      </c>
      <c r="E35" s="24" t="s">
        <v>54</v>
      </c>
      <c r="F35" s="24" t="s">
        <v>31</v>
      </c>
      <c r="G35" s="24" t="s">
        <v>49</v>
      </c>
      <c r="H35" s="24" t="s">
        <v>55</v>
      </c>
      <c r="I35" s="24" t="s">
        <v>31</v>
      </c>
      <c r="J35" s="24" t="s">
        <v>49</v>
      </c>
      <c r="L35" s="4">
        <v>0.76388888888888884</v>
      </c>
      <c r="M35" s="65"/>
      <c r="N35" s="66"/>
      <c r="O35" s="66"/>
      <c r="P35" s="66"/>
      <c r="Q35" s="66"/>
      <c r="R35" s="67"/>
    </row>
    <row r="36" spans="4:18" x14ac:dyDescent="0.2">
      <c r="D36" s="23">
        <v>0.77777777777777779</v>
      </c>
      <c r="E36" s="24" t="s">
        <v>54</v>
      </c>
      <c r="F36" s="24" t="s">
        <v>31</v>
      </c>
      <c r="G36" s="24" t="s">
        <v>50</v>
      </c>
      <c r="H36" s="24" t="s">
        <v>55</v>
      </c>
      <c r="I36" s="24" t="s">
        <v>31</v>
      </c>
      <c r="J36" s="24" t="s">
        <v>50</v>
      </c>
      <c r="L36" s="4">
        <v>0.77777777777777779</v>
      </c>
      <c r="M36" s="68"/>
      <c r="N36" s="69"/>
      <c r="O36" s="69"/>
      <c r="P36" s="69"/>
      <c r="Q36" s="69"/>
      <c r="R36" s="70"/>
    </row>
  </sheetData>
  <mergeCells count="1">
    <mergeCell ref="M33:R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D98F-E3D7-4AE8-8CE6-079CCD975A8A}">
  <dimension ref="B1:Z31"/>
  <sheetViews>
    <sheetView showGridLines="0" workbookViewId="0">
      <selection activeCell="B1" sqref="B1"/>
    </sheetView>
  </sheetViews>
  <sheetFormatPr defaultColWidth="9.140625" defaultRowHeight="11.25" x14ac:dyDescent="0.2"/>
  <cols>
    <col min="1" max="1" width="1" style="2" customWidth="1"/>
    <col min="2" max="2" width="7" style="2" customWidth="1"/>
    <col min="3" max="3" width="9.140625" style="2"/>
    <col min="4" max="4" width="10.42578125" style="2" bestFit="1" customWidth="1"/>
    <col min="5" max="5" width="0.85546875" style="2" customWidth="1"/>
    <col min="6" max="6" width="9.140625" style="2"/>
    <col min="7" max="7" width="10.42578125" style="2" bestFit="1" customWidth="1"/>
    <col min="8" max="8" width="1.85546875" style="2" bestFit="1" customWidth="1"/>
    <col min="9" max="9" width="9.140625" style="2"/>
    <col min="10" max="10" width="10.42578125" style="2" bestFit="1" customWidth="1"/>
    <col min="11" max="11" width="1" style="2" customWidth="1"/>
    <col min="12" max="12" width="8.28515625" style="2" bestFit="1" customWidth="1"/>
    <col min="13" max="13" width="10.42578125" style="2" bestFit="1" customWidth="1"/>
    <col min="14" max="14" width="2.85546875" style="2" customWidth="1"/>
    <col min="15" max="15" width="7.140625" style="2" bestFit="1" customWidth="1"/>
    <col min="16" max="17" width="9.140625" style="2"/>
    <col min="18" max="18" width="0.85546875" style="2" customWidth="1"/>
    <col min="19" max="20" width="9.140625" style="2"/>
    <col min="21" max="21" width="1.5703125" style="2" customWidth="1"/>
    <col min="22" max="23" width="9.140625" style="2"/>
    <col min="24" max="24" width="0.85546875" style="2" customWidth="1"/>
    <col min="25" max="16384" width="9.140625" style="2"/>
  </cols>
  <sheetData>
    <row r="1" spans="2:26" ht="21" x14ac:dyDescent="0.35">
      <c r="C1" s="16" t="s">
        <v>92</v>
      </c>
      <c r="P1" s="16" t="s">
        <v>95</v>
      </c>
    </row>
    <row r="2" spans="2:26" x14ac:dyDescent="0.2">
      <c r="C2" s="77" t="s">
        <v>101</v>
      </c>
      <c r="D2" s="77"/>
      <c r="E2" s="77"/>
      <c r="F2" s="77"/>
      <c r="G2" s="77"/>
      <c r="I2" s="77" t="s">
        <v>102</v>
      </c>
      <c r="J2" s="77"/>
      <c r="K2" s="77"/>
      <c r="L2" s="77"/>
      <c r="M2" s="77"/>
      <c r="P2" s="77" t="s">
        <v>101</v>
      </c>
      <c r="Q2" s="77"/>
      <c r="R2" s="77"/>
      <c r="S2" s="77"/>
      <c r="T2" s="77"/>
      <c r="V2" s="77" t="s">
        <v>102</v>
      </c>
      <c r="W2" s="77"/>
      <c r="X2" s="77"/>
      <c r="Y2" s="77"/>
      <c r="Z2" s="77"/>
    </row>
    <row r="3" spans="2:26" x14ac:dyDescent="0.2">
      <c r="C3" s="12" t="s">
        <v>0</v>
      </c>
      <c r="D3" s="12"/>
      <c r="E3" s="12"/>
      <c r="F3" s="12" t="s">
        <v>1</v>
      </c>
      <c r="G3" s="12"/>
      <c r="H3" s="12"/>
      <c r="I3" s="12" t="s">
        <v>2</v>
      </c>
      <c r="J3" s="12"/>
      <c r="K3" s="12"/>
      <c r="L3" s="12" t="s">
        <v>3</v>
      </c>
      <c r="P3" s="12" t="s">
        <v>0</v>
      </c>
      <c r="Q3" s="12"/>
      <c r="R3" s="12"/>
      <c r="S3" s="12" t="s">
        <v>1</v>
      </c>
      <c r="T3" s="12"/>
      <c r="U3" s="12"/>
      <c r="V3" s="12" t="s">
        <v>2</v>
      </c>
      <c r="W3" s="12"/>
      <c r="X3" s="12"/>
      <c r="Y3" s="12" t="s">
        <v>3</v>
      </c>
    </row>
    <row r="4" spans="2:26" x14ac:dyDescent="0.2">
      <c r="C4" s="6" t="s">
        <v>9</v>
      </c>
      <c r="D4" s="6" t="s">
        <v>11</v>
      </c>
      <c r="F4" s="6" t="s">
        <v>9</v>
      </c>
      <c r="G4" s="6" t="s">
        <v>11</v>
      </c>
      <c r="I4" s="6" t="s">
        <v>9</v>
      </c>
      <c r="J4" s="6" t="s">
        <v>11</v>
      </c>
      <c r="L4" s="6" t="s">
        <v>9</v>
      </c>
      <c r="M4" s="6" t="s">
        <v>11</v>
      </c>
      <c r="P4" s="6" t="s">
        <v>9</v>
      </c>
      <c r="Q4" s="6" t="s">
        <v>11</v>
      </c>
      <c r="S4" s="6" t="s">
        <v>9</v>
      </c>
      <c r="T4" s="6" t="s">
        <v>11</v>
      </c>
      <c r="V4" s="6" t="s">
        <v>9</v>
      </c>
      <c r="W4" s="6" t="s">
        <v>11</v>
      </c>
      <c r="Y4" s="6" t="s">
        <v>9</v>
      </c>
      <c r="Z4" s="6" t="s">
        <v>11</v>
      </c>
    </row>
    <row r="5" spans="2:26" x14ac:dyDescent="0.2">
      <c r="C5" s="7" t="s">
        <v>43</v>
      </c>
      <c r="D5" s="7"/>
      <c r="F5" s="7" t="s">
        <v>43</v>
      </c>
      <c r="G5" s="7"/>
      <c r="I5" s="7" t="s">
        <v>43</v>
      </c>
      <c r="J5" s="7"/>
      <c r="L5" s="7" t="s">
        <v>43</v>
      </c>
      <c r="M5" s="7"/>
      <c r="P5" s="7" t="s">
        <v>43</v>
      </c>
      <c r="Q5" s="7"/>
      <c r="S5" s="7" t="s">
        <v>43</v>
      </c>
      <c r="T5" s="7"/>
      <c r="V5" s="7" t="s">
        <v>43</v>
      </c>
      <c r="W5" s="7"/>
      <c r="Y5" s="7" t="s">
        <v>43</v>
      </c>
      <c r="Z5" s="7"/>
    </row>
    <row r="6" spans="2:26" ht="4.5" customHeight="1" x14ac:dyDescent="0.2"/>
    <row r="7" spans="2:26" x14ac:dyDescent="0.2">
      <c r="C7" s="77" t="s">
        <v>103</v>
      </c>
      <c r="D7" s="77"/>
      <c r="E7" s="77"/>
      <c r="F7" s="77"/>
      <c r="G7" s="77"/>
      <c r="I7" s="77" t="s">
        <v>104</v>
      </c>
      <c r="J7" s="77"/>
      <c r="K7" s="77"/>
      <c r="L7" s="77"/>
      <c r="M7" s="77"/>
      <c r="P7" s="77" t="s">
        <v>103</v>
      </c>
      <c r="Q7" s="77"/>
      <c r="R7" s="77"/>
      <c r="S7" s="77"/>
      <c r="T7" s="77"/>
      <c r="V7" s="77" t="s">
        <v>104</v>
      </c>
      <c r="W7" s="77"/>
      <c r="X7" s="77"/>
      <c r="Y7" s="77"/>
      <c r="Z7" s="77"/>
    </row>
    <row r="8" spans="2:26" x14ac:dyDescent="0.2">
      <c r="C8" s="12" t="s">
        <v>4</v>
      </c>
      <c r="D8" s="12"/>
      <c r="E8" s="12"/>
      <c r="F8" s="12" t="s">
        <v>5</v>
      </c>
      <c r="G8" s="12"/>
      <c r="H8" s="12"/>
      <c r="I8" s="12" t="s">
        <v>6</v>
      </c>
      <c r="J8" s="12"/>
      <c r="K8" s="12"/>
      <c r="L8" s="12" t="s">
        <v>7</v>
      </c>
      <c r="M8" s="12"/>
      <c r="P8" s="12" t="s">
        <v>4</v>
      </c>
      <c r="Q8" s="12"/>
      <c r="R8" s="12"/>
      <c r="S8" s="12" t="s">
        <v>5</v>
      </c>
      <c r="T8" s="12"/>
      <c r="U8" s="12"/>
      <c r="V8" s="12" t="s">
        <v>6</v>
      </c>
      <c r="W8" s="12"/>
      <c r="X8" s="12"/>
      <c r="Y8" s="12" t="s">
        <v>7</v>
      </c>
      <c r="Z8" s="12"/>
    </row>
    <row r="9" spans="2:26" x14ac:dyDescent="0.2">
      <c r="C9" s="6" t="s">
        <v>9</v>
      </c>
      <c r="D9" s="6" t="s">
        <v>11</v>
      </c>
      <c r="F9" s="6" t="s">
        <v>9</v>
      </c>
      <c r="G9" s="6" t="s">
        <v>11</v>
      </c>
      <c r="I9" s="6" t="s">
        <v>9</v>
      </c>
      <c r="J9" s="6" t="s">
        <v>11</v>
      </c>
      <c r="L9" s="6" t="s">
        <v>9</v>
      </c>
      <c r="M9" s="6" t="s">
        <v>11</v>
      </c>
      <c r="P9" s="6" t="s">
        <v>9</v>
      </c>
      <c r="Q9" s="6" t="s">
        <v>11</v>
      </c>
      <c r="S9" s="6" t="s">
        <v>9</v>
      </c>
      <c r="T9" s="6" t="s">
        <v>11</v>
      </c>
      <c r="V9" s="6" t="s">
        <v>9</v>
      </c>
      <c r="W9" s="6" t="s">
        <v>11</v>
      </c>
      <c r="Y9" s="6" t="s">
        <v>9</v>
      </c>
      <c r="Z9" s="6" t="s">
        <v>11</v>
      </c>
    </row>
    <row r="10" spans="2:26" x14ac:dyDescent="0.2">
      <c r="C10" s="7" t="s">
        <v>43</v>
      </c>
      <c r="D10" s="7"/>
      <c r="F10" s="7" t="s">
        <v>43</v>
      </c>
      <c r="G10" s="7"/>
      <c r="I10" s="7" t="s">
        <v>43</v>
      </c>
      <c r="J10" s="7"/>
      <c r="L10" s="7" t="s">
        <v>43</v>
      </c>
      <c r="M10" s="7"/>
      <c r="P10" s="7" t="s">
        <v>43</v>
      </c>
      <c r="Q10" s="7"/>
      <c r="S10" s="7" t="s">
        <v>43</v>
      </c>
      <c r="T10" s="7"/>
      <c r="V10" s="7" t="s">
        <v>43</v>
      </c>
      <c r="W10" s="7"/>
      <c r="Y10" s="7" t="s">
        <v>43</v>
      </c>
      <c r="Z10" s="7"/>
    </row>
    <row r="11" spans="2:26" x14ac:dyDescent="0.2">
      <c r="C11" s="77"/>
      <c r="D11" s="77"/>
      <c r="E11" s="77"/>
      <c r="F11" s="77"/>
      <c r="G11" s="77"/>
      <c r="I11" s="77"/>
      <c r="J11" s="77"/>
      <c r="K11" s="77"/>
      <c r="L11" s="77"/>
      <c r="M11" s="77"/>
      <c r="P11" s="77"/>
      <c r="Q11" s="77"/>
      <c r="R11" s="77"/>
      <c r="S11" s="77"/>
      <c r="T11" s="77"/>
      <c r="V11" s="77"/>
      <c r="W11" s="77"/>
      <c r="X11" s="77"/>
      <c r="Y11" s="77"/>
      <c r="Z11" s="77"/>
    </row>
    <row r="12" spans="2:26" x14ac:dyDescent="0.2">
      <c r="B12" s="7" t="s">
        <v>82</v>
      </c>
      <c r="C12" s="74" t="s">
        <v>84</v>
      </c>
      <c r="D12" s="75"/>
      <c r="E12" s="75"/>
      <c r="F12" s="75"/>
      <c r="G12" s="76"/>
      <c r="H12" s="7" t="s">
        <v>88</v>
      </c>
      <c r="I12" s="74" t="s">
        <v>85</v>
      </c>
      <c r="J12" s="75"/>
      <c r="K12" s="75"/>
      <c r="L12" s="75"/>
      <c r="M12" s="76"/>
      <c r="O12" s="7" t="s">
        <v>82</v>
      </c>
      <c r="P12" s="74" t="s">
        <v>84</v>
      </c>
      <c r="Q12" s="75"/>
      <c r="R12" s="75"/>
      <c r="S12" s="75"/>
      <c r="T12" s="76"/>
      <c r="U12" s="7" t="s">
        <v>88</v>
      </c>
      <c r="V12" s="74" t="s">
        <v>85</v>
      </c>
      <c r="W12" s="75"/>
      <c r="X12" s="75"/>
      <c r="Y12" s="75"/>
      <c r="Z12" s="76"/>
    </row>
    <row r="13" spans="2:26" x14ac:dyDescent="0.2">
      <c r="B13" s="34" t="s">
        <v>83</v>
      </c>
      <c r="C13" s="74" t="s">
        <v>86</v>
      </c>
      <c r="D13" s="75"/>
      <c r="E13" s="75"/>
      <c r="F13" s="75"/>
      <c r="G13" s="76"/>
      <c r="H13" s="2" t="s">
        <v>88</v>
      </c>
      <c r="I13" s="74" t="s">
        <v>87</v>
      </c>
      <c r="J13" s="75"/>
      <c r="K13" s="75"/>
      <c r="L13" s="75"/>
      <c r="M13" s="76"/>
      <c r="O13" s="34" t="s">
        <v>83</v>
      </c>
      <c r="P13" s="74" t="s">
        <v>86</v>
      </c>
      <c r="Q13" s="75"/>
      <c r="R13" s="75"/>
      <c r="S13" s="75"/>
      <c r="T13" s="76"/>
      <c r="U13" s="2" t="s">
        <v>88</v>
      </c>
      <c r="V13" s="74" t="s">
        <v>87</v>
      </c>
      <c r="W13" s="75"/>
      <c r="X13" s="75"/>
      <c r="Y13" s="75"/>
      <c r="Z13" s="76"/>
    </row>
    <row r="14" spans="2:26" x14ac:dyDescent="0.2">
      <c r="B14" s="32" t="s">
        <v>91</v>
      </c>
      <c r="C14" s="74" t="s">
        <v>89</v>
      </c>
      <c r="D14" s="75"/>
      <c r="E14" s="75"/>
      <c r="F14" s="75"/>
      <c r="G14" s="76"/>
      <c r="H14" s="33" t="s">
        <v>88</v>
      </c>
      <c r="I14" s="74" t="s">
        <v>90</v>
      </c>
      <c r="J14" s="75"/>
      <c r="K14" s="75"/>
      <c r="L14" s="75"/>
      <c r="M14" s="76"/>
      <c r="O14" s="32" t="s">
        <v>91</v>
      </c>
      <c r="P14" s="74" t="s">
        <v>89</v>
      </c>
      <c r="Q14" s="75"/>
      <c r="R14" s="75"/>
      <c r="S14" s="75"/>
      <c r="T14" s="76"/>
      <c r="U14" s="33" t="s">
        <v>88</v>
      </c>
      <c r="V14" s="74" t="s">
        <v>90</v>
      </c>
      <c r="W14" s="75"/>
      <c r="X14" s="75"/>
      <c r="Y14" s="75"/>
      <c r="Z14" s="76"/>
    </row>
    <row r="15" spans="2:26" x14ac:dyDescent="0.2">
      <c r="B15" s="7" t="s">
        <v>8</v>
      </c>
      <c r="C15" s="71"/>
      <c r="D15" s="72"/>
      <c r="E15" s="72"/>
      <c r="F15" s="72"/>
      <c r="G15" s="72"/>
      <c r="H15" s="72"/>
      <c r="I15" s="72"/>
      <c r="J15" s="72"/>
      <c r="K15" s="72"/>
      <c r="L15" s="72"/>
      <c r="M15" s="73"/>
      <c r="O15" s="7" t="s">
        <v>8</v>
      </c>
      <c r="P15" s="71"/>
      <c r="Q15" s="72"/>
      <c r="R15" s="72"/>
      <c r="S15" s="72"/>
      <c r="T15" s="72"/>
      <c r="U15" s="72"/>
      <c r="V15" s="72"/>
      <c r="W15" s="72"/>
      <c r="X15" s="72"/>
      <c r="Y15" s="72"/>
      <c r="Z15" s="73"/>
    </row>
    <row r="16" spans="2:26" x14ac:dyDescent="0.2"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2:26" ht="21" x14ac:dyDescent="0.35">
      <c r="C17" s="16" t="s">
        <v>93</v>
      </c>
      <c r="P17" s="16" t="s">
        <v>94</v>
      </c>
    </row>
    <row r="18" spans="2:26" x14ac:dyDescent="0.2">
      <c r="C18" s="77" t="s">
        <v>101</v>
      </c>
      <c r="D18" s="77"/>
      <c r="E18" s="77"/>
      <c r="F18" s="77"/>
      <c r="G18" s="77"/>
      <c r="I18" s="77" t="s">
        <v>102</v>
      </c>
      <c r="J18" s="77"/>
      <c r="K18" s="77"/>
      <c r="L18" s="77"/>
      <c r="M18" s="77"/>
      <c r="P18" s="77" t="s">
        <v>101</v>
      </c>
      <c r="Q18" s="77"/>
      <c r="R18" s="77"/>
      <c r="S18" s="77"/>
      <c r="T18" s="77"/>
      <c r="V18" s="77" t="s">
        <v>102</v>
      </c>
      <c r="W18" s="77"/>
      <c r="X18" s="77"/>
      <c r="Y18" s="77"/>
      <c r="Z18" s="77"/>
    </row>
    <row r="19" spans="2:26" x14ac:dyDescent="0.2">
      <c r="C19" s="12" t="s">
        <v>0</v>
      </c>
      <c r="D19" s="12"/>
      <c r="E19" s="12"/>
      <c r="F19" s="12" t="s">
        <v>1</v>
      </c>
      <c r="G19" s="12"/>
      <c r="H19" s="12"/>
      <c r="I19" s="12" t="s">
        <v>2</v>
      </c>
      <c r="J19" s="12"/>
      <c r="K19" s="12"/>
      <c r="L19" s="12" t="s">
        <v>3</v>
      </c>
      <c r="P19" s="12" t="s">
        <v>0</v>
      </c>
      <c r="Q19" s="12"/>
      <c r="R19" s="12"/>
      <c r="S19" s="12" t="s">
        <v>1</v>
      </c>
      <c r="T19" s="12"/>
      <c r="U19" s="12"/>
      <c r="V19" s="12" t="s">
        <v>2</v>
      </c>
      <c r="W19" s="12"/>
      <c r="X19" s="12"/>
      <c r="Y19" s="12" t="s">
        <v>3</v>
      </c>
    </row>
    <row r="20" spans="2:26" x14ac:dyDescent="0.2">
      <c r="C20" s="6" t="s">
        <v>9</v>
      </c>
      <c r="D20" s="6" t="s">
        <v>11</v>
      </c>
      <c r="F20" s="6" t="s">
        <v>9</v>
      </c>
      <c r="G20" s="6" t="s">
        <v>11</v>
      </c>
      <c r="I20" s="6" t="s">
        <v>9</v>
      </c>
      <c r="J20" s="6" t="s">
        <v>11</v>
      </c>
      <c r="L20" s="6" t="s">
        <v>9</v>
      </c>
      <c r="M20" s="6" t="s">
        <v>11</v>
      </c>
      <c r="P20" s="6" t="s">
        <v>9</v>
      </c>
      <c r="Q20" s="6" t="s">
        <v>11</v>
      </c>
      <c r="S20" s="6" t="s">
        <v>9</v>
      </c>
      <c r="T20" s="6" t="s">
        <v>11</v>
      </c>
      <c r="V20" s="6" t="s">
        <v>9</v>
      </c>
      <c r="W20" s="6" t="s">
        <v>11</v>
      </c>
      <c r="Y20" s="6" t="s">
        <v>9</v>
      </c>
      <c r="Z20" s="6" t="s">
        <v>11</v>
      </c>
    </row>
    <row r="21" spans="2:26" x14ac:dyDescent="0.2">
      <c r="C21" s="7" t="s">
        <v>43</v>
      </c>
      <c r="D21" s="7"/>
      <c r="F21" s="7" t="s">
        <v>43</v>
      </c>
      <c r="G21" s="7"/>
      <c r="I21" s="7" t="s">
        <v>43</v>
      </c>
      <c r="J21" s="7"/>
      <c r="L21" s="7" t="s">
        <v>43</v>
      </c>
      <c r="M21" s="7"/>
      <c r="P21" s="7" t="s">
        <v>43</v>
      </c>
      <c r="Q21" s="7"/>
      <c r="S21" s="7" t="s">
        <v>43</v>
      </c>
      <c r="T21" s="7"/>
      <c r="V21" s="7" t="s">
        <v>43</v>
      </c>
      <c r="W21" s="7"/>
      <c r="Y21" s="7" t="s">
        <v>43</v>
      </c>
      <c r="Z21" s="7"/>
    </row>
    <row r="22" spans="2:26" ht="4.5" customHeight="1" x14ac:dyDescent="0.2"/>
    <row r="23" spans="2:26" x14ac:dyDescent="0.2">
      <c r="C23" s="77" t="s">
        <v>103</v>
      </c>
      <c r="D23" s="77"/>
      <c r="E23" s="77"/>
      <c r="F23" s="77"/>
      <c r="G23" s="77"/>
      <c r="I23" s="77" t="s">
        <v>104</v>
      </c>
      <c r="J23" s="77"/>
      <c r="K23" s="77"/>
      <c r="L23" s="77"/>
      <c r="M23" s="77"/>
      <c r="P23" s="77" t="s">
        <v>103</v>
      </c>
      <c r="Q23" s="77"/>
      <c r="R23" s="77"/>
      <c r="S23" s="77"/>
      <c r="T23" s="77"/>
      <c r="V23" s="77" t="s">
        <v>104</v>
      </c>
      <c r="W23" s="77"/>
      <c r="X23" s="77"/>
      <c r="Y23" s="77"/>
      <c r="Z23" s="77"/>
    </row>
    <row r="24" spans="2:26" x14ac:dyDescent="0.2">
      <c r="C24" s="12" t="s">
        <v>4</v>
      </c>
      <c r="D24" s="12"/>
      <c r="E24" s="12"/>
      <c r="F24" s="12" t="s">
        <v>5</v>
      </c>
      <c r="G24" s="12"/>
      <c r="H24" s="12"/>
      <c r="I24" s="12" t="s">
        <v>6</v>
      </c>
      <c r="J24" s="12"/>
      <c r="K24" s="12"/>
      <c r="L24" s="12" t="s">
        <v>7</v>
      </c>
      <c r="M24" s="12"/>
      <c r="P24" s="12" t="s">
        <v>4</v>
      </c>
      <c r="Q24" s="12"/>
      <c r="R24" s="12"/>
      <c r="S24" s="12" t="s">
        <v>5</v>
      </c>
      <c r="T24" s="12"/>
      <c r="U24" s="12"/>
      <c r="V24" s="12" t="s">
        <v>6</v>
      </c>
      <c r="W24" s="12"/>
      <c r="X24" s="12"/>
      <c r="Y24" s="12" t="s">
        <v>7</v>
      </c>
      <c r="Z24" s="12"/>
    </row>
    <row r="25" spans="2:26" x14ac:dyDescent="0.2">
      <c r="C25" s="6" t="s">
        <v>9</v>
      </c>
      <c r="D25" s="6" t="s">
        <v>11</v>
      </c>
      <c r="F25" s="6" t="s">
        <v>9</v>
      </c>
      <c r="G25" s="6" t="s">
        <v>11</v>
      </c>
      <c r="I25" s="6" t="s">
        <v>9</v>
      </c>
      <c r="J25" s="6" t="s">
        <v>11</v>
      </c>
      <c r="L25" s="6" t="s">
        <v>9</v>
      </c>
      <c r="M25" s="6" t="s">
        <v>11</v>
      </c>
      <c r="P25" s="6" t="s">
        <v>9</v>
      </c>
      <c r="Q25" s="6" t="s">
        <v>11</v>
      </c>
      <c r="S25" s="6" t="s">
        <v>9</v>
      </c>
      <c r="T25" s="6" t="s">
        <v>11</v>
      </c>
      <c r="V25" s="6" t="s">
        <v>9</v>
      </c>
      <c r="W25" s="6" t="s">
        <v>11</v>
      </c>
      <c r="Y25" s="6" t="s">
        <v>9</v>
      </c>
      <c r="Z25" s="6" t="s">
        <v>11</v>
      </c>
    </row>
    <row r="26" spans="2:26" x14ac:dyDescent="0.2">
      <c r="C26" s="7" t="s">
        <v>43</v>
      </c>
      <c r="D26" s="7"/>
      <c r="F26" s="7" t="s">
        <v>43</v>
      </c>
      <c r="G26" s="7"/>
      <c r="I26" s="7" t="s">
        <v>43</v>
      </c>
      <c r="J26" s="7"/>
      <c r="L26" s="7" t="s">
        <v>43</v>
      </c>
      <c r="M26" s="7"/>
      <c r="P26" s="7" t="s">
        <v>43</v>
      </c>
      <c r="Q26" s="7"/>
      <c r="S26" s="7" t="s">
        <v>43</v>
      </c>
      <c r="T26" s="7"/>
      <c r="V26" s="7" t="s">
        <v>43</v>
      </c>
      <c r="W26" s="7"/>
      <c r="Y26" s="7" t="s">
        <v>44</v>
      </c>
      <c r="Z26" s="7"/>
    </row>
    <row r="28" spans="2:26" x14ac:dyDescent="0.2">
      <c r="B28" s="7" t="s">
        <v>82</v>
      </c>
      <c r="C28" s="74" t="s">
        <v>84</v>
      </c>
      <c r="D28" s="75"/>
      <c r="E28" s="75"/>
      <c r="F28" s="75"/>
      <c r="G28" s="76"/>
      <c r="H28" s="7" t="s">
        <v>88</v>
      </c>
      <c r="I28" s="74" t="s">
        <v>85</v>
      </c>
      <c r="J28" s="75"/>
      <c r="K28" s="75"/>
      <c r="L28" s="75"/>
      <c r="M28" s="76"/>
      <c r="O28" s="7" t="s">
        <v>82</v>
      </c>
      <c r="P28" s="74" t="s">
        <v>84</v>
      </c>
      <c r="Q28" s="75"/>
      <c r="R28" s="75"/>
      <c r="S28" s="75"/>
      <c r="T28" s="76"/>
      <c r="U28" s="7" t="s">
        <v>88</v>
      </c>
      <c r="V28" s="74" t="s">
        <v>85</v>
      </c>
      <c r="W28" s="75"/>
      <c r="X28" s="75"/>
      <c r="Y28" s="75"/>
      <c r="Z28" s="76"/>
    </row>
    <row r="29" spans="2:26" x14ac:dyDescent="0.2">
      <c r="B29" s="34" t="s">
        <v>83</v>
      </c>
      <c r="C29" s="74" t="s">
        <v>86</v>
      </c>
      <c r="D29" s="75"/>
      <c r="E29" s="75"/>
      <c r="F29" s="75"/>
      <c r="G29" s="76"/>
      <c r="H29" s="2" t="s">
        <v>88</v>
      </c>
      <c r="I29" s="74" t="s">
        <v>87</v>
      </c>
      <c r="J29" s="75"/>
      <c r="K29" s="75"/>
      <c r="L29" s="75"/>
      <c r="M29" s="76"/>
      <c r="O29" s="34" t="s">
        <v>83</v>
      </c>
      <c r="P29" s="74" t="s">
        <v>86</v>
      </c>
      <c r="Q29" s="75"/>
      <c r="R29" s="75"/>
      <c r="S29" s="75"/>
      <c r="T29" s="76"/>
      <c r="U29" s="2" t="s">
        <v>88</v>
      </c>
      <c r="V29" s="74" t="s">
        <v>87</v>
      </c>
      <c r="W29" s="75"/>
      <c r="X29" s="75"/>
      <c r="Y29" s="75"/>
      <c r="Z29" s="76"/>
    </row>
    <row r="30" spans="2:26" x14ac:dyDescent="0.2">
      <c r="B30" s="32" t="s">
        <v>91</v>
      </c>
      <c r="C30" s="74" t="s">
        <v>89</v>
      </c>
      <c r="D30" s="75"/>
      <c r="E30" s="75"/>
      <c r="F30" s="75"/>
      <c r="G30" s="76"/>
      <c r="H30" s="33" t="s">
        <v>88</v>
      </c>
      <c r="I30" s="74" t="s">
        <v>90</v>
      </c>
      <c r="J30" s="75"/>
      <c r="K30" s="75"/>
      <c r="L30" s="75"/>
      <c r="M30" s="76"/>
      <c r="O30" s="32" t="s">
        <v>91</v>
      </c>
      <c r="P30" s="74" t="s">
        <v>89</v>
      </c>
      <c r="Q30" s="75"/>
      <c r="R30" s="75"/>
      <c r="S30" s="75"/>
      <c r="T30" s="76"/>
      <c r="U30" s="33" t="s">
        <v>88</v>
      </c>
      <c r="V30" s="74" t="s">
        <v>90</v>
      </c>
      <c r="W30" s="75"/>
      <c r="X30" s="75"/>
      <c r="Y30" s="75"/>
      <c r="Z30" s="76"/>
    </row>
    <row r="31" spans="2:26" x14ac:dyDescent="0.2">
      <c r="B31" s="7" t="s">
        <v>8</v>
      </c>
      <c r="C31" s="71"/>
      <c r="D31" s="72"/>
      <c r="E31" s="72"/>
      <c r="F31" s="72"/>
      <c r="G31" s="72"/>
      <c r="H31" s="72"/>
      <c r="I31" s="72"/>
      <c r="J31" s="72"/>
      <c r="K31" s="72"/>
      <c r="L31" s="72"/>
      <c r="M31" s="73"/>
      <c r="O31" s="7" t="s">
        <v>8</v>
      </c>
      <c r="P31" s="71"/>
      <c r="Q31" s="72"/>
      <c r="R31" s="72"/>
      <c r="S31" s="72"/>
      <c r="T31" s="72"/>
      <c r="U31" s="72"/>
      <c r="V31" s="72"/>
      <c r="W31" s="72"/>
      <c r="X31" s="72"/>
      <c r="Y31" s="72"/>
      <c r="Z31" s="73"/>
    </row>
  </sheetData>
  <mergeCells count="48">
    <mergeCell ref="C12:G12"/>
    <mergeCell ref="I12:M12"/>
    <mergeCell ref="C11:G11"/>
    <mergeCell ref="I11:M11"/>
    <mergeCell ref="P12:T12"/>
    <mergeCell ref="V12:Z12"/>
    <mergeCell ref="P11:T11"/>
    <mergeCell ref="V11:Z11"/>
    <mergeCell ref="P13:T13"/>
    <mergeCell ref="V13:Z13"/>
    <mergeCell ref="P2:T2"/>
    <mergeCell ref="V2:Z2"/>
    <mergeCell ref="C2:G2"/>
    <mergeCell ref="I2:M2"/>
    <mergeCell ref="C7:G7"/>
    <mergeCell ref="I7:M7"/>
    <mergeCell ref="P7:T7"/>
    <mergeCell ref="V7:Z7"/>
    <mergeCell ref="C13:G13"/>
    <mergeCell ref="I13:M13"/>
    <mergeCell ref="C14:G14"/>
    <mergeCell ref="I14:M14"/>
    <mergeCell ref="C15:M15"/>
    <mergeCell ref="V14:Z14"/>
    <mergeCell ref="P15:Z15"/>
    <mergeCell ref="C18:G18"/>
    <mergeCell ref="I18:M18"/>
    <mergeCell ref="P18:T18"/>
    <mergeCell ref="V18:Z18"/>
    <mergeCell ref="P14:T14"/>
    <mergeCell ref="C23:G23"/>
    <mergeCell ref="I23:M23"/>
    <mergeCell ref="P23:T23"/>
    <mergeCell ref="V23:Z23"/>
    <mergeCell ref="C28:G28"/>
    <mergeCell ref="I28:M28"/>
    <mergeCell ref="P28:T28"/>
    <mergeCell ref="V28:Z28"/>
    <mergeCell ref="C31:M31"/>
    <mergeCell ref="P31:Z31"/>
    <mergeCell ref="P29:T29"/>
    <mergeCell ref="V29:Z29"/>
    <mergeCell ref="C30:G30"/>
    <mergeCell ref="I30:M30"/>
    <mergeCell ref="P30:T30"/>
    <mergeCell ref="V30:Z30"/>
    <mergeCell ref="C29:G29"/>
    <mergeCell ref="I29:M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Lista de itens</vt:lpstr>
      <vt:lpstr>Mapa ilustrativo</vt:lpstr>
      <vt:lpstr>Analise investimento</vt:lpstr>
      <vt:lpstr>Potenciais Patrocinadores</vt:lpstr>
      <vt:lpstr>Grupos</vt:lpstr>
      <vt:lpstr>Cronograma horarios</vt:lpstr>
      <vt:lpstr>Fase Mata Mata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Rafael M</dc:creator>
  <cp:lastModifiedBy>Rafael Rafael M</cp:lastModifiedBy>
  <dcterms:created xsi:type="dcterms:W3CDTF">2025-01-09T02:30:38Z</dcterms:created>
  <dcterms:modified xsi:type="dcterms:W3CDTF">2025-02-05T17:24:30Z</dcterms:modified>
</cp:coreProperties>
</file>