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2A54E18E-598D-4B18-BD4F-2572D4EDE288}" xr6:coauthVersionLast="47" xr6:coauthVersionMax="47" xr10:uidLastSave="{00000000-0000-0000-0000-000000000000}"/>
  <bookViews>
    <workbookView xWindow="0" yWindow="0" windowWidth="28800" windowHeight="12225" firstSheet="5" activeTab="5" xr2:uid="{65172205-C04F-4C81-A3CB-4F85FF47518F}"/>
  </bookViews>
  <sheets>
    <sheet name="SOMA" sheetId="1" r:id="rId1"/>
    <sheet name="MÉDIA" sheetId="2" r:id="rId2"/>
    <sheet name="MÁX | MÍN" sheetId="3" r:id="rId3"/>
    <sheet name="MAIOR | MENOR" sheetId="4" r:id="rId4"/>
    <sheet name="FUNÇÃO SE" sheetId="5" r:id="rId5"/>
    <sheet name="SOMA SE | CONT SE | CONT S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6" l="1"/>
  <c r="L18" i="6"/>
  <c r="L17" i="6"/>
  <c r="L16" i="6"/>
  <c r="O12" i="6"/>
  <c r="O13" i="6"/>
  <c r="O11" i="6"/>
  <c r="M12" i="6"/>
  <c r="M13" i="6"/>
  <c r="L11" i="6"/>
  <c r="M11" i="6"/>
  <c r="L12" i="6"/>
  <c r="L13" i="6"/>
  <c r="O6" i="6"/>
  <c r="K12" i="6" s="1"/>
  <c r="O7" i="6"/>
  <c r="K13" i="6" s="1"/>
  <c r="O8" i="6"/>
  <c r="O5" i="6"/>
  <c r="K11" i="6" s="1"/>
  <c r="C21" i="6"/>
  <c r="C20" i="6"/>
  <c r="E9" i="6"/>
  <c r="G9" i="6" s="1"/>
  <c r="E8" i="6"/>
  <c r="G8" i="6" s="1"/>
  <c r="E7" i="6"/>
  <c r="G7" i="6" s="1"/>
  <c r="E6" i="6"/>
  <c r="G6" i="6" s="1"/>
  <c r="E5" i="6"/>
  <c r="G5" i="6" s="1"/>
  <c r="G17" i="6" s="1"/>
  <c r="E6" i="5"/>
  <c r="E7" i="5"/>
  <c r="F7" i="5" s="1"/>
  <c r="E8" i="5"/>
  <c r="E9" i="5"/>
  <c r="E5" i="5"/>
  <c r="F5" i="5" l="1"/>
  <c r="G5" i="5"/>
  <c r="F9" i="5"/>
  <c r="G9" i="5"/>
  <c r="G8" i="5"/>
  <c r="F8" i="5"/>
  <c r="F6" i="5"/>
  <c r="G6" i="5"/>
  <c r="G15" i="6"/>
  <c r="F15" i="6"/>
  <c r="F16" i="6"/>
  <c r="F17" i="6"/>
  <c r="C22" i="6"/>
  <c r="G16" i="6"/>
  <c r="F7" i="6"/>
  <c r="F6" i="6"/>
  <c r="F8" i="6"/>
  <c r="F5" i="6"/>
  <c r="F9" i="6"/>
  <c r="G7" i="5"/>
  <c r="C4" i="4"/>
  <c r="C3" i="4"/>
  <c r="C4" i="3"/>
  <c r="C3" i="3"/>
  <c r="C4" i="2"/>
  <c r="C3" i="2"/>
  <c r="C5" i="1"/>
  <c r="C3" i="1"/>
  <c r="C4" i="1"/>
  <c r="D15" i="6" l="1"/>
  <c r="D16" i="6"/>
  <c r="C16" i="6"/>
  <c r="C15" i="6"/>
</calcChain>
</file>

<file path=xl/sharedStrings.xml><?xml version="1.0" encoding="utf-8"?>
<sst xmlns="http://schemas.openxmlformats.org/spreadsheetml/2006/main" count="99" uniqueCount="60">
  <si>
    <t>Função</t>
  </si>
  <si>
    <t>Resultado</t>
  </si>
  <si>
    <t>SOMA(INTERVALO)</t>
  </si>
  <si>
    <t>SOMA(ADJACENTE)</t>
  </si>
  <si>
    <t>SOMA(AMBOS)</t>
  </si>
  <si>
    <t>Média(INTERVALO)</t>
  </si>
  <si>
    <t>Média(ADJACENTE)</t>
  </si>
  <si>
    <t>MÁXIMO</t>
  </si>
  <si>
    <t>MÍNIMO</t>
  </si>
  <si>
    <t>maior</t>
  </si>
  <si>
    <t>menor</t>
  </si>
  <si>
    <t>Nome</t>
  </si>
  <si>
    <t>Nota 1</t>
  </si>
  <si>
    <t>Nota 2</t>
  </si>
  <si>
    <t>Média</t>
  </si>
  <si>
    <t>Situação1</t>
  </si>
  <si>
    <t>Situação 2</t>
  </si>
  <si>
    <t>Bruno</t>
  </si>
  <si>
    <t>Alberto</t>
  </si>
  <si>
    <t>Ana C</t>
  </si>
  <si>
    <t>Ana B</t>
  </si>
  <si>
    <t>Carlos</t>
  </si>
  <si>
    <t>Aprovado</t>
  </si>
  <si>
    <t>Reprovado</t>
  </si>
  <si>
    <t>Recuperação</t>
  </si>
  <si>
    <t>Produto</t>
  </si>
  <si>
    <t>Qtde</t>
  </si>
  <si>
    <t>Valor</t>
  </si>
  <si>
    <t>Fornecedor</t>
  </si>
  <si>
    <t>Cidade</t>
  </si>
  <si>
    <t>Valor Total</t>
  </si>
  <si>
    <t>Teclado</t>
  </si>
  <si>
    <t>FORNECEDOR 1</t>
  </si>
  <si>
    <t>Limeira</t>
  </si>
  <si>
    <t>Mouse</t>
  </si>
  <si>
    <t>FORNECEDOR 2</t>
  </si>
  <si>
    <t>HD</t>
  </si>
  <si>
    <t>FORNECEDOR 3</t>
  </si>
  <si>
    <t>Piracicaba</t>
  </si>
  <si>
    <t>Monitor</t>
  </si>
  <si>
    <t>Rio Claro</t>
  </si>
  <si>
    <t>RELATÓRIO</t>
  </si>
  <si>
    <t>VALOR TOTAL</t>
  </si>
  <si>
    <t>VALOR UNITÁRIO</t>
  </si>
  <si>
    <t>QUANTIDADE</t>
  </si>
  <si>
    <t>CIDADE</t>
  </si>
  <si>
    <t>FORNECEDOR</t>
  </si>
  <si>
    <t>SITUAÇÃO 1</t>
  </si>
  <si>
    <t>SITUAÇÃO 2</t>
  </si>
  <si>
    <t>CONT SE</t>
  </si>
  <si>
    <t>SOMA SE</t>
  </si>
  <si>
    <t>Relatório</t>
  </si>
  <si>
    <t>RELATÓRIO DE CIDADE E FORNECEDOR_VALOR</t>
  </si>
  <si>
    <t>LIMEIRA</t>
  </si>
  <si>
    <t>PIRACICABA</t>
  </si>
  <si>
    <t>NOTAS ACIMA DE 5</t>
  </si>
  <si>
    <t>RIO CLARO</t>
  </si>
  <si>
    <t>NOTA 1</t>
  </si>
  <si>
    <t>NOTA 2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</si>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</sst>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C236E-79A8-482C-8B31-6809AC375B4F}">
  <sheetPr>
    <tabColor rgb="FF92D050"/>
  </sheetPr>
  <dimension ref="A2:C16"/>
  <sheetViews>
    <sheetView zoomScale="140" zoomScaleNormal="140" workbookViewId="0">
      <selection activeCell="C9" sqref="C9"/>
    </sheetView>
  </sheetViews>
  <sheetFormatPr defaultRowHeight="15"/>
  <cols>
    <col min="2" max="2" width="18.140625" bestFit="1" customWidth="1"/>
    <col min="3" max="3" width="9.85546875" bestFit="1" customWidth="1"/>
  </cols>
  <sheetData>
    <row r="2" spans="1:3">
      <c r="A2" s="1"/>
      <c r="B2" s="2" t="s">
        <v>0</v>
      </c>
      <c r="C2" s="2" t="s">
        <v>1</v>
      </c>
    </row>
    <row r="3" spans="1:3">
      <c r="A3" s="1">
        <v>1</v>
      </c>
      <c r="B3" s="3" t="s">
        <v>2</v>
      </c>
      <c r="C3" s="1">
        <f>SUM(A3:A16)</f>
        <v>87</v>
      </c>
    </row>
    <row r="4" spans="1:3">
      <c r="A4" s="1">
        <v>2</v>
      </c>
      <c r="B4" s="3" t="s">
        <v>3</v>
      </c>
      <c r="C4" s="1">
        <f>SUM(A7,A12,A16)</f>
        <v>-36</v>
      </c>
    </row>
    <row r="5" spans="1:3">
      <c r="A5" s="1">
        <v>-4</v>
      </c>
      <c r="B5" s="3" t="s">
        <v>4</v>
      </c>
      <c r="C5" s="1">
        <f>SUM(A3:A16,A3)</f>
        <v>88</v>
      </c>
    </row>
    <row r="6" spans="1:3">
      <c r="A6" s="1">
        <v>6</v>
      </c>
      <c r="B6" s="3"/>
      <c r="C6" s="1"/>
    </row>
    <row r="7" spans="1:3">
      <c r="A7" s="1">
        <v>8</v>
      </c>
      <c r="B7" s="3"/>
      <c r="C7" s="1"/>
    </row>
    <row r="8" spans="1:3">
      <c r="A8" s="1">
        <v>10</v>
      </c>
      <c r="B8" s="3"/>
      <c r="C8" s="1"/>
    </row>
    <row r="9" spans="1:3">
      <c r="A9" s="1">
        <v>12</v>
      </c>
      <c r="B9" s="3"/>
      <c r="C9" s="1"/>
    </row>
    <row r="10" spans="1:3">
      <c r="A10" s="1">
        <v>14</v>
      </c>
      <c r="B10" s="3"/>
      <c r="C10" s="1"/>
    </row>
    <row r="11" spans="1:3">
      <c r="A11" s="1">
        <v>16</v>
      </c>
      <c r="B11" s="3"/>
      <c r="C11" s="1"/>
    </row>
    <row r="12" spans="1:3">
      <c r="A12" s="1">
        <v>-18</v>
      </c>
      <c r="B12" s="3"/>
      <c r="C12" s="1"/>
    </row>
    <row r="13" spans="1:3">
      <c r="A13" s="1">
        <v>20</v>
      </c>
      <c r="B13" s="3"/>
      <c r="C13" s="1"/>
    </row>
    <row r="14" spans="1:3">
      <c r="A14" s="1">
        <v>22</v>
      </c>
      <c r="B14" s="3"/>
      <c r="C14" s="1"/>
    </row>
    <row r="15" spans="1:3">
      <c r="A15" s="1">
        <v>24</v>
      </c>
      <c r="B15" s="4"/>
    </row>
    <row r="16" spans="1:3">
      <c r="A16" s="1">
        <v>-26</v>
      </c>
      <c r="B1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4E00-FC8F-4F75-A83D-1C8A88271D92}">
  <sheetPr>
    <tabColor rgb="FF00B0F0"/>
  </sheetPr>
  <dimension ref="A2:C16"/>
  <sheetViews>
    <sheetView zoomScale="140" zoomScaleNormal="140" workbookViewId="0">
      <selection activeCell="A2" sqref="A2:C16"/>
    </sheetView>
  </sheetViews>
  <sheetFormatPr defaultRowHeight="15"/>
  <cols>
    <col min="2" max="2" width="19" bestFit="1" customWidth="1"/>
    <col min="3" max="3" width="9.85546875" bestFit="1" customWidth="1"/>
  </cols>
  <sheetData>
    <row r="2" spans="1:3">
      <c r="A2" s="1"/>
      <c r="B2" s="2" t="s">
        <v>0</v>
      </c>
      <c r="C2" s="2" t="s">
        <v>1</v>
      </c>
    </row>
    <row r="3" spans="1:3">
      <c r="A3" s="1">
        <v>1</v>
      </c>
      <c r="B3" s="3" t="s">
        <v>5</v>
      </c>
      <c r="C3" s="1">
        <f>AVERAGE(A3:A16)</f>
        <v>13.071428571428571</v>
      </c>
    </row>
    <row r="4" spans="1:3">
      <c r="A4" s="1">
        <v>2</v>
      </c>
      <c r="B4" s="3" t="s">
        <v>6</v>
      </c>
      <c r="C4" s="1">
        <f>AVERAGE(A5,A6)</f>
        <v>5</v>
      </c>
    </row>
    <row r="5" spans="1:3">
      <c r="A5" s="1">
        <v>4</v>
      </c>
      <c r="B5" s="3"/>
      <c r="C5" s="1"/>
    </row>
    <row r="6" spans="1:3">
      <c r="A6" s="1">
        <v>6</v>
      </c>
      <c r="B6" s="3"/>
      <c r="C6" s="1"/>
    </row>
    <row r="7" spans="1:3">
      <c r="A7" s="1">
        <v>8</v>
      </c>
      <c r="B7" s="3"/>
      <c r="C7" s="1"/>
    </row>
    <row r="8" spans="1:3">
      <c r="A8" s="1">
        <v>10</v>
      </c>
      <c r="B8" s="3"/>
      <c r="C8" s="1"/>
    </row>
    <row r="9" spans="1:3">
      <c r="A9" s="1">
        <v>12</v>
      </c>
      <c r="B9" s="3"/>
      <c r="C9" s="1"/>
    </row>
    <row r="10" spans="1:3">
      <c r="A10" s="1">
        <v>14</v>
      </c>
      <c r="B10" s="3"/>
      <c r="C10" s="1"/>
    </row>
    <row r="11" spans="1:3">
      <c r="A11" s="1">
        <v>16</v>
      </c>
      <c r="B11" s="3"/>
      <c r="C11" s="1"/>
    </row>
    <row r="12" spans="1:3">
      <c r="A12" s="1">
        <v>18</v>
      </c>
      <c r="B12" s="3"/>
      <c r="C12" s="1"/>
    </row>
    <row r="13" spans="1:3">
      <c r="A13" s="1">
        <v>20</v>
      </c>
      <c r="B13" s="3"/>
      <c r="C13" s="1"/>
    </row>
    <row r="14" spans="1:3">
      <c r="A14" s="1">
        <v>22</v>
      </c>
      <c r="B14" s="3"/>
      <c r="C14" s="1"/>
    </row>
    <row r="15" spans="1:3">
      <c r="A15" s="1">
        <v>24</v>
      </c>
      <c r="B15" s="4"/>
    </row>
    <row r="16" spans="1:3">
      <c r="A16" s="1">
        <v>26</v>
      </c>
      <c r="B16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0022-B9A1-4E62-8792-772D7FF05A4F}">
  <sheetPr>
    <tabColor rgb="FF7030A0"/>
  </sheetPr>
  <dimension ref="A2:C16"/>
  <sheetViews>
    <sheetView zoomScale="150" zoomScaleNormal="150" workbookViewId="0">
      <selection activeCell="C5" sqref="C5"/>
    </sheetView>
  </sheetViews>
  <sheetFormatPr defaultRowHeight="15"/>
  <cols>
    <col min="2" max="2" width="19" bestFit="1" customWidth="1"/>
    <col min="3" max="3" width="12" bestFit="1" customWidth="1"/>
  </cols>
  <sheetData>
    <row r="2" spans="1:3">
      <c r="A2" s="1"/>
      <c r="B2" s="2" t="s">
        <v>0</v>
      </c>
      <c r="C2" s="2" t="s">
        <v>1</v>
      </c>
    </row>
    <row r="3" spans="1:3">
      <c r="A3" s="1">
        <v>1</v>
      </c>
      <c r="B3" s="3" t="s">
        <v>7</v>
      </c>
      <c r="C3" s="1">
        <f>MAX(A3:A16)</f>
        <v>26</v>
      </c>
    </row>
    <row r="4" spans="1:3">
      <c r="A4" s="1">
        <v>2</v>
      </c>
      <c r="B4" s="3" t="s">
        <v>8</v>
      </c>
      <c r="C4" s="1">
        <f>MIN(A3:A16)</f>
        <v>1</v>
      </c>
    </row>
    <row r="5" spans="1:3">
      <c r="A5" s="1">
        <v>4</v>
      </c>
      <c r="B5" s="3"/>
      <c r="C5" s="1"/>
    </row>
    <row r="6" spans="1:3">
      <c r="A6" s="1">
        <v>6</v>
      </c>
      <c r="B6" s="3"/>
      <c r="C6" s="1"/>
    </row>
    <row r="7" spans="1:3">
      <c r="A7" s="1">
        <v>8</v>
      </c>
      <c r="B7" s="3"/>
      <c r="C7" s="1"/>
    </row>
    <row r="8" spans="1:3">
      <c r="A8" s="1">
        <v>10</v>
      </c>
      <c r="B8" s="3"/>
      <c r="C8" s="1"/>
    </row>
    <row r="9" spans="1:3">
      <c r="A9" s="1">
        <v>12</v>
      </c>
      <c r="B9" s="3"/>
      <c r="C9" s="1"/>
    </row>
    <row r="10" spans="1:3">
      <c r="A10" s="1">
        <v>14</v>
      </c>
      <c r="B10" s="3"/>
      <c r="C10" s="1"/>
    </row>
    <row r="11" spans="1:3">
      <c r="A11" s="1">
        <v>16</v>
      </c>
      <c r="B11" s="3"/>
      <c r="C11" s="1"/>
    </row>
    <row r="12" spans="1:3">
      <c r="A12" s="1">
        <v>18</v>
      </c>
      <c r="B12" s="3"/>
      <c r="C12" s="1"/>
    </row>
    <row r="13" spans="1:3">
      <c r="A13" s="1">
        <v>20</v>
      </c>
      <c r="B13" s="3"/>
      <c r="C13" s="1"/>
    </row>
    <row r="14" spans="1:3">
      <c r="A14" s="1">
        <v>22</v>
      </c>
      <c r="B14" s="3"/>
      <c r="C14" s="1"/>
    </row>
    <row r="15" spans="1:3">
      <c r="A15" s="1">
        <v>24</v>
      </c>
      <c r="B15" s="4"/>
    </row>
    <row r="16" spans="1:3">
      <c r="A16" s="1">
        <v>26</v>
      </c>
      <c r="B16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C926-0FDF-4E37-A2D4-00C0D629AFE1}">
  <sheetPr>
    <tabColor theme="5" tint="-0.249977111117893"/>
  </sheetPr>
  <dimension ref="A2:C16"/>
  <sheetViews>
    <sheetView zoomScale="160" zoomScaleNormal="160" workbookViewId="0">
      <selection activeCell="C5" sqref="C5"/>
    </sheetView>
  </sheetViews>
  <sheetFormatPr defaultRowHeight="15"/>
  <sheetData>
    <row r="2" spans="1:3">
      <c r="A2" s="1"/>
      <c r="B2" s="2" t="s">
        <v>0</v>
      </c>
      <c r="C2" s="2" t="s">
        <v>1</v>
      </c>
    </row>
    <row r="3" spans="1:3">
      <c r="A3" s="1">
        <v>1</v>
      </c>
      <c r="B3" s="3" t="s">
        <v>9</v>
      </c>
      <c r="C3" s="1">
        <f>LARGE(A3:A16,2)</f>
        <v>24</v>
      </c>
    </row>
    <row r="4" spans="1:3">
      <c r="A4" s="1">
        <v>2</v>
      </c>
      <c r="B4" s="3" t="s">
        <v>10</v>
      </c>
      <c r="C4" s="1">
        <f>SMALL(A3:A16,2)</f>
        <v>2</v>
      </c>
    </row>
    <row r="5" spans="1:3">
      <c r="A5" s="1">
        <v>4</v>
      </c>
      <c r="B5" s="3"/>
      <c r="C5" s="1"/>
    </row>
    <row r="6" spans="1:3">
      <c r="A6" s="1">
        <v>6</v>
      </c>
      <c r="B6" s="3"/>
      <c r="C6" s="1"/>
    </row>
    <row r="7" spans="1:3">
      <c r="A7" s="1">
        <v>8</v>
      </c>
      <c r="B7" s="3"/>
      <c r="C7" s="1"/>
    </row>
    <row r="8" spans="1:3">
      <c r="A8" s="1">
        <v>10</v>
      </c>
      <c r="B8" s="3"/>
      <c r="C8" s="1"/>
    </row>
    <row r="9" spans="1:3">
      <c r="A9" s="1">
        <v>12</v>
      </c>
      <c r="B9" s="3"/>
      <c r="C9" s="1"/>
    </row>
    <row r="10" spans="1:3">
      <c r="A10" s="1">
        <v>14</v>
      </c>
      <c r="B10" s="3"/>
      <c r="C10" s="1"/>
    </row>
    <row r="11" spans="1:3">
      <c r="A11" s="1">
        <v>16</v>
      </c>
      <c r="B11" s="3"/>
      <c r="C11" s="1"/>
    </row>
    <row r="12" spans="1:3">
      <c r="A12" s="1">
        <v>18</v>
      </c>
      <c r="B12" s="3"/>
      <c r="C12" s="1"/>
    </row>
    <row r="13" spans="1:3">
      <c r="A13" s="1">
        <v>20</v>
      </c>
      <c r="B13" s="3"/>
      <c r="C13" s="1"/>
    </row>
    <row r="14" spans="1:3">
      <c r="A14" s="1">
        <v>22</v>
      </c>
      <c r="B14" s="3"/>
      <c r="C14" s="1"/>
    </row>
    <row r="15" spans="1:3">
      <c r="A15" s="1">
        <v>24</v>
      </c>
      <c r="B15" s="4"/>
    </row>
    <row r="16" spans="1:3">
      <c r="A16" s="1">
        <v>26</v>
      </c>
      <c r="B16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0492-E822-44DA-AE3F-FA041A324136}">
  <sheetPr>
    <tabColor rgb="FFC00000"/>
  </sheetPr>
  <dimension ref="A4:G14"/>
  <sheetViews>
    <sheetView zoomScale="190" zoomScaleNormal="190" zoomScaleSheetLayoutView="98" workbookViewId="0">
      <selection activeCell="D15" sqref="D15"/>
    </sheetView>
  </sheetViews>
  <sheetFormatPr defaultRowHeight="15"/>
  <cols>
    <col min="1" max="1" width="12.28515625" bestFit="1" customWidth="1"/>
    <col min="6" max="6" width="10.5703125" bestFit="1" customWidth="1"/>
    <col min="7" max="7" width="12.28515625" bestFit="1" customWidth="1"/>
  </cols>
  <sheetData>
    <row r="4" spans="1:7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</row>
    <row r="5" spans="1:7">
      <c r="B5" s="2" t="s">
        <v>17</v>
      </c>
      <c r="C5" s="1">
        <v>5</v>
      </c>
      <c r="D5" s="1">
        <v>7</v>
      </c>
      <c r="E5" s="1">
        <f>AVERAGE(C5:D5)</f>
        <v>6</v>
      </c>
      <c r="F5" s="1" t="str">
        <f t="shared" ref="F5:F7" si="0">IF(E5&gt;5,"Aprovado","Reprovado")</f>
        <v>Aprovado</v>
      </c>
      <c r="G5" s="1" t="str">
        <f>IF(E5&gt;=7,"Aprovado",IF(E5&lt;5,"Reprovado","Recuperação"))</f>
        <v>Recuperação</v>
      </c>
    </row>
    <row r="6" spans="1:7">
      <c r="B6" s="2" t="s">
        <v>18</v>
      </c>
      <c r="C6" s="1">
        <v>10</v>
      </c>
      <c r="D6" s="1">
        <v>9</v>
      </c>
      <c r="E6" s="1">
        <f t="shared" ref="E6:E9" si="1">AVERAGE(C6:D6)</f>
        <v>9.5</v>
      </c>
      <c r="F6" s="1" t="str">
        <f t="shared" si="0"/>
        <v>Aprovado</v>
      </c>
      <c r="G6" s="1" t="str">
        <f t="shared" ref="G6:G9" si="2">IF(E6&gt;=7,"Aprovado",IF(E6&lt;5,"Reprovado","Recuperação"))</f>
        <v>Aprovado</v>
      </c>
    </row>
    <row r="7" spans="1:7">
      <c r="B7" s="2" t="s">
        <v>19</v>
      </c>
      <c r="C7" s="1">
        <v>5</v>
      </c>
      <c r="D7" s="1">
        <v>4</v>
      </c>
      <c r="E7" s="1">
        <f t="shared" si="1"/>
        <v>4.5</v>
      </c>
      <c r="F7" s="1" t="str">
        <f t="shared" si="0"/>
        <v>Reprovado</v>
      </c>
      <c r="G7" s="1" t="str">
        <f t="shared" si="2"/>
        <v>Reprovado</v>
      </c>
    </row>
    <row r="8" spans="1:7">
      <c r="B8" s="2" t="s">
        <v>20</v>
      </c>
      <c r="C8" s="1">
        <v>5</v>
      </c>
      <c r="D8" s="1">
        <v>5</v>
      </c>
      <c r="E8" s="1">
        <f t="shared" si="1"/>
        <v>5</v>
      </c>
      <c r="F8" s="1" t="str">
        <f>IF(E8&gt;5,"Aprovado","Reprovado")</f>
        <v>Reprovado</v>
      </c>
      <c r="G8" s="1" t="str">
        <f t="shared" si="2"/>
        <v>Recuperação</v>
      </c>
    </row>
    <row r="9" spans="1:7">
      <c r="B9" s="2" t="s">
        <v>21</v>
      </c>
      <c r="C9" s="1">
        <v>3</v>
      </c>
      <c r="D9" s="1">
        <v>2</v>
      </c>
      <c r="E9" s="1">
        <f t="shared" si="1"/>
        <v>2.5</v>
      </c>
      <c r="F9" s="1" t="str">
        <f>IF(E9&gt;5,"Aprovado","Reprovado")</f>
        <v>Reprovado</v>
      </c>
      <c r="G9" s="1" t="str">
        <f t="shared" si="2"/>
        <v>Reprovado</v>
      </c>
    </row>
    <row r="10" spans="1:7">
      <c r="B10" s="1"/>
      <c r="C10" s="1"/>
      <c r="D10" s="1"/>
      <c r="E10" s="1"/>
      <c r="F10" s="1"/>
    </row>
    <row r="12" spans="1:7">
      <c r="A12" s="5" t="s">
        <v>22</v>
      </c>
    </row>
    <row r="13" spans="1:7">
      <c r="A13" s="5" t="s">
        <v>23</v>
      </c>
    </row>
    <row r="14" spans="1:7">
      <c r="A14" s="5" t="s">
        <v>24</v>
      </c>
    </row>
  </sheetData>
  <conditionalFormatting sqref="F5:G9">
    <cfRule type="cellIs" dxfId="5" priority="2" operator="equal">
      <formula>$A$12</formula>
    </cfRule>
    <cfRule type="cellIs" dxfId="4" priority="3" operator="equal">
      <formula>$A$13</formula>
    </cfRule>
  </conditionalFormatting>
  <conditionalFormatting sqref="G5:G9">
    <cfRule type="cellIs" dxfId="3" priority="1" operator="equal">
      <formula>$A$14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29B4-9BD3-438C-B2DE-B3CE8DAB67A8}">
  <sheetPr>
    <tabColor theme="7" tint="-0.249977111117893"/>
  </sheetPr>
  <dimension ref="A4:O22"/>
  <sheetViews>
    <sheetView tabSelected="1" topLeftCell="B1" zoomScale="150" zoomScaleNormal="150" workbookViewId="0">
      <selection activeCell="H18" sqref="H18"/>
    </sheetView>
  </sheetViews>
  <sheetFormatPr defaultRowHeight="15"/>
  <cols>
    <col min="1" max="1" width="13.7109375" style="6" customWidth="1"/>
    <col min="2" max="2" width="12.28515625" style="6" bestFit="1" customWidth="1"/>
    <col min="3" max="3" width="11.42578125" style="6" bestFit="1" customWidth="1"/>
    <col min="4" max="4" width="9.140625" style="6"/>
    <col min="5" max="5" width="12.28515625" style="6" bestFit="1" customWidth="1"/>
    <col min="6" max="6" width="10.5703125" style="6" bestFit="1" customWidth="1"/>
    <col min="7" max="7" width="12.85546875" style="6" customWidth="1"/>
    <col min="8" max="9" width="9.140625" style="6"/>
    <col min="10" max="10" width="14.5703125" style="6" bestFit="1" customWidth="1"/>
    <col min="11" max="11" width="13.140625" style="6" bestFit="1" customWidth="1"/>
    <col min="12" max="12" width="16.28515625" style="6" bestFit="1" customWidth="1"/>
    <col min="13" max="13" width="14.5703125" style="6" bestFit="1" customWidth="1"/>
    <col min="14" max="14" width="14.5703125" style="6" customWidth="1"/>
    <col min="15" max="15" width="14.140625" style="6" bestFit="1" customWidth="1"/>
    <col min="16" max="16384" width="9.140625" style="6"/>
  </cols>
  <sheetData>
    <row r="4" spans="1:15"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J4" s="7" t="s">
        <v>25</v>
      </c>
      <c r="K4" s="7" t="s">
        <v>26</v>
      </c>
      <c r="L4" s="7" t="s">
        <v>27</v>
      </c>
      <c r="M4" s="7" t="s">
        <v>28</v>
      </c>
      <c r="N4" s="7" t="s">
        <v>29</v>
      </c>
      <c r="O4" s="7" t="s">
        <v>30</v>
      </c>
    </row>
    <row r="5" spans="1:15">
      <c r="B5" s="7" t="s">
        <v>17</v>
      </c>
      <c r="C5" s="8">
        <v>5</v>
      </c>
      <c r="D5" s="8">
        <v>7</v>
      </c>
      <c r="E5" s="8">
        <f>AVERAGE(C5:D5)</f>
        <v>6</v>
      </c>
      <c r="F5" s="8" t="str">
        <f t="shared" ref="F5:F7" si="0">IF(E5&gt;5,"Aprovado","Reprovado")</f>
        <v>Aprovado</v>
      </c>
      <c r="G5" s="8" t="str">
        <f>IF(E5&gt;=7,"Aprovado",IF(E5&lt;5,"Reprovado","Recuperação"))</f>
        <v>Recuperação</v>
      </c>
      <c r="J5" s="7" t="s">
        <v>31</v>
      </c>
      <c r="K5" s="8">
        <v>5</v>
      </c>
      <c r="L5" s="9">
        <v>35</v>
      </c>
      <c r="M5" s="8" t="s">
        <v>32</v>
      </c>
      <c r="N5" s="8" t="s">
        <v>33</v>
      </c>
      <c r="O5" s="9">
        <f>K5*L5</f>
        <v>175</v>
      </c>
    </row>
    <row r="6" spans="1:15">
      <c r="B6" s="7" t="s">
        <v>18</v>
      </c>
      <c r="C6" s="8">
        <v>10</v>
      </c>
      <c r="D6" s="8">
        <v>9</v>
      </c>
      <c r="E6" s="8">
        <f t="shared" ref="E6:E9" si="1">AVERAGE(C6:D6)</f>
        <v>9.5</v>
      </c>
      <c r="F6" s="8" t="str">
        <f t="shared" si="0"/>
        <v>Aprovado</v>
      </c>
      <c r="G6" s="8" t="str">
        <f t="shared" ref="G6:G9" si="2">IF(E6&gt;=7,"Aprovado",IF(E6&lt;5,"Reprovado","Recuperação"))</f>
        <v>Aprovado</v>
      </c>
      <c r="J6" s="7" t="s">
        <v>34</v>
      </c>
      <c r="K6" s="8">
        <v>2</v>
      </c>
      <c r="L6" s="9">
        <v>30</v>
      </c>
      <c r="M6" s="8" t="s">
        <v>35</v>
      </c>
      <c r="N6" s="8" t="s">
        <v>33</v>
      </c>
      <c r="O6" s="9">
        <f t="shared" ref="O6:O8" si="3">K6*L6</f>
        <v>60</v>
      </c>
    </row>
    <row r="7" spans="1:15">
      <c r="B7" s="7" t="s">
        <v>19</v>
      </c>
      <c r="C7" s="8">
        <v>5</v>
      </c>
      <c r="D7" s="8">
        <v>4</v>
      </c>
      <c r="E7" s="8">
        <f t="shared" si="1"/>
        <v>4.5</v>
      </c>
      <c r="F7" s="8" t="str">
        <f t="shared" si="0"/>
        <v>Reprovado</v>
      </c>
      <c r="G7" s="8" t="str">
        <f t="shared" si="2"/>
        <v>Reprovado</v>
      </c>
      <c r="I7" s="10"/>
      <c r="J7" s="7" t="s">
        <v>36</v>
      </c>
      <c r="K7" s="8">
        <v>3</v>
      </c>
      <c r="L7" s="9">
        <v>250</v>
      </c>
      <c r="M7" s="8" t="s">
        <v>37</v>
      </c>
      <c r="N7" s="8" t="s">
        <v>38</v>
      </c>
      <c r="O7" s="9">
        <f t="shared" si="3"/>
        <v>750</v>
      </c>
    </row>
    <row r="8" spans="1:15">
      <c r="B8" s="7" t="s">
        <v>20</v>
      </c>
      <c r="C8" s="8">
        <v>5</v>
      </c>
      <c r="D8" s="8">
        <v>5</v>
      </c>
      <c r="E8" s="8">
        <f t="shared" si="1"/>
        <v>5</v>
      </c>
      <c r="F8" s="8" t="str">
        <f>IF(E8&gt;5,"Aprovado","Reprovado")</f>
        <v>Reprovado</v>
      </c>
      <c r="G8" s="8" t="str">
        <f t="shared" si="2"/>
        <v>Recuperação</v>
      </c>
      <c r="J8" s="7" t="s">
        <v>39</v>
      </c>
      <c r="K8" s="8">
        <v>5</v>
      </c>
      <c r="L8" s="9">
        <v>600</v>
      </c>
      <c r="M8" s="8" t="s">
        <v>32</v>
      </c>
      <c r="N8" s="8" t="s">
        <v>40</v>
      </c>
      <c r="O8" s="9">
        <f t="shared" si="3"/>
        <v>3000</v>
      </c>
    </row>
    <row r="9" spans="1:15">
      <c r="B9" s="7" t="s">
        <v>21</v>
      </c>
      <c r="C9" s="8">
        <v>3</v>
      </c>
      <c r="D9" s="8">
        <v>2</v>
      </c>
      <c r="E9" s="8">
        <f t="shared" si="1"/>
        <v>2.5</v>
      </c>
      <c r="F9" s="8" t="str">
        <f>IF(E9&gt;5,"Aprovado","Reprovado")</f>
        <v>Reprovado</v>
      </c>
      <c r="G9" s="8" t="str">
        <f t="shared" si="2"/>
        <v>Reprovado</v>
      </c>
    </row>
    <row r="10" spans="1:15">
      <c r="B10" s="11"/>
      <c r="C10" s="11"/>
      <c r="D10" s="11"/>
      <c r="E10" s="11"/>
      <c r="F10" s="11"/>
      <c r="J10" s="7" t="s">
        <v>41</v>
      </c>
      <c r="K10" s="14" t="s">
        <v>42</v>
      </c>
      <c r="L10" s="14" t="s">
        <v>43</v>
      </c>
      <c r="M10" s="14" t="s">
        <v>44</v>
      </c>
      <c r="N10" s="14" t="s">
        <v>45</v>
      </c>
      <c r="O10" s="7" t="s">
        <v>46</v>
      </c>
    </row>
    <row r="11" spans="1:15">
      <c r="J11" s="7" t="s">
        <v>32</v>
      </c>
      <c r="K11" s="9">
        <f>SUMIF(M5:M8,J11,O5:O8)</f>
        <v>3175</v>
      </c>
      <c r="L11" s="15">
        <f>SUMIF($M$5:$M$8,J11,$L$5:$L$8)</f>
        <v>635</v>
      </c>
      <c r="M11" s="8">
        <f>SUMIF($M$5:$M$8,J11,$K$5:$K$8)</f>
        <v>10</v>
      </c>
      <c r="N11" s="8"/>
      <c r="O11" s="8">
        <f>COUNTIF($M$5:$M$8,J11)</f>
        <v>2</v>
      </c>
    </row>
    <row r="12" spans="1:15">
      <c r="A12" s="12" t="s">
        <v>22</v>
      </c>
      <c r="B12" s="18" t="s">
        <v>47</v>
      </c>
      <c r="C12" s="19"/>
      <c r="D12" s="20"/>
      <c r="E12" s="21" t="s">
        <v>48</v>
      </c>
      <c r="F12" s="22"/>
      <c r="G12" s="23"/>
      <c r="J12" s="7" t="s">
        <v>35</v>
      </c>
      <c r="K12" s="9">
        <f>SUMIF(M5:M8,J12,O5:O8)</f>
        <v>60</v>
      </c>
      <c r="L12" s="15">
        <f>SUMIF($M$5:$M$8,J12,$L$5:$L$8)</f>
        <v>30</v>
      </c>
      <c r="M12" s="8">
        <f>SUMIF($M$5:$M$8,J12,$K$5:$K$8)</f>
        <v>2</v>
      </c>
      <c r="N12" s="8"/>
      <c r="O12" s="8">
        <f t="shared" ref="O12:O13" si="4">COUNTIF($M$5:$M$8,J12)</f>
        <v>1</v>
      </c>
    </row>
    <row r="13" spans="1:15">
      <c r="A13" s="12" t="s">
        <v>23</v>
      </c>
      <c r="B13" s="13"/>
      <c r="C13" s="14" t="s">
        <v>49</v>
      </c>
      <c r="D13" s="14" t="s">
        <v>50</v>
      </c>
      <c r="E13" s="13"/>
      <c r="F13" s="14" t="s">
        <v>49</v>
      </c>
      <c r="G13" s="14" t="s">
        <v>50</v>
      </c>
      <c r="J13" s="7" t="s">
        <v>37</v>
      </c>
      <c r="K13" s="9">
        <f>SUMIF(M5:M8,J13,O5:O8)</f>
        <v>750</v>
      </c>
      <c r="L13" s="15">
        <f>SUMIF($M$5:$M$8,J13,$L$5:$L$8)</f>
        <v>250</v>
      </c>
      <c r="M13" s="8">
        <f>SUMIF($M$5:$M$8,J13,$K$5:$K$8)</f>
        <v>3</v>
      </c>
      <c r="N13" s="8"/>
      <c r="O13" s="8">
        <f t="shared" si="4"/>
        <v>1</v>
      </c>
    </row>
    <row r="14" spans="1:15">
      <c r="A14" s="12" t="s">
        <v>24</v>
      </c>
      <c r="B14" s="14" t="s">
        <v>51</v>
      </c>
      <c r="C14" s="13"/>
      <c r="D14" s="13"/>
      <c r="E14" s="14" t="s">
        <v>51</v>
      </c>
      <c r="F14" s="13"/>
      <c r="G14" s="13"/>
    </row>
    <row r="15" spans="1:15">
      <c r="B15" s="14" t="s">
        <v>22</v>
      </c>
      <c r="C15" s="13">
        <f>COUNTIF($F$5:$F$9,B15)</f>
        <v>2</v>
      </c>
      <c r="D15" s="13">
        <f>SUMIF($F$5:$F$9,"Aprovado",$E$5:$E$9)</f>
        <v>15.5</v>
      </c>
      <c r="E15" s="14" t="s">
        <v>22</v>
      </c>
      <c r="F15" s="13">
        <f>COUNTIF($G$5:$G$9,E15)</f>
        <v>1</v>
      </c>
      <c r="G15" s="13">
        <f>SUMIF($G$5:$G$9,"Aprovado",$E$5:$E$9)</f>
        <v>9.5</v>
      </c>
      <c r="J15" s="17" t="s">
        <v>52</v>
      </c>
      <c r="K15" s="17"/>
      <c r="L15" s="17"/>
    </row>
    <row r="16" spans="1:15">
      <c r="B16" s="14" t="s">
        <v>23</v>
      </c>
      <c r="C16" s="13">
        <f>COUNTIF($F$5:$F$9,B16)</f>
        <v>3</v>
      </c>
      <c r="D16" s="13">
        <f>SUMIF($F$5:$F$9,"Reprovado",$E$5:$E$9)</f>
        <v>12</v>
      </c>
      <c r="E16" s="14" t="s">
        <v>23</v>
      </c>
      <c r="F16" s="13">
        <f t="shared" ref="F16:F17" si="5">COUNTIF($G$5:$G$9,E16)</f>
        <v>2</v>
      </c>
      <c r="G16" s="13">
        <f>SUMIF($G$5:$G$9,"Reprovado",$E$5:$E$9)</f>
        <v>7</v>
      </c>
      <c r="J16" s="14" t="s">
        <v>32</v>
      </c>
      <c r="K16" s="14" t="s">
        <v>53</v>
      </c>
      <c r="L16" s="8">
        <f>SUMIFS($L$5:$L$8,$M$5:$M$8,J16,$N$5:$N$8,K16)</f>
        <v>35</v>
      </c>
    </row>
    <row r="17" spans="2:12">
      <c r="B17" s="14" t="s">
        <v>24</v>
      </c>
      <c r="C17" s="8"/>
      <c r="D17" s="8"/>
      <c r="E17" s="14" t="s">
        <v>24</v>
      </c>
      <c r="F17" s="13">
        <f t="shared" si="5"/>
        <v>2</v>
      </c>
      <c r="G17" s="13">
        <f>SUMIF($G$5:$G$9,"Recuperação",$E$5:$E$9)</f>
        <v>11</v>
      </c>
      <c r="J17" s="14" t="s">
        <v>35</v>
      </c>
      <c r="K17" s="14" t="s">
        <v>53</v>
      </c>
      <c r="L17" s="8">
        <f t="shared" ref="L17:L19" si="6">SUMIFS($L$5:$L$8,$M$5:$M$8,J17,$N$5:$N$8,K17)</f>
        <v>30</v>
      </c>
    </row>
    <row r="18" spans="2:12">
      <c r="J18" s="14" t="s">
        <v>37</v>
      </c>
      <c r="K18" s="14" t="s">
        <v>54</v>
      </c>
      <c r="L18" s="8">
        <f t="shared" si="6"/>
        <v>250</v>
      </c>
    </row>
    <row r="19" spans="2:12">
      <c r="B19" s="18" t="s">
        <v>55</v>
      </c>
      <c r="C19" s="20"/>
      <c r="J19" s="16" t="s">
        <v>32</v>
      </c>
      <c r="K19" s="14" t="s">
        <v>56</v>
      </c>
      <c r="L19" s="8">
        <f t="shared" si="6"/>
        <v>600</v>
      </c>
    </row>
    <row r="20" spans="2:12">
      <c r="B20" s="7" t="s">
        <v>57</v>
      </c>
      <c r="C20" s="8">
        <f>COUNTIF(C5:C9,"&gt;5")</f>
        <v>1</v>
      </c>
    </row>
    <row r="21" spans="2:12">
      <c r="B21" s="7" t="s">
        <v>58</v>
      </c>
      <c r="C21" s="8">
        <f>COUNTIF(D5:D9,"&gt;5")</f>
        <v>2</v>
      </c>
    </row>
    <row r="22" spans="2:12">
      <c r="B22" s="7" t="s">
        <v>59</v>
      </c>
      <c r="C22" s="8">
        <f>COUNTIF(E5:E9,"&gt;5")</f>
        <v>2</v>
      </c>
    </row>
  </sheetData>
  <mergeCells count="4">
    <mergeCell ref="J15:L15"/>
    <mergeCell ref="B12:D12"/>
    <mergeCell ref="E12:G12"/>
    <mergeCell ref="B19:C19"/>
  </mergeCells>
  <conditionalFormatting sqref="F5:G9">
    <cfRule type="cellIs" dxfId="2" priority="2" operator="equal">
      <formula>$A$12</formula>
    </cfRule>
    <cfRule type="cellIs" dxfId="1" priority="3" operator="equal">
      <formula>$A$13</formula>
    </cfRule>
  </conditionalFormatting>
  <conditionalFormatting sqref="G5:G9">
    <cfRule type="cellIs" dxfId="0" priority="1" operator="equal">
      <formula>$A$14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RAFAEL DE SOUSA MOURA</cp:lastModifiedBy>
  <cp:revision/>
  <dcterms:created xsi:type="dcterms:W3CDTF">2023-07-08T11:48:42Z</dcterms:created>
  <dcterms:modified xsi:type="dcterms:W3CDTF">2023-07-08T15:28:03Z</dcterms:modified>
  <cp:category/>
  <cp:contentStatus/>
</cp:coreProperties>
</file>