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Excel Avançado\Aula 2\"/>
    </mc:Choice>
  </mc:AlternateContent>
  <xr:revisionPtr revIDLastSave="0" documentId="13_ncr:1_{676687BD-359E-4CC4-9E81-5188B0B4489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CADASTRO" sheetId="1" r:id="rId1"/>
    <sheet name="TABELA" sheetId="2" r:id="rId2"/>
    <sheet name="Plan3" sheetId="3" r:id="rId3"/>
  </sheets>
  <calcPr calcId="191028"/>
</workbook>
</file>

<file path=xl/calcChain.xml><?xml version="1.0" encoding="utf-8"?>
<calcChain xmlns="http://schemas.openxmlformats.org/spreadsheetml/2006/main">
  <c r="B29" i="1" l="1"/>
  <c r="B28" i="1"/>
  <c r="B27" i="1"/>
  <c r="F2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4" i="1"/>
</calcChain>
</file>

<file path=xl/sharedStrings.xml><?xml version="1.0" encoding="utf-8"?>
<sst xmlns="http://schemas.openxmlformats.org/spreadsheetml/2006/main" count="85" uniqueCount="63">
  <si>
    <t>LOJA DE DISCOS COMPRE ONLINE</t>
  </si>
  <si>
    <t>NOME DO CLIENTE</t>
  </si>
  <si>
    <t>FILIAL</t>
  </si>
  <si>
    <t>CÓDIGO PRODUTO</t>
  </si>
  <si>
    <t>NOME ARTISTA</t>
  </si>
  <si>
    <t>NOME DO DISCO</t>
  </si>
  <si>
    <t>VALOR DO PRODUTO</t>
  </si>
  <si>
    <t>Ana Maria Bernardes</t>
  </si>
  <si>
    <t>Laser Express</t>
  </si>
  <si>
    <t>Beatriz Saracena</t>
  </si>
  <si>
    <t>Lojas Americanas</t>
  </si>
  <si>
    <t>Diógenes Duarte Lima</t>
  </si>
  <si>
    <t>Som Livre</t>
  </si>
  <si>
    <t>Fernando Coriolano</t>
  </si>
  <si>
    <t>Maria Carolina Braga</t>
  </si>
  <si>
    <t>Felipe dos Santos</t>
  </si>
  <si>
    <t>Submarino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</si>
  <si>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</si>
  <si>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</si>
  <si>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</si>
  <si>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</si>
  <si>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</si>
  <si>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</si>
  <si>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</si>
  <si>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</si>
  <si>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</si>
  <si>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</si>
  <si>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</si>
  <si>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</si>
  <si>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</si>
  <si>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</si>
  <si>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</si>
  <si>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SOMAR DVDS</t>
  </si>
  <si>
    <t>SOMAR CDS</t>
  </si>
  <si>
    <t>CÓDIGO</t>
  </si>
  <si>
    <t>TIPO</t>
  </si>
  <si>
    <t>ARTISTA</t>
  </si>
  <si>
    <t>PRODUTO</t>
  </si>
  <si>
    <t>VALOR</t>
  </si>
  <si>
    <t>CD</t>
  </si>
  <si>
    <t>Bon Jovi</t>
  </si>
  <si>
    <t>Burning Bridges</t>
  </si>
  <si>
    <t>DVD</t>
  </si>
  <si>
    <t>Ed Sheeran</t>
  </si>
  <si>
    <t>X</t>
  </si>
  <si>
    <t>Motorhead</t>
  </si>
  <si>
    <t>Bad Magic</t>
  </si>
  <si>
    <t xml:space="preserve">CD </t>
  </si>
  <si>
    <t>Slash</t>
  </si>
  <si>
    <t>World On Fire</t>
  </si>
  <si>
    <t>CD/DVD</t>
  </si>
  <si>
    <t>Iron Maiden</t>
  </si>
  <si>
    <t>The Book of Souls</t>
  </si>
  <si>
    <t>Slipknot</t>
  </si>
  <si>
    <t>.5 The Gray Chapter</t>
  </si>
  <si>
    <t>Van Halen</t>
  </si>
  <si>
    <t>Live At Tokyo Dome</t>
  </si>
  <si>
    <t>Eric Clapton</t>
  </si>
  <si>
    <t>The Royal Albert Hall</t>
  </si>
  <si>
    <t>Foo Fighters</t>
  </si>
  <si>
    <t>Sonic Highways</t>
  </si>
  <si>
    <t>SOMAR CDS / DVDS</t>
  </si>
  <si>
    <t>Valor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</si>
</sst>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/>
    <xf numFmtId="44" fontId="0" fillId="0" borderId="0" xfId="1" applyFont="1"/>
    <xf numFmtId="0" fontId="4" fillId="2" borderId="1" xfId="2" applyBorder="1" applyAlignment="1">
      <alignment horizontal="center" vertical="center" wrapText="1"/>
    </xf>
    <xf numFmtId="44" fontId="4" fillId="2" borderId="1" xfId="2" applyNumberForma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Ênfase3" xfId="2" builtinId="3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zoomScale="120" zoomScaleNormal="120" workbookViewId="0">
      <selection activeCell="E26" sqref="E26"/>
    </sheetView>
  </sheetViews>
  <sheetFormatPr defaultRowHeight="15" x14ac:dyDescent="0.25"/>
  <cols>
    <col min="1" max="1" width="24.5703125" customWidth="1"/>
    <col min="2" max="2" width="15.7109375" customWidth="1"/>
    <col min="3" max="3" width="11.7109375" customWidth="1"/>
    <col min="4" max="4" width="22.85546875" customWidth="1"/>
    <col min="5" max="5" width="22.42578125" style="5" customWidth="1"/>
    <col min="6" max="6" width="12.85546875" customWidth="1"/>
  </cols>
  <sheetData>
    <row r="1" spans="1:6" ht="23.25" x14ac:dyDescent="0.35">
      <c r="A1" s="8" t="s">
        <v>0</v>
      </c>
      <c r="B1" s="8"/>
      <c r="C1" s="8"/>
      <c r="D1" s="8"/>
      <c r="E1" s="8"/>
      <c r="F1" s="8"/>
    </row>
    <row r="3" spans="1:6" ht="30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</row>
    <row r="4" spans="1:6" x14ac:dyDescent="0.25">
      <c r="A4" s="1" t="s">
        <v>7</v>
      </c>
      <c r="B4" s="2" t="s">
        <v>8</v>
      </c>
      <c r="C4" s="2">
        <v>2</v>
      </c>
      <c r="D4" s="2" t="str">
        <f>VLOOKUP(C4,TABELA!$A$2:$E$10,3,0)</f>
        <v>Ed Sheeran</v>
      </c>
      <c r="E4" s="2" t="str">
        <f>VLOOKUP(C4,TABELA!$A$2:$E$10,4,0)</f>
        <v>X</v>
      </c>
      <c r="F4" s="2">
        <f>VLOOKUP(C4,TABELA!$A$2:$E$10,5,0)</f>
        <v>50.81</v>
      </c>
    </row>
    <row r="5" spans="1:6" x14ac:dyDescent="0.25">
      <c r="A5" s="1" t="s">
        <v>9</v>
      </c>
      <c r="B5" s="2" t="s">
        <v>10</v>
      </c>
      <c r="C5" s="2">
        <v>3</v>
      </c>
      <c r="D5" s="2" t="str">
        <f>VLOOKUP(C5,TABELA!$A$2:$E$10,3,0)</f>
        <v>Motorhead</v>
      </c>
      <c r="E5" s="2" t="str">
        <f>VLOOKUP(C5,TABELA!$A$2:$E$10,4,0)</f>
        <v>Bad Magic</v>
      </c>
      <c r="F5" s="2">
        <f>VLOOKUP(C5,TABELA!$A$2:$E$10,5,0)</f>
        <v>49.9</v>
      </c>
    </row>
    <row r="6" spans="1:6" x14ac:dyDescent="0.25">
      <c r="A6" s="1" t="s">
        <v>11</v>
      </c>
      <c r="B6" s="2" t="s">
        <v>12</v>
      </c>
      <c r="C6" s="2">
        <v>2</v>
      </c>
      <c r="D6" s="2" t="str">
        <f>VLOOKUP(C6,TABELA!$A$2:$E$10,3,0)</f>
        <v>Ed Sheeran</v>
      </c>
      <c r="E6" s="2" t="str">
        <f>VLOOKUP(C6,TABELA!$A$2:$E$10,4,0)</f>
        <v>X</v>
      </c>
      <c r="F6" s="2">
        <f>VLOOKUP(C6,TABELA!$A$2:$E$10,5,0)</f>
        <v>50.81</v>
      </c>
    </row>
    <row r="7" spans="1:6" x14ac:dyDescent="0.25">
      <c r="A7" s="1" t="s">
        <v>13</v>
      </c>
      <c r="B7" s="2" t="s">
        <v>8</v>
      </c>
      <c r="C7" s="2">
        <v>3</v>
      </c>
      <c r="D7" s="2" t="str">
        <f>VLOOKUP(C7,TABELA!$A$2:$E$10,3,0)</f>
        <v>Motorhead</v>
      </c>
      <c r="E7" s="2" t="str">
        <f>VLOOKUP(C7,TABELA!$A$2:$E$10,4,0)</f>
        <v>Bad Magic</v>
      </c>
      <c r="F7" s="2">
        <f>VLOOKUP(C7,TABELA!$A$2:$E$10,5,0)</f>
        <v>49.9</v>
      </c>
    </row>
    <row r="8" spans="1:6" x14ac:dyDescent="0.25">
      <c r="A8" s="1" t="s">
        <v>14</v>
      </c>
      <c r="B8" s="2" t="s">
        <v>8</v>
      </c>
      <c r="C8" s="2">
        <v>1</v>
      </c>
      <c r="D8" s="2" t="str">
        <f>VLOOKUP(C8,TABELA!$A$2:$E$10,3,0)</f>
        <v>Bon Jovi</v>
      </c>
      <c r="E8" s="2" t="str">
        <f>VLOOKUP(C8,TABELA!$A$2:$E$10,4,0)</f>
        <v>Burning Bridges</v>
      </c>
      <c r="F8" s="2">
        <f>VLOOKUP(C8,TABELA!$A$2:$E$10,5,0)</f>
        <v>40.9</v>
      </c>
    </row>
    <row r="9" spans="1:6" x14ac:dyDescent="0.25">
      <c r="A9" s="1" t="s">
        <v>15</v>
      </c>
      <c r="B9" s="2" t="s">
        <v>16</v>
      </c>
      <c r="C9" s="2">
        <v>4</v>
      </c>
      <c r="D9" s="2" t="str">
        <f>VLOOKUP(C9,TABELA!$A$2:$E$10,3,0)</f>
        <v>Slash</v>
      </c>
      <c r="E9" s="2" t="str">
        <f>VLOOKUP(C9,TABELA!$A$2:$E$10,4,0)</f>
        <v>World On Fire</v>
      </c>
      <c r="F9" s="2">
        <f>VLOOKUP(C9,TABELA!$A$2:$E$10,5,0)</f>
        <v>39.9</v>
      </c>
    </row>
    <row r="10" spans="1:6" x14ac:dyDescent="0.25">
      <c r="A10" s="1" t="s">
        <v>17</v>
      </c>
      <c r="B10" s="2" t="s">
        <v>16</v>
      </c>
      <c r="C10" s="2">
        <v>1</v>
      </c>
      <c r="D10" s="2" t="str">
        <f>VLOOKUP(C10,TABELA!$A$2:$E$10,3,0)</f>
        <v>Bon Jovi</v>
      </c>
      <c r="E10" s="2" t="str">
        <f>VLOOKUP(C10,TABELA!$A$2:$E$10,4,0)</f>
        <v>Burning Bridges</v>
      </c>
      <c r="F10" s="2">
        <f>VLOOKUP(C10,TABELA!$A$2:$E$10,5,0)</f>
        <v>40.9</v>
      </c>
    </row>
    <row r="11" spans="1:6" x14ac:dyDescent="0.25">
      <c r="A11" s="1" t="s">
        <v>18</v>
      </c>
      <c r="B11" s="2" t="s">
        <v>16</v>
      </c>
      <c r="C11" s="2">
        <v>4</v>
      </c>
      <c r="D11" s="2" t="str">
        <f>VLOOKUP(C11,TABELA!$A$2:$E$10,3,0)</f>
        <v>Slash</v>
      </c>
      <c r="E11" s="2" t="str">
        <f>VLOOKUP(C11,TABELA!$A$2:$E$10,4,0)</f>
        <v>World On Fire</v>
      </c>
      <c r="F11" s="2">
        <f>VLOOKUP(C11,TABELA!$A$2:$E$10,5,0)</f>
        <v>39.9</v>
      </c>
    </row>
    <row r="12" spans="1:6" x14ac:dyDescent="0.25">
      <c r="A12" s="1" t="s">
        <v>19</v>
      </c>
      <c r="B12" s="2" t="s">
        <v>12</v>
      </c>
      <c r="C12" s="2">
        <v>6</v>
      </c>
      <c r="D12" s="2" t="str">
        <f>VLOOKUP(C12,TABELA!$A$2:$E$10,3,0)</f>
        <v>Slipknot</v>
      </c>
      <c r="E12" s="2" t="str">
        <f>VLOOKUP(C12,TABELA!$A$2:$E$10,4,0)</f>
        <v>.5 The Gray Chapter</v>
      </c>
      <c r="F12" s="2">
        <f>VLOOKUP(C12,TABELA!$A$2:$E$10,5,0)</f>
        <v>29.9</v>
      </c>
    </row>
    <row r="13" spans="1:6" x14ac:dyDescent="0.25">
      <c r="A13" s="1" t="s">
        <v>20</v>
      </c>
      <c r="B13" s="2" t="s">
        <v>8</v>
      </c>
      <c r="C13" s="2">
        <v>6</v>
      </c>
      <c r="D13" s="2" t="str">
        <f>VLOOKUP(C13,TABELA!$A$2:$E$10,3,0)</f>
        <v>Slipknot</v>
      </c>
      <c r="E13" s="2" t="str">
        <f>VLOOKUP(C13,TABELA!$A$2:$E$10,4,0)</f>
        <v>.5 The Gray Chapter</v>
      </c>
      <c r="F13" s="2">
        <f>VLOOKUP(C13,TABELA!$A$2:$E$10,5,0)</f>
        <v>29.9</v>
      </c>
    </row>
    <row r="14" spans="1:6" x14ac:dyDescent="0.25">
      <c r="A14" s="1" t="s">
        <v>21</v>
      </c>
      <c r="B14" s="2" t="s">
        <v>8</v>
      </c>
      <c r="C14" s="2">
        <v>3</v>
      </c>
      <c r="D14" s="2" t="str">
        <f>VLOOKUP(C14,TABELA!$A$2:$E$10,3,0)</f>
        <v>Motorhead</v>
      </c>
      <c r="E14" s="2" t="str">
        <f>VLOOKUP(C14,TABELA!$A$2:$E$10,4,0)</f>
        <v>Bad Magic</v>
      </c>
      <c r="F14" s="2">
        <f>VLOOKUP(C14,TABELA!$A$2:$E$10,5,0)</f>
        <v>49.9</v>
      </c>
    </row>
    <row r="15" spans="1:6" x14ac:dyDescent="0.25">
      <c r="A15" s="1" t="s">
        <v>22</v>
      </c>
      <c r="B15" s="2" t="s">
        <v>8</v>
      </c>
      <c r="C15" s="2">
        <v>8</v>
      </c>
      <c r="D15" s="2" t="str">
        <f>VLOOKUP(C15,TABELA!$A$2:$E$10,3,0)</f>
        <v>Eric Clapton</v>
      </c>
      <c r="E15" s="2" t="str">
        <f>VLOOKUP(C15,TABELA!$A$2:$E$10,4,0)</f>
        <v>The Royal Albert Hall</v>
      </c>
      <c r="F15" s="2">
        <f>VLOOKUP(C15,TABELA!$A$2:$E$10,5,0)</f>
        <v>59.9</v>
      </c>
    </row>
    <row r="16" spans="1:6" x14ac:dyDescent="0.25">
      <c r="A16" s="1" t="s">
        <v>23</v>
      </c>
      <c r="B16" s="2" t="s">
        <v>8</v>
      </c>
      <c r="C16" s="2">
        <v>6</v>
      </c>
      <c r="D16" s="2" t="str">
        <f>VLOOKUP(C16,TABELA!$A$2:$E$10,3,0)</f>
        <v>Slipknot</v>
      </c>
      <c r="E16" s="2" t="str">
        <f>VLOOKUP(C16,TABELA!$A$2:$E$10,4,0)</f>
        <v>.5 The Gray Chapter</v>
      </c>
      <c r="F16" s="2">
        <f>VLOOKUP(C16,TABELA!$A$2:$E$10,5,0)</f>
        <v>29.9</v>
      </c>
    </row>
    <row r="17" spans="1:6" x14ac:dyDescent="0.25">
      <c r="A17" s="1" t="s">
        <v>24</v>
      </c>
      <c r="B17" s="2" t="s">
        <v>16</v>
      </c>
      <c r="C17" s="2">
        <v>2</v>
      </c>
      <c r="D17" s="2" t="str">
        <f>VLOOKUP(C17,TABELA!$A$2:$E$10,3,0)</f>
        <v>Ed Sheeran</v>
      </c>
      <c r="E17" s="2" t="str">
        <f>VLOOKUP(C17,TABELA!$A$2:$E$10,4,0)</f>
        <v>X</v>
      </c>
      <c r="F17" s="2">
        <f>VLOOKUP(C17,TABELA!$A$2:$E$10,5,0)</f>
        <v>50.81</v>
      </c>
    </row>
    <row r="18" spans="1:6" x14ac:dyDescent="0.25">
      <c r="A18" s="1" t="s">
        <v>25</v>
      </c>
      <c r="B18" s="2" t="s">
        <v>16</v>
      </c>
      <c r="C18" s="2">
        <v>3</v>
      </c>
      <c r="D18" s="2" t="str">
        <f>VLOOKUP(C18,TABELA!$A$2:$E$10,3,0)</f>
        <v>Motorhead</v>
      </c>
      <c r="E18" s="2" t="str">
        <f>VLOOKUP(C18,TABELA!$A$2:$E$10,4,0)</f>
        <v>Bad Magic</v>
      </c>
      <c r="F18" s="2">
        <f>VLOOKUP(C18,TABELA!$A$2:$E$10,5,0)</f>
        <v>49.9</v>
      </c>
    </row>
    <row r="19" spans="1:6" x14ac:dyDescent="0.25">
      <c r="A19" s="1" t="s">
        <v>26</v>
      </c>
      <c r="B19" s="2" t="s">
        <v>12</v>
      </c>
      <c r="C19" s="2">
        <v>4</v>
      </c>
      <c r="D19" s="2" t="str">
        <f>VLOOKUP(C19,TABELA!$A$2:$E$10,3,0)</f>
        <v>Slash</v>
      </c>
      <c r="E19" s="2" t="str">
        <f>VLOOKUP(C19,TABELA!$A$2:$E$10,4,0)</f>
        <v>World On Fire</v>
      </c>
      <c r="F19" s="2">
        <f>VLOOKUP(C19,TABELA!$A$2:$E$10,5,0)</f>
        <v>39.9</v>
      </c>
    </row>
    <row r="20" spans="1:6" x14ac:dyDescent="0.25">
      <c r="A20" s="1" t="s">
        <v>27</v>
      </c>
      <c r="B20" s="2" t="s">
        <v>16</v>
      </c>
      <c r="C20" s="2">
        <v>9</v>
      </c>
      <c r="D20" s="2" t="str">
        <f>VLOOKUP(C20,TABELA!$A$2:$E$10,3,0)</f>
        <v>Foo Fighters</v>
      </c>
      <c r="E20" s="2" t="str">
        <f>VLOOKUP(C20,TABELA!$A$2:$E$10,4,0)</f>
        <v>Sonic Highways</v>
      </c>
      <c r="F20" s="2">
        <f>VLOOKUP(C20,TABELA!$A$2:$E$10,5,0)</f>
        <v>45.9</v>
      </c>
    </row>
    <row r="21" spans="1:6" x14ac:dyDescent="0.25">
      <c r="A21" s="1" t="s">
        <v>28</v>
      </c>
      <c r="B21" s="2" t="s">
        <v>16</v>
      </c>
      <c r="C21" s="2">
        <v>1</v>
      </c>
      <c r="D21" s="2" t="str">
        <f>VLOOKUP(C21,TABELA!$A$2:$E$10,3,0)</f>
        <v>Bon Jovi</v>
      </c>
      <c r="E21" s="2" t="str">
        <f>VLOOKUP(C21,TABELA!$A$2:$E$10,4,0)</f>
        <v>Burning Bridges</v>
      </c>
      <c r="F21" s="2">
        <f>VLOOKUP(C21,TABELA!$A$2:$E$10,5,0)</f>
        <v>40.9</v>
      </c>
    </row>
    <row r="22" spans="1:6" x14ac:dyDescent="0.25">
      <c r="A22" s="1" t="s">
        <v>29</v>
      </c>
      <c r="B22" s="2" t="s">
        <v>12</v>
      </c>
      <c r="C22" s="2">
        <v>8</v>
      </c>
      <c r="D22" s="2" t="str">
        <f>VLOOKUP(C22,TABELA!$A$2:$E$10,3,0)</f>
        <v>Eric Clapton</v>
      </c>
      <c r="E22" s="2" t="str">
        <f>VLOOKUP(C22,TABELA!$A$2:$E$10,4,0)</f>
        <v>The Royal Albert Hall</v>
      </c>
      <c r="F22" s="2">
        <f>VLOOKUP(C22,TABELA!$A$2:$E$10,5,0)</f>
        <v>59.9</v>
      </c>
    </row>
    <row r="23" spans="1:6" x14ac:dyDescent="0.25">
      <c r="A23" s="1" t="s">
        <v>30</v>
      </c>
      <c r="B23" s="2" t="s">
        <v>16</v>
      </c>
      <c r="C23" s="2">
        <v>5</v>
      </c>
      <c r="D23" s="2" t="str">
        <f>VLOOKUP(C23,TABELA!$A$2:$E$10,3,0)</f>
        <v>Iron Maiden</v>
      </c>
      <c r="E23" s="2" t="str">
        <f>VLOOKUP(C23,TABELA!$A$2:$E$10,4,0)</f>
        <v>The Book of Souls</v>
      </c>
      <c r="F23" s="2">
        <f>VLOOKUP(C23,TABELA!$A$2:$E$10,5,0)</f>
        <v>61.9</v>
      </c>
    </row>
    <row r="24" spans="1:6" x14ac:dyDescent="0.25">
      <c r="A24" s="1" t="s">
        <v>31</v>
      </c>
      <c r="B24" s="2" t="s">
        <v>16</v>
      </c>
      <c r="C24" s="2">
        <v>7</v>
      </c>
      <c r="D24" s="2" t="str">
        <f>VLOOKUP(C24,TABELA!$A$2:$E$10,3,0)</f>
        <v>Van Halen</v>
      </c>
      <c r="E24" s="2" t="str">
        <f>VLOOKUP(C24,TABELA!$A$2:$E$10,4,0)</f>
        <v>Live At Tokyo Dome</v>
      </c>
      <c r="F24" s="2">
        <f>VLOOKUP(C24,TABELA!$A$2:$E$10,5,0)</f>
        <v>45.3</v>
      </c>
    </row>
    <row r="25" spans="1:6" x14ac:dyDescent="0.25">
      <c r="D25" s="10"/>
      <c r="E25" s="9" t="s">
        <v>62</v>
      </c>
      <c r="F25" s="9">
        <f>SUM(F4:F24)</f>
        <v>957.02999999999975</v>
      </c>
    </row>
    <row r="27" spans="1:6" x14ac:dyDescent="0.25">
      <c r="A27" s="6" t="s">
        <v>32</v>
      </c>
      <c r="B27" s="2">
        <f>SUMIF(TABELA!$B$2:$B$10,"DVD",TABELA!$E$2:$E$10)</f>
        <v>110.71000000000001</v>
      </c>
    </row>
    <row r="28" spans="1:6" x14ac:dyDescent="0.25">
      <c r="A28" s="6" t="s">
        <v>33</v>
      </c>
      <c r="B28" s="2">
        <f>SUMIF(TABELA!$B$2:$B$10,"CD",TABELA!$E$2:$E$10)</f>
        <v>211.9</v>
      </c>
    </row>
    <row r="29" spans="1:6" x14ac:dyDescent="0.25">
      <c r="A29" s="6" t="s">
        <v>61</v>
      </c>
      <c r="B29" s="2">
        <f>SUMIF(TABELA!$B$2:$B$10,"CD/DVD",TABELA!$E$2:$E$10)</f>
        <v>61.9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1" sqref="D1"/>
    </sheetView>
  </sheetViews>
  <sheetFormatPr defaultRowHeight="15" x14ac:dyDescent="0.25"/>
  <cols>
    <col min="1" max="2" width="11" customWidth="1"/>
    <col min="3" max="3" width="12.5703125" customWidth="1"/>
    <col min="4" max="4" width="30.7109375" customWidth="1"/>
    <col min="5" max="5" width="21" customWidth="1"/>
  </cols>
  <sheetData>
    <row r="1" spans="1:5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 x14ac:dyDescent="0.25">
      <c r="A2" s="1">
        <v>1</v>
      </c>
      <c r="B2" s="1" t="s">
        <v>39</v>
      </c>
      <c r="C2" s="1" t="s">
        <v>40</v>
      </c>
      <c r="D2" s="1" t="s">
        <v>41</v>
      </c>
      <c r="E2" s="4">
        <v>40.9</v>
      </c>
    </row>
    <row r="3" spans="1:5" x14ac:dyDescent="0.25">
      <c r="A3" s="1">
        <v>2</v>
      </c>
      <c r="B3" s="1" t="s">
        <v>42</v>
      </c>
      <c r="C3" s="1" t="s">
        <v>43</v>
      </c>
      <c r="D3" s="1" t="s">
        <v>44</v>
      </c>
      <c r="E3" s="4">
        <v>50.81</v>
      </c>
    </row>
    <row r="4" spans="1:5" x14ac:dyDescent="0.25">
      <c r="A4" s="1">
        <v>3</v>
      </c>
      <c r="B4" s="1" t="s">
        <v>39</v>
      </c>
      <c r="C4" s="1" t="s">
        <v>45</v>
      </c>
      <c r="D4" s="1" t="s">
        <v>46</v>
      </c>
      <c r="E4" s="4">
        <v>49.9</v>
      </c>
    </row>
    <row r="5" spans="1:5" x14ac:dyDescent="0.25">
      <c r="A5" s="1">
        <v>4</v>
      </c>
      <c r="B5" s="1" t="s">
        <v>47</v>
      </c>
      <c r="C5" s="1" t="s">
        <v>48</v>
      </c>
      <c r="D5" s="1" t="s">
        <v>49</v>
      </c>
      <c r="E5" s="4">
        <v>39.9</v>
      </c>
    </row>
    <row r="6" spans="1:5" x14ac:dyDescent="0.25">
      <c r="A6" s="1">
        <v>5</v>
      </c>
      <c r="B6" s="1" t="s">
        <v>50</v>
      </c>
      <c r="C6" s="1" t="s">
        <v>51</v>
      </c>
      <c r="D6" s="1" t="s">
        <v>52</v>
      </c>
      <c r="E6" s="4">
        <v>61.9</v>
      </c>
    </row>
    <row r="7" spans="1:5" x14ac:dyDescent="0.25">
      <c r="A7" s="1">
        <v>6</v>
      </c>
      <c r="B7" s="1" t="s">
        <v>39</v>
      </c>
      <c r="C7" s="1" t="s">
        <v>53</v>
      </c>
      <c r="D7" s="1" t="s">
        <v>54</v>
      </c>
      <c r="E7" s="4">
        <v>29.9</v>
      </c>
    </row>
    <row r="8" spans="1:5" x14ac:dyDescent="0.25">
      <c r="A8" s="1">
        <v>7</v>
      </c>
      <c r="B8" s="1" t="s">
        <v>39</v>
      </c>
      <c r="C8" s="1" t="s">
        <v>55</v>
      </c>
      <c r="D8" s="1" t="s">
        <v>56</v>
      </c>
      <c r="E8" s="4">
        <v>45.3</v>
      </c>
    </row>
    <row r="9" spans="1:5" x14ac:dyDescent="0.25">
      <c r="A9" s="1">
        <v>8</v>
      </c>
      <c r="B9" s="1" t="s">
        <v>42</v>
      </c>
      <c r="C9" s="1" t="s">
        <v>57</v>
      </c>
      <c r="D9" s="1" t="s">
        <v>58</v>
      </c>
      <c r="E9" s="4">
        <v>59.9</v>
      </c>
    </row>
    <row r="10" spans="1:5" x14ac:dyDescent="0.25">
      <c r="A10" s="1">
        <v>9</v>
      </c>
      <c r="B10" s="1" t="s">
        <v>39</v>
      </c>
      <c r="C10" s="1" t="s">
        <v>59</v>
      </c>
      <c r="D10" s="1" t="s">
        <v>60</v>
      </c>
      <c r="E10" s="4">
        <v>45.9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TABELA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A. de Moraes</dc:creator>
  <cp:keywords/>
  <dc:description/>
  <cp:lastModifiedBy>Aluno</cp:lastModifiedBy>
  <cp:revision/>
  <dcterms:created xsi:type="dcterms:W3CDTF">2011-06-28T18:43:47Z</dcterms:created>
  <dcterms:modified xsi:type="dcterms:W3CDTF">2023-07-15T16:57:14Z</dcterms:modified>
  <cp:category/>
  <cp:contentStatus/>
</cp:coreProperties>
</file>