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xr:revisionPtr revIDLastSave="0" documentId="13_ncr:1_{56312B15-6F9C-4A00-B56A-EF29F92057D1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Estoque" sheetId="1" r:id="rId1"/>
    <sheet name="Tabelas" sheetId="2" r:id="rId2"/>
    <sheet name="Plan3" sheetId="3" r:id="rId3"/>
  </sheets>
  <definedNames>
    <definedName name="SegmentaçãodeDados_CESTA_BÁSICA">#N/A</definedName>
    <definedName name="SegmentaçãodeDados_DISTRIBUIDORA">#N/A</definedName>
    <definedName name="SegmentaçãodeDados_PRODUTO">#N/A</definedName>
    <definedName name="SegmentaçãodeDad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</x15:slicerCaches>
    </ext>
  </extLst>
</workbook>
</file>

<file path=xl/calcChain.xml><?xml version="1.0" encoding="utf-8"?>
<calcChain xmlns="http://schemas.openxmlformats.org/spreadsheetml/2006/main">
  <c r="F3" i="1" l="1"/>
  <c r="E3" i="1"/>
  <c r="F4" i="1"/>
  <c r="F5" i="1"/>
  <c r="F6" i="1"/>
  <c r="F7" i="1"/>
  <c r="F8" i="1"/>
  <c r="F9" i="1"/>
  <c r="E4" i="1"/>
  <c r="E6" i="1"/>
  <c r="D3" i="1"/>
  <c r="D4" i="1"/>
  <c r="D5" i="1"/>
  <c r="E5" i="1" s="1"/>
  <c r="D6" i="1"/>
  <c r="D7" i="1"/>
  <c r="E7" i="1" s="1"/>
  <c r="D8" i="1"/>
  <c r="E8" i="1" s="1"/>
  <c r="D9" i="1"/>
  <c r="E9" i="1" s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<sst xmlns="http://schemas.openxmlformats.org/spreadsheetml/2006/main" count="43" uniqueCount="43">
  <si>
    <t>TUDO TEM AQUI</t>
  </si>
  <si>
    <t>PRODUTO</t>
  </si>
  <si>
    <t>CÓDIGO</t>
  </si>
  <si>
    <t>QUANTIDADE</t>
  </si>
  <si>
    <t>TIPO</t>
  </si>
  <si>
    <t>CESTA BÁSICA</t>
  </si>
  <si>
    <t>DISTRIBUIDORA</t>
  </si>
  <si>
    <t>Arroz Integral</t>
  </si>
  <si>
    <t>ACBSD5-987</t>
  </si>
  <si>
    <t>Feijão preto</t>
  </si>
  <si>
    <t>ACBSD1-567</t>
  </si>
  <si>
    <t>Chocolate meio amargo</t>
  </si>
  <si>
    <t>CCBND4-003</t>
  </si>
  <si>
    <t>Doce de Batata</t>
  </si>
  <si>
    <t>DCBND1-057</t>
  </si>
  <si>
    <t>Detergente</t>
  </si>
  <si>
    <t>LCBSD5-346</t>
  </si>
  <si>
    <t>Sabão em Pó</t>
  </si>
  <si>
    <t>LCBND5-655</t>
  </si>
  <si>
    <t>Bolacha Maisena</t>
  </si>
  <si>
    <t>BCBSD1-003</t>
  </si>
  <si>
    <t>Tipo de Produto</t>
  </si>
  <si>
    <t>Distribuidoras</t>
  </si>
  <si>
    <t>A</t>
  </si>
  <si>
    <t>Alimentação básica</t>
  </si>
  <si>
    <t>D1</t>
  </si>
  <si>
    <t>Rápido do Brasil</t>
  </si>
  <si>
    <t>B</t>
  </si>
  <si>
    <t>Biscoitos e Bolachas</t>
  </si>
  <si>
    <t>D2</t>
  </si>
  <si>
    <t>Vai e Vem</t>
  </si>
  <si>
    <t>C</t>
  </si>
  <si>
    <t>Chocolate</t>
  </si>
  <si>
    <t>D3</t>
  </si>
  <si>
    <t>Zero Hora</t>
  </si>
  <si>
    <t>D</t>
  </si>
  <si>
    <t>Doces</t>
  </si>
  <si>
    <t>D4</t>
  </si>
  <si>
    <t>Martins e Filhos</t>
  </si>
  <si>
    <t>L</t>
  </si>
  <si>
    <t>Limpeza</t>
  </si>
  <si>
    <t>D5</t>
  </si>
  <si>
    <t>Pedras Azuis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</si>
</sst>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3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11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14817</xdr:colOff>
      <xdr:row>10</xdr:row>
      <xdr:rowOff>14692</xdr:rowOff>
    </xdr:from>
    <xdr:to>
      <xdr:col>1</xdr:col>
      <xdr:colOff>12700</xdr:colOff>
      <xdr:row>23</xdr:row>
      <xdr:rowOff>62317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PRODUTO">
              <a:extLst>
                <a:ext uri="{FF2B5EF4-FFF2-40B4-BE49-F238E27FC236}">
                  <a16:creationId xmlns:a16="http://schemas.microsoft.com/office/drawing/2014/main" id="{22855382-8B2A-4CC6-9F07-A6347824DC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17" y="2173692"/>
              <a:ext cx="182668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226483</xdr:colOff>
      <xdr:row>10</xdr:row>
      <xdr:rowOff>8467</xdr:rowOff>
    </xdr:from>
    <xdr:to>
      <xdr:col>3</xdr:col>
      <xdr:colOff>113242</xdr:colOff>
      <xdr:row>23</xdr:row>
      <xdr:rowOff>56092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73B43099-EF1B-40E6-8099-50A33A1A04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5283" y="2167467"/>
              <a:ext cx="1829859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464609</xdr:colOff>
      <xdr:row>10</xdr:row>
      <xdr:rowOff>8467</xdr:rowOff>
    </xdr:from>
    <xdr:to>
      <xdr:col>4</xdr:col>
      <xdr:colOff>1081617</xdr:colOff>
      <xdr:row>23</xdr:row>
      <xdr:rowOff>56092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CESTA BÁSICA">
              <a:extLst>
                <a:ext uri="{FF2B5EF4-FFF2-40B4-BE49-F238E27FC236}">
                  <a16:creationId xmlns:a16="http://schemas.microsoft.com/office/drawing/2014/main" id="{5BEEAADD-09D7-4470-9D0E-DA366DCE9F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ESTA BÁSI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6509" y="2167467"/>
              <a:ext cx="1829858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189442</xdr:colOff>
      <xdr:row>10</xdr:row>
      <xdr:rowOff>2552</xdr:rowOff>
    </xdr:from>
    <xdr:to>
      <xdr:col>6</xdr:col>
      <xdr:colOff>515409</xdr:colOff>
      <xdr:row>23</xdr:row>
      <xdr:rowOff>50177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DISTRIBUIDORA">
              <a:extLst>
                <a:ext uri="{FF2B5EF4-FFF2-40B4-BE49-F238E27FC236}">
                  <a16:creationId xmlns:a16="http://schemas.microsoft.com/office/drawing/2014/main" id="{A75A45E0-B0AD-443A-96EA-C8334D67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BUIDO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3242" y="2161552"/>
              <a:ext cx="1830917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91BD6F9F-82BA-4EB7-BAA1-7B2E12E3F7CB}" sourceName="PRODUTO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A9C6708F-BF1D-4FD5-8B3B-39434C41AFCD}" sourceName="TIP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ESTA_BÁSICA" xr10:uid="{D7690400-502E-4E3B-9905-89596B0E429D}" sourceName="CESTA BÁSICA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STRIBUIDORA" xr10:uid="{F098BAC6-950F-4475-80A5-C07588BF6A6A}" sourceName="DISTRIBUIDORA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EA1D3EB2-EB2A-40D8-9E3F-5EE282D206E7}" cache="SegmentaçãodeDados_PRODUTO" caption="PRODUTO" rowHeight="241300"/>
  <slicer name="TIPO" xr10:uid="{52D046AC-2854-454D-900D-BB5AD5573B2A}" cache="SegmentaçãodeDados_TIPO" caption="TIPO" rowHeight="241300"/>
  <slicer name="CESTA BÁSICA" xr10:uid="{C023C2AC-7817-495D-A8AD-031DD81BF51E}" cache="SegmentaçãodeDados_CESTA_BÁSICA" caption="CESTA BÁSICA" rowHeight="241300"/>
  <slicer name="DISTRIBUIDORA" xr10:uid="{782ABB7D-BB0C-4E69-85D8-4F6EB4C9D88A}" cache="SegmentaçãodeDados_DISTRIBUIDORA" caption="DISTRIBUIDOR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55EB0-108C-48CE-A1B9-8E17BC97CD9A}" name="Tabela1" displayName="Tabela1" ref="A2:F9" totalsRowShown="0" headerRowDxfId="10" dataDxfId="3" headerRowBorderDxfId="8" tableBorderDxfId="9" totalsRowBorderDxfId="7">
  <autoFilter ref="A2:F9" xr:uid="{5760F643-26B8-4191-A933-83CD6CEB47F0}"/>
  <tableColumns count="6">
    <tableColumn id="1" xr3:uid="{3F8147E4-5AF9-4E76-94A0-94FB5BB54DC1}" name="PRODUTO" dataDxfId="6"/>
    <tableColumn id="2" xr3:uid="{08BA1A2C-8C63-496D-A2B1-C21F899D54A7}" name="CÓDIGO" dataDxfId="5"/>
    <tableColumn id="3" xr3:uid="{7BC433FA-3334-4E8B-99FC-7CD6BC0F1E66}" name="QUANTIDADE" dataDxfId="4">
      <calculatedColumnFormula>RIGHT(Tabela1[[#This Row],[CÓDIGO]],3)</calculatedColumnFormula>
    </tableColumn>
    <tableColumn id="4" xr3:uid="{41C4BFEB-4AB9-4B6D-A024-B3576170E329}" name="TIPO" dataDxfId="2">
      <calculatedColumnFormula>LEFT(Tabela1[[#This Row],[CÓDIGO]],1)</calculatedColumnFormula>
    </tableColumn>
    <tableColumn id="5" xr3:uid="{F0B9D8B1-17E5-407A-B9FE-554E0D58BE8A}" name="CESTA BÁSICA" dataDxfId="1">
      <calculatedColumnFormula>VLOOKUP(Tabela1[[#This Row],[TIPO]],Tabelas!$A$2:$B$6,2,FALSE)</calculatedColumnFormula>
    </tableColumn>
    <tableColumn id="6" xr3:uid="{9680AE2E-EC84-444D-B0CE-8A29700A7563}" name="DISTRIBUIDORA" dataDxfId="0">
      <calculatedColumnFormula>VLOOKUP(MID(Tabela1[[#This Row],[CÓDIGO]],5,2),Tabelas!$D$2:$E$6,2,FALSE)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50" zoomScaleNormal="150" workbookViewId="0">
      <selection activeCell="D5" sqref="D5"/>
    </sheetView>
  </sheetViews>
  <sheetFormatPr defaultRowHeight="15" x14ac:dyDescent="0.25"/>
  <cols>
    <col min="1" max="1" width="27.42578125" customWidth="1"/>
    <col min="2" max="2" width="14.28515625" customWidth="1"/>
    <col min="3" max="3" width="14.85546875" customWidth="1"/>
    <col min="4" max="4" width="18.140625" customWidth="1"/>
    <col min="5" max="5" width="19.28515625" bestFit="1" customWidth="1"/>
    <col min="6" max="6" width="22.5703125" customWidth="1"/>
  </cols>
  <sheetData>
    <row r="1" spans="1:6" ht="33.75" customHeight="1" x14ac:dyDescent="0.25">
      <c r="A1" s="3" t="s">
        <v>0</v>
      </c>
      <c r="B1" s="3"/>
      <c r="C1" s="3"/>
      <c r="D1" s="3"/>
      <c r="E1" s="3"/>
      <c r="F1" s="3"/>
    </row>
    <row r="2" spans="1:6" ht="15.75" x14ac:dyDescent="0.2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</row>
    <row r="3" spans="1:6" x14ac:dyDescent="0.25">
      <c r="A3" s="8" t="s">
        <v>7</v>
      </c>
      <c r="B3" s="9" t="s">
        <v>8</v>
      </c>
      <c r="C3" s="9" t="str">
        <f>RIGHT(Tabela1[[#This Row],[CÓDIGO]],3)</f>
        <v>987</v>
      </c>
      <c r="D3" s="9" t="str">
        <f>LEFT(Tabela1[[#This Row],[CÓDIGO]],1)</f>
        <v>A</v>
      </c>
      <c r="E3" s="9" t="str">
        <f>VLOOKUP(Tabela1[[#This Row],[TIPO]],Tabelas!$A$2:$B$6,2,FALSE)</f>
        <v>Alimentação básica</v>
      </c>
      <c r="F3" s="10" t="str">
        <f>VLOOKUP(MID(Tabela1[[#This Row],[CÓDIGO]],5,2),Tabelas!$D$2:$E$6,2,FALSE)</f>
        <v>Pedras Azuis</v>
      </c>
    </row>
    <row r="4" spans="1:6" x14ac:dyDescent="0.25">
      <c r="A4" s="8" t="s">
        <v>9</v>
      </c>
      <c r="B4" s="9" t="s">
        <v>10</v>
      </c>
      <c r="C4" s="9" t="str">
        <f>RIGHT(Tabela1[[#This Row],[CÓDIGO]],3)</f>
        <v>567</v>
      </c>
      <c r="D4" s="9" t="str">
        <f>LEFT(Tabela1[[#This Row],[CÓDIGO]],1)</f>
        <v>A</v>
      </c>
      <c r="E4" s="9" t="str">
        <f>VLOOKUP(Tabela1[[#This Row],[TIPO]],Tabelas!$A$2:$B$6,2,FALSE)</f>
        <v>Alimentação básica</v>
      </c>
      <c r="F4" s="10" t="str">
        <f>VLOOKUP(MID(Tabela1[[#This Row],[CÓDIGO]],5,2),Tabelas!$D$2:$E$6,2,FALSE)</f>
        <v>Rápido do Brasil</v>
      </c>
    </row>
    <row r="5" spans="1:6" x14ac:dyDescent="0.25">
      <c r="A5" s="8" t="s">
        <v>11</v>
      </c>
      <c r="B5" s="9" t="s">
        <v>12</v>
      </c>
      <c r="C5" s="9" t="str">
        <f>RIGHT(Tabela1[[#This Row],[CÓDIGO]],3)</f>
        <v>003</v>
      </c>
      <c r="D5" s="9" t="str">
        <f>LEFT(Tabela1[[#This Row],[CÓDIGO]],1)</f>
        <v>C</v>
      </c>
      <c r="E5" s="9" t="str">
        <f>VLOOKUP(Tabela1[[#This Row],[TIPO]],Tabelas!$A$2:$B$6,2,FALSE)</f>
        <v>Chocolate</v>
      </c>
      <c r="F5" s="10" t="str">
        <f>VLOOKUP(MID(Tabela1[[#This Row],[CÓDIGO]],5,2),Tabelas!$D$2:$E$6,2,FALSE)</f>
        <v>Martins e Filhos</v>
      </c>
    </row>
    <row r="6" spans="1:6" x14ac:dyDescent="0.25">
      <c r="A6" s="8" t="s">
        <v>13</v>
      </c>
      <c r="B6" s="9" t="s">
        <v>14</v>
      </c>
      <c r="C6" s="9" t="str">
        <f>RIGHT(Tabela1[[#This Row],[CÓDIGO]],3)</f>
        <v>057</v>
      </c>
      <c r="D6" s="9" t="str">
        <f>LEFT(Tabela1[[#This Row],[CÓDIGO]],1)</f>
        <v>D</v>
      </c>
      <c r="E6" s="9" t="str">
        <f>VLOOKUP(Tabela1[[#This Row],[TIPO]],Tabelas!$A$2:$B$6,2,FALSE)</f>
        <v>Doces</v>
      </c>
      <c r="F6" s="10" t="str">
        <f>VLOOKUP(MID(Tabela1[[#This Row],[CÓDIGO]],5,2),Tabelas!$D$2:$E$6,2,FALSE)</f>
        <v>Rápido do Brasil</v>
      </c>
    </row>
    <row r="7" spans="1:6" x14ac:dyDescent="0.25">
      <c r="A7" s="8" t="s">
        <v>15</v>
      </c>
      <c r="B7" s="9" t="s">
        <v>16</v>
      </c>
      <c r="C7" s="9" t="str">
        <f>RIGHT(Tabela1[[#This Row],[CÓDIGO]],3)</f>
        <v>346</v>
      </c>
      <c r="D7" s="9" t="str">
        <f>LEFT(Tabela1[[#This Row],[CÓDIGO]],1)</f>
        <v>L</v>
      </c>
      <c r="E7" s="9" t="str">
        <f>VLOOKUP(Tabela1[[#This Row],[TIPO]],Tabelas!$A$2:$B$6,2,FALSE)</f>
        <v>Limpeza</v>
      </c>
      <c r="F7" s="10" t="str">
        <f>VLOOKUP(MID(Tabela1[[#This Row],[CÓDIGO]],5,2),Tabelas!$D$2:$E$6,2,FALSE)</f>
        <v>Pedras Azuis</v>
      </c>
    </row>
    <row r="8" spans="1:6" x14ac:dyDescent="0.25">
      <c r="A8" s="8" t="s">
        <v>17</v>
      </c>
      <c r="B8" s="9" t="s">
        <v>18</v>
      </c>
      <c r="C8" s="9" t="str">
        <f>RIGHT(Tabela1[[#This Row],[CÓDIGO]],3)</f>
        <v>655</v>
      </c>
      <c r="D8" s="9" t="str">
        <f>LEFT(Tabela1[[#This Row],[CÓDIGO]],1)</f>
        <v>L</v>
      </c>
      <c r="E8" s="9" t="str">
        <f>VLOOKUP(Tabela1[[#This Row],[TIPO]],Tabelas!$A$2:$B$6,2,FALSE)</f>
        <v>Limpeza</v>
      </c>
      <c r="F8" s="10" t="str">
        <f>VLOOKUP(MID(Tabela1[[#This Row],[CÓDIGO]],5,2),Tabelas!$D$2:$E$6,2,FALSE)</f>
        <v>Pedras Azuis</v>
      </c>
    </row>
    <row r="9" spans="1:6" x14ac:dyDescent="0.25">
      <c r="A9" s="11" t="s">
        <v>19</v>
      </c>
      <c r="B9" s="12" t="s">
        <v>20</v>
      </c>
      <c r="C9" s="12" t="str">
        <f>RIGHT(Tabela1[[#This Row],[CÓDIGO]],3)</f>
        <v>003</v>
      </c>
      <c r="D9" s="12" t="str">
        <f>LEFT(Tabela1[[#This Row],[CÓDIGO]],1)</f>
        <v>B</v>
      </c>
      <c r="E9" s="9" t="str">
        <f>VLOOKUP(Tabela1[[#This Row],[TIPO]],Tabelas!$A$2:$B$6,2,FALSE)</f>
        <v>Biscoitos e Bolachas</v>
      </c>
      <c r="F9" s="13" t="str">
        <f>VLOOKUP(MID(Tabela1[[#This Row],[CÓDIGO]],5,2),Tabelas!$D$2:$E$6,2,FALSE)</f>
        <v>Rápido do Brasil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170" zoomScaleNormal="170" workbookViewId="0">
      <selection activeCell="D6" sqref="D6"/>
    </sheetView>
  </sheetViews>
  <sheetFormatPr defaultRowHeight="15" x14ac:dyDescent="0.25"/>
  <cols>
    <col min="2" max="2" width="18.7109375" customWidth="1"/>
    <col min="5" max="5" width="16.85546875" customWidth="1"/>
  </cols>
  <sheetData>
    <row r="1" spans="1:5" x14ac:dyDescent="0.25">
      <c r="A1" s="4" t="s">
        <v>21</v>
      </c>
      <c r="B1" s="4"/>
      <c r="D1" s="4" t="s">
        <v>22</v>
      </c>
      <c r="E1" s="4"/>
    </row>
    <row r="2" spans="1:5" x14ac:dyDescent="0.25">
      <c r="A2" s="1" t="s">
        <v>23</v>
      </c>
      <c r="B2" s="1" t="s">
        <v>24</v>
      </c>
      <c r="D2" s="1" t="s">
        <v>25</v>
      </c>
      <c r="E2" s="1" t="s">
        <v>26</v>
      </c>
    </row>
    <row r="3" spans="1:5" x14ac:dyDescent="0.25">
      <c r="A3" s="1" t="s">
        <v>27</v>
      </c>
      <c r="B3" s="1" t="s">
        <v>28</v>
      </c>
      <c r="D3" s="1" t="s">
        <v>29</v>
      </c>
      <c r="E3" s="1" t="s">
        <v>30</v>
      </c>
    </row>
    <row r="4" spans="1:5" x14ac:dyDescent="0.25">
      <c r="A4" s="1" t="s">
        <v>31</v>
      </c>
      <c r="B4" s="1" t="s">
        <v>32</v>
      </c>
      <c r="D4" s="1" t="s">
        <v>33</v>
      </c>
      <c r="E4" s="1" t="s">
        <v>34</v>
      </c>
    </row>
    <row r="5" spans="1:5" x14ac:dyDescent="0.25">
      <c r="A5" s="1" t="s">
        <v>35</v>
      </c>
      <c r="B5" s="1" t="s">
        <v>36</v>
      </c>
      <c r="D5" s="1" t="s">
        <v>37</v>
      </c>
      <c r="E5" s="1" t="s">
        <v>38</v>
      </c>
    </row>
    <row r="6" spans="1:5" x14ac:dyDescent="0.25">
      <c r="A6" s="1" t="s">
        <v>39</v>
      </c>
      <c r="B6" s="1" t="s">
        <v>40</v>
      </c>
      <c r="D6" s="2" t="s">
        <v>41</v>
      </c>
      <c r="E6" s="1" t="s">
        <v>42</v>
      </c>
    </row>
  </sheetData>
  <sortState ref="A2:B6">
    <sortCondition ref="A2:A6"/>
  </sortState>
  <mergeCells count="2">
    <mergeCell ref="A1:B1"/>
    <mergeCell ref="D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9" sqref="B3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Estoque</vt:lpstr>
      <vt:lpstr>Tabelas</vt:lpstr>
      <vt:lpstr>Plan3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</dc:creator>
  <cp:keywords/>
  <dc:description/>
  <cp:lastModifiedBy>Instrutor</cp:lastModifiedBy>
  <cp:revision/>
  <dcterms:created xsi:type="dcterms:W3CDTF">2010-08-11T18:31:38Z</dcterms:created>
  <dcterms:modified xsi:type="dcterms:W3CDTF">2023-08-05T13:44:05Z</dcterms:modified>
  <cp:category/>
  <cp:contentStatus/>
</cp:coreProperties>
</file>