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97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45" i="1" l="1"/>
  <c r="I50" i="1" s="1"/>
  <c r="H4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5" i="1"/>
  <c r="I24" i="1"/>
  <c r="I23" i="1"/>
  <c r="I19" i="1"/>
  <c r="I20" i="1"/>
  <c r="I21" i="1"/>
  <c r="I18" i="1"/>
  <c r="I17" i="1"/>
  <c r="I13" i="1"/>
  <c r="I14" i="1"/>
  <c r="I15" i="1"/>
  <c r="I16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<sst xmlns="http://schemas.openxmlformats.org/spreadsheetml/2006/main" count="148" uniqueCount="107">
  <si>
    <t>Name</t>
  </si>
  <si>
    <t xml:space="preserve">Value </t>
  </si>
  <si>
    <t>47R</t>
  </si>
  <si>
    <t>CMS-0805</t>
  </si>
  <si>
    <t>120R</t>
  </si>
  <si>
    <t>2K</t>
  </si>
  <si>
    <t>4K7</t>
  </si>
  <si>
    <t>10K</t>
  </si>
  <si>
    <t>20K</t>
  </si>
  <si>
    <t>47K</t>
  </si>
  <si>
    <t>56K</t>
  </si>
  <si>
    <t>100K</t>
  </si>
  <si>
    <t>150K</t>
  </si>
  <si>
    <t>Resistor 0.1%</t>
  </si>
  <si>
    <t>AXIAL4-1</t>
  </si>
  <si>
    <t>49K</t>
  </si>
  <si>
    <t xml:space="preserve">Trimmer </t>
  </si>
  <si>
    <t>P36</t>
  </si>
  <si>
    <t>Capacitor</t>
  </si>
  <si>
    <t>22pF</t>
  </si>
  <si>
    <t>100pF</t>
  </si>
  <si>
    <t>10uF</t>
  </si>
  <si>
    <t>CMS_4mm</t>
  </si>
  <si>
    <t>Transient voltage suppressor 5V</t>
  </si>
  <si>
    <t>DO-214AA</t>
  </si>
  <si>
    <t>Transient voltage suppressor 15V</t>
  </si>
  <si>
    <t>DO-214AC</t>
  </si>
  <si>
    <t>Transient voltage suppressor 18V</t>
  </si>
  <si>
    <t>Transient voltage suppressor 70V</t>
  </si>
  <si>
    <t>PTC 0.1A</t>
  </si>
  <si>
    <t>PTC 0.5A</t>
  </si>
  <si>
    <t>PTC 3.2A</t>
  </si>
  <si>
    <t>NPN transistor</t>
  </si>
  <si>
    <t>BC817</t>
  </si>
  <si>
    <t>SOT23</t>
  </si>
  <si>
    <t>MMBTA42L</t>
  </si>
  <si>
    <t>N MOSFET transistor</t>
  </si>
  <si>
    <t>P MOSFET transistor</t>
  </si>
  <si>
    <t>IRFR9024</t>
  </si>
  <si>
    <t>DPAK</t>
  </si>
  <si>
    <t>RS-485 transceiver</t>
  </si>
  <si>
    <t>MAX485ESA</t>
  </si>
  <si>
    <t>SOIC8</t>
  </si>
  <si>
    <t>Low voltage detector</t>
  </si>
  <si>
    <t>ICL7665</t>
  </si>
  <si>
    <t>5V switching regulator</t>
  </si>
  <si>
    <t>R78E5.0-1.0</t>
  </si>
  <si>
    <t>9V switching regulator</t>
  </si>
  <si>
    <t>R78E9.0-0.5</t>
  </si>
  <si>
    <t>Header 2</t>
  </si>
  <si>
    <t>Header 3x2</t>
  </si>
  <si>
    <t xml:space="preserve">Power terminal </t>
  </si>
  <si>
    <t xml:space="preserve">Signal 3 terminal </t>
  </si>
  <si>
    <t xml:space="preserve">10VFeeder </t>
  </si>
  <si>
    <t>Arduino 2560</t>
  </si>
  <si>
    <t>Reference</t>
  </si>
  <si>
    <t>DigiKey Code</t>
  </si>
  <si>
    <t>Datasheet link</t>
  </si>
  <si>
    <t>Package</t>
  </si>
  <si>
    <t>Quantity</t>
  </si>
  <si>
    <t>Unit price</t>
  </si>
  <si>
    <t>Price</t>
  </si>
  <si>
    <t>In stock</t>
  </si>
  <si>
    <t>Resistor 1%</t>
  </si>
  <si>
    <t>RC0805FR-072KL</t>
  </si>
  <si>
    <t>RC0805FR-074K7L</t>
  </si>
  <si>
    <t>RC0805FR-0710KL</t>
  </si>
  <si>
    <t>RC0805FR-07100KL</t>
  </si>
  <si>
    <t>RC0805FR-07150KL</t>
  </si>
  <si>
    <t>RC0805FR-0747KL</t>
  </si>
  <si>
    <t>RC0805FR-0720KL</t>
  </si>
  <si>
    <t>RC0805FR-0756KL</t>
  </si>
  <si>
    <t>RC0805FR-07120RL</t>
  </si>
  <si>
    <t>RC0805FR-0747RL</t>
  </si>
  <si>
    <t>MFP-25BRD52-10K</t>
  </si>
  <si>
    <t>MFP-25BRD52-20K</t>
  </si>
  <si>
    <t>MFP-25BRD52-47K</t>
  </si>
  <si>
    <t>MFP-25BRD52-49K</t>
  </si>
  <si>
    <t>PV36W104C01B00</t>
  </si>
  <si>
    <t>PV36W103C01B00</t>
  </si>
  <si>
    <t>CC0805JRNPO9BN101</t>
  </si>
  <si>
    <t>CC0805JRNPO9BN220</t>
  </si>
  <si>
    <t>EEE-1EA100WR</t>
  </si>
  <si>
    <t>P6SMB6.8CALFCT-ND</t>
  </si>
  <si>
    <t>SMAJ70ALFCT-ND</t>
  </si>
  <si>
    <t>SMAJ18ALFTR-ND</t>
  </si>
  <si>
    <t>SMAJ16ALFCT-ND</t>
  </si>
  <si>
    <t>RXEF300HF-ND</t>
  </si>
  <si>
    <t>RXEF050-2HFCT-ND</t>
  </si>
  <si>
    <t>RXEF010HF-ND</t>
  </si>
  <si>
    <t>568-1631-1-ND</t>
  </si>
  <si>
    <t>MMBTA42LT1GOSCT-ND</t>
  </si>
  <si>
    <t>IRFR9024NPBF-ND</t>
  </si>
  <si>
    <t>MAX485ESA+-ND</t>
  </si>
  <si>
    <t>ICL7665SCBAZ-ND</t>
  </si>
  <si>
    <t>945-2201-ND</t>
  </si>
  <si>
    <t>945-2638-5-ND</t>
  </si>
  <si>
    <t>36-8191-ND</t>
  </si>
  <si>
    <t>1659-1001-ND</t>
  </si>
  <si>
    <t>Total BOM price</t>
  </si>
  <si>
    <t>IRLML0060TRPBFCT-ND</t>
  </si>
  <si>
    <t>IRLML0060</t>
  </si>
  <si>
    <t>PCB motherboard</t>
  </si>
  <si>
    <t>Manufacter : Naturepcb.com</t>
  </si>
  <si>
    <t>Shottky Diode</t>
  </si>
  <si>
    <t>1N5819HW-FDICT-ND</t>
  </si>
  <si>
    <t>SOD123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</si>
</sst>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Fill="1" applyBorder="1"/>
    <xf numFmtId="0" fontId="2" fillId="0" borderId="1" xfId="0" quotePrefix="1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1" xfId="1" applyBorder="1"/>
    <xf numFmtId="0" fontId="0" fillId="0" borderId="1" xfId="0" applyBorder="1"/>
    <xf numFmtId="0" fontId="3" fillId="4" borderId="1" xfId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2" fillId="0" borderId="2" xfId="0" applyFont="1" applyFill="1" applyBorder="1"/>
    <xf numFmtId="0" fontId="3" fillId="0" borderId="0" xfId="1"/>
    <xf numFmtId="0" fontId="1" fillId="0" borderId="2" xfId="0" applyFont="1" applyFill="1" applyBorder="1"/>
    <xf numFmtId="0" fontId="0" fillId="0" borderId="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yageo/RC0805FR-0756KL/311-56.0KCRCT-ND/730980" TargetMode="External"/><Relationship Id="rId13" Type="http://schemas.openxmlformats.org/officeDocument/2006/relationships/hyperlink" Target="http://www.digikey.com/product-detail/en/yageo/MFP-25BRD52-10K/10KADCT-ND/2059114" TargetMode="External"/><Relationship Id="rId18" Type="http://schemas.openxmlformats.org/officeDocument/2006/relationships/hyperlink" Target="http://www.digikey.com/product-detail/en/yageo/CC0805JRNPO9BN220/311-1103-1-ND/303013" TargetMode="External"/><Relationship Id="rId26" Type="http://schemas.openxmlformats.org/officeDocument/2006/relationships/hyperlink" Target="http://www.digikey.com/product-detail/en/littelfuse-inc/RXEF010/RXEF010HF-ND/5015919" TargetMode="External"/><Relationship Id="rId3" Type="http://schemas.openxmlformats.org/officeDocument/2006/relationships/hyperlink" Target="http://www.digikey.com/product-detail/en/yageo/RC0805FR-0710KL/311-10.0KCRCT-ND/730482" TargetMode="External"/><Relationship Id="rId21" Type="http://schemas.openxmlformats.org/officeDocument/2006/relationships/hyperlink" Target="http://www.digikey.com/product-detail/en/littelfuse-inc/SMAJ70A/SMAJ70ALFCT-ND/762528" TargetMode="External"/><Relationship Id="rId34" Type="http://schemas.openxmlformats.org/officeDocument/2006/relationships/hyperlink" Target="http://www.digikey.com/product-detail/en/keystone-electronics/8191/36-8191-ND/151565" TargetMode="External"/><Relationship Id="rId7" Type="http://schemas.openxmlformats.org/officeDocument/2006/relationships/hyperlink" Target="http://www.digikey.com/product-detail/en/yageo/RC0805FR-0720KL/311-20.0KCRCT-ND/730667" TargetMode="External"/><Relationship Id="rId12" Type="http://schemas.openxmlformats.org/officeDocument/2006/relationships/hyperlink" Target="http://www.digikey.com/product-detail/en/yageo/MFP-25BRD52-10K/10KADCT-ND/2059114" TargetMode="External"/><Relationship Id="rId17" Type="http://schemas.openxmlformats.org/officeDocument/2006/relationships/hyperlink" Target="http://www.digikey.com/product-detail/en/yageo/CC0805JRNPO9BN101/311-1111-1-ND/303021" TargetMode="External"/><Relationship Id="rId25" Type="http://schemas.openxmlformats.org/officeDocument/2006/relationships/hyperlink" Target="http://www.digikey.com/product-detail/en/littelfuse-inc/RXEF050-2/RXEF050-2HFCT-ND/5268625" TargetMode="External"/><Relationship Id="rId33" Type="http://schemas.openxmlformats.org/officeDocument/2006/relationships/hyperlink" Target="http://www.digikey.com/product-detail/en/recom-power/R-78E9.0-0.5/945-2638-5-ND/6010095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yageo/RC0805FR-074K7L/311-4.70KCRCT-ND/730876" TargetMode="External"/><Relationship Id="rId16" Type="http://schemas.openxmlformats.org/officeDocument/2006/relationships/hyperlink" Target="http://www.digikey.com/product-detail/en/bourns-inc/PV36W103C01B00/490-2875-ND/666502" TargetMode="External"/><Relationship Id="rId20" Type="http://schemas.openxmlformats.org/officeDocument/2006/relationships/hyperlink" Target="http://www.digikey.com/product-detail/en/littelfuse-inc/P6SMB6.8CA/P6SMB6.8CALFCT-ND/1766717" TargetMode="External"/><Relationship Id="rId29" Type="http://schemas.openxmlformats.org/officeDocument/2006/relationships/hyperlink" Target="http://www.digikey.com/product-detail/en/infineon-technologies/IRFR9024NPBF/IRFR9024NPBF-ND/856771" TargetMode="External"/><Relationship Id="rId1" Type="http://schemas.openxmlformats.org/officeDocument/2006/relationships/hyperlink" Target="http://www.digikey.com/product-detail/en/yageo/RC0805FR-072KL/311-2.00KCRCT-ND/730611" TargetMode="External"/><Relationship Id="rId6" Type="http://schemas.openxmlformats.org/officeDocument/2006/relationships/hyperlink" Target="http://www.digikey.com/product-detail/en/yageo/RC0805FR-0747KL/311-47.0KCRCT-ND/730920" TargetMode="External"/><Relationship Id="rId11" Type="http://schemas.openxmlformats.org/officeDocument/2006/relationships/hyperlink" Target="http://www.digikey.com/product-detail/en/yageo/MFP-25BRD52-10K/10KADCT-ND/2059114" TargetMode="External"/><Relationship Id="rId24" Type="http://schemas.openxmlformats.org/officeDocument/2006/relationships/hyperlink" Target="http://www.digikey.com/product-detail/en/littelfuse-inc/RXEF300/RXEF300HF-ND/5015933" TargetMode="External"/><Relationship Id="rId32" Type="http://schemas.openxmlformats.org/officeDocument/2006/relationships/hyperlink" Target="http://www.digikey.com/product-detail/en/recom-power/R-78E5.0-1.0/945-2201-ND/4930585" TargetMode="External"/><Relationship Id="rId37" Type="http://schemas.openxmlformats.org/officeDocument/2006/relationships/hyperlink" Target="http://www.digikey.it/product-detail/en/diodes-incorporated/1N5819HW-7-F/1N5819HW-FDICT-ND/815283" TargetMode="External"/><Relationship Id="rId5" Type="http://schemas.openxmlformats.org/officeDocument/2006/relationships/hyperlink" Target="http://www.digikey.com/product-detail/en/yageo/RC0805FR-07150KL/311-150KCRCT-ND/730561" TargetMode="External"/><Relationship Id="rId15" Type="http://schemas.openxmlformats.org/officeDocument/2006/relationships/hyperlink" Target="http://www.digikey.com/product-detail/en/bourns-inc/PV36W104C01B00/490-2876-ND/666503" TargetMode="External"/><Relationship Id="rId23" Type="http://schemas.openxmlformats.org/officeDocument/2006/relationships/hyperlink" Target="http://www.digikey.com/product-detail/en/littelfuse-inc/SMAJ16A/SMAJ16ALFCT-ND/762490" TargetMode="External"/><Relationship Id="rId28" Type="http://schemas.openxmlformats.org/officeDocument/2006/relationships/hyperlink" Target="http://www.digikey.com/product-detail/en/on-semiconductor/MMBTA42LT1G/MMBTA42LT1GOSCT-ND/1139835" TargetMode="External"/><Relationship Id="rId36" Type="http://schemas.openxmlformats.org/officeDocument/2006/relationships/hyperlink" Target="http://www.digikey.com/product-detail/en/infineon-technologies/IRLML0060TRPBF/IRLML0060TRPBFCT-ND/2202229" TargetMode="External"/><Relationship Id="rId10" Type="http://schemas.openxmlformats.org/officeDocument/2006/relationships/hyperlink" Target="http://www.digikey.com/product-detail/en/yageo/RC0805FR-0747RL/311-47.0CRCT-ND/730919" TargetMode="External"/><Relationship Id="rId19" Type="http://schemas.openxmlformats.org/officeDocument/2006/relationships/hyperlink" Target="http://www.digikey.com/product-detail/en/panasonic-electronic-components/EEE-1EA100WR/PCE3895CT-ND/766271" TargetMode="External"/><Relationship Id="rId31" Type="http://schemas.openxmlformats.org/officeDocument/2006/relationships/hyperlink" Target="http://www.digikey.com/product-detail/en/intersil/ICL7665SCBAZ/ICL7665SCBAZ-ND/1063231" TargetMode="External"/><Relationship Id="rId4" Type="http://schemas.openxmlformats.org/officeDocument/2006/relationships/hyperlink" Target="http://www.digikey.com/product-detail/en/yageo/RC0805FR-07100KL/311-100KCRCT-ND/730491" TargetMode="External"/><Relationship Id="rId9" Type="http://schemas.openxmlformats.org/officeDocument/2006/relationships/hyperlink" Target="http://www.digikey.com/product-detail/en/yageo/RC0805FR-07120RL/311-120CRCT-ND/730522" TargetMode="External"/><Relationship Id="rId14" Type="http://schemas.openxmlformats.org/officeDocument/2006/relationships/hyperlink" Target="http://www.digikey.com/product-detail/en/yageo/MFP-25BRD52-10K/10KADCT-ND/2059114" TargetMode="External"/><Relationship Id="rId22" Type="http://schemas.openxmlformats.org/officeDocument/2006/relationships/hyperlink" Target="http://www.digikey.com/product-detail/en/littelfuse-inc/SMAJ18A/SMAJ18ALFTR-ND/762282" TargetMode="External"/><Relationship Id="rId27" Type="http://schemas.openxmlformats.org/officeDocument/2006/relationships/hyperlink" Target="http://www.digikey.com/product-detail/en/nxp-semiconductors/BC817-40,215/568-1631-1-ND/763458" TargetMode="External"/><Relationship Id="rId30" Type="http://schemas.openxmlformats.org/officeDocument/2006/relationships/hyperlink" Target="http://www.digikey.com/product-detail/en/maxim-integrated/MAX485ESA-/MAX485ESA--ND/1495323" TargetMode="External"/><Relationship Id="rId35" Type="http://schemas.openxmlformats.org/officeDocument/2006/relationships/hyperlink" Target="http://www.digikey.com/product-detail/en/arduino/A000067/1659-1001-ND/5980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workbookViewId="0">
      <selection activeCell="K32" sqref="K32"/>
    </sheetView>
  </sheetViews>
  <sheetFormatPr baseColWidth="10" defaultRowHeight="15" x14ac:dyDescent="0.25"/>
  <cols>
    <col min="1" max="1" width="31.7109375" customWidth="1"/>
    <col min="2" max="2" width="26.85546875" customWidth="1"/>
    <col min="3" max="3" width="13.42578125" customWidth="1"/>
    <col min="4" max="4" width="32.85546875" customWidth="1"/>
    <col min="7" max="7" width="22.85546875" customWidth="1"/>
    <col min="8" max="8" width="17.140625" customWidth="1"/>
  </cols>
  <sheetData>
    <row r="2" spans="1:10" ht="14.45" x14ac:dyDescent="0.3">
      <c r="A2" s="5" t="s">
        <v>0</v>
      </c>
      <c r="B2" s="5" t="s">
        <v>1</v>
      </c>
      <c r="C2" s="5" t="s">
        <v>55</v>
      </c>
      <c r="D2" s="5" t="s">
        <v>56</v>
      </c>
      <c r="E2" s="5" t="s">
        <v>58</v>
      </c>
      <c r="F2" s="5" t="s">
        <v>59</v>
      </c>
      <c r="G2" s="5" t="s">
        <v>57</v>
      </c>
      <c r="H2" s="4" t="s">
        <v>60</v>
      </c>
      <c r="I2" s="4" t="s">
        <v>61</v>
      </c>
      <c r="J2" s="4" t="s">
        <v>62</v>
      </c>
    </row>
    <row r="3" spans="1:10" ht="14.45" x14ac:dyDescent="0.3">
      <c r="A3" s="2" t="s">
        <v>63</v>
      </c>
      <c r="B3" s="1" t="s">
        <v>2</v>
      </c>
      <c r="C3" s="1"/>
      <c r="D3" s="6" t="s">
        <v>73</v>
      </c>
      <c r="E3" s="3" t="s">
        <v>3</v>
      </c>
      <c r="F3" s="1">
        <v>2</v>
      </c>
      <c r="G3" s="1"/>
      <c r="H3" s="7">
        <v>0.1</v>
      </c>
      <c r="I3" s="7">
        <f>F3*H3</f>
        <v>0.2</v>
      </c>
      <c r="J3" s="7"/>
    </row>
    <row r="4" spans="1:10" ht="14.45" x14ac:dyDescent="0.3">
      <c r="A4" s="2" t="s">
        <v>63</v>
      </c>
      <c r="B4" s="1" t="s">
        <v>4</v>
      </c>
      <c r="C4" s="1"/>
      <c r="D4" s="6" t="s">
        <v>72</v>
      </c>
      <c r="E4" s="3" t="s">
        <v>3</v>
      </c>
      <c r="F4" s="1">
        <v>1</v>
      </c>
      <c r="G4" s="1"/>
      <c r="H4" s="7">
        <v>0.1</v>
      </c>
      <c r="I4" s="7">
        <f t="shared" ref="I4:I21" si="0">F4*H4</f>
        <v>0.1</v>
      </c>
      <c r="J4" s="7"/>
    </row>
    <row r="5" spans="1:10" ht="14.45" x14ac:dyDescent="0.3">
      <c r="A5" s="2" t="s">
        <v>63</v>
      </c>
      <c r="B5" s="1" t="s">
        <v>5</v>
      </c>
      <c r="C5" s="1"/>
      <c r="D5" s="6" t="s">
        <v>64</v>
      </c>
      <c r="E5" s="3" t="s">
        <v>3</v>
      </c>
      <c r="F5" s="1">
        <v>1</v>
      </c>
      <c r="G5" s="1"/>
      <c r="H5" s="7">
        <v>0.1</v>
      </c>
      <c r="I5" s="7">
        <f t="shared" si="0"/>
        <v>0.1</v>
      </c>
      <c r="J5" s="7"/>
    </row>
    <row r="6" spans="1:10" ht="14.45" x14ac:dyDescent="0.3">
      <c r="A6" s="2" t="s">
        <v>63</v>
      </c>
      <c r="B6" s="1" t="s">
        <v>6</v>
      </c>
      <c r="C6" s="1"/>
      <c r="D6" s="6" t="s">
        <v>65</v>
      </c>
      <c r="E6" s="3" t="s">
        <v>3</v>
      </c>
      <c r="F6" s="1">
        <v>6</v>
      </c>
      <c r="G6" s="1"/>
      <c r="H6" s="7">
        <v>0.1</v>
      </c>
      <c r="I6" s="7">
        <f t="shared" si="0"/>
        <v>0.60000000000000009</v>
      </c>
      <c r="J6" s="7"/>
    </row>
    <row r="7" spans="1:10" ht="14.45" x14ac:dyDescent="0.3">
      <c r="A7" s="2" t="s">
        <v>63</v>
      </c>
      <c r="B7" s="1" t="s">
        <v>7</v>
      </c>
      <c r="C7" s="1"/>
      <c r="D7" s="6" t="s">
        <v>66</v>
      </c>
      <c r="E7" s="3" t="s">
        <v>3</v>
      </c>
      <c r="F7" s="1">
        <v>5</v>
      </c>
      <c r="G7" s="1"/>
      <c r="H7" s="7">
        <v>0.1</v>
      </c>
      <c r="I7" s="7">
        <f t="shared" si="0"/>
        <v>0.5</v>
      </c>
      <c r="J7" s="7"/>
    </row>
    <row r="8" spans="1:10" ht="14.45" x14ac:dyDescent="0.3">
      <c r="A8" s="2" t="s">
        <v>63</v>
      </c>
      <c r="B8" s="1" t="s">
        <v>8</v>
      </c>
      <c r="C8" s="1"/>
      <c r="D8" s="6" t="s">
        <v>70</v>
      </c>
      <c r="E8" s="3" t="s">
        <v>3</v>
      </c>
      <c r="F8" s="1">
        <v>2</v>
      </c>
      <c r="G8" s="1"/>
      <c r="H8" s="7">
        <v>0.1</v>
      </c>
      <c r="I8" s="7">
        <f t="shared" si="0"/>
        <v>0.2</v>
      </c>
      <c r="J8" s="7"/>
    </row>
    <row r="9" spans="1:10" ht="14.45" x14ac:dyDescent="0.3">
      <c r="A9" s="2" t="s">
        <v>63</v>
      </c>
      <c r="B9" s="1" t="s">
        <v>9</v>
      </c>
      <c r="C9" s="1"/>
      <c r="D9" s="6" t="s">
        <v>69</v>
      </c>
      <c r="E9" s="3" t="s">
        <v>3</v>
      </c>
      <c r="F9" s="1">
        <v>1</v>
      </c>
      <c r="G9" s="1"/>
      <c r="H9" s="7">
        <v>0.1</v>
      </c>
      <c r="I9" s="7">
        <f t="shared" si="0"/>
        <v>0.1</v>
      </c>
      <c r="J9" s="7"/>
    </row>
    <row r="10" spans="1:10" ht="14.45" x14ac:dyDescent="0.3">
      <c r="A10" s="2" t="s">
        <v>63</v>
      </c>
      <c r="B10" s="1" t="s">
        <v>10</v>
      </c>
      <c r="C10" s="1"/>
      <c r="D10" s="6" t="s">
        <v>71</v>
      </c>
      <c r="E10" s="3" t="s">
        <v>3</v>
      </c>
      <c r="F10" s="1">
        <v>1</v>
      </c>
      <c r="G10" s="1"/>
      <c r="H10" s="7">
        <v>0.1</v>
      </c>
      <c r="I10" s="7">
        <f t="shared" si="0"/>
        <v>0.1</v>
      </c>
      <c r="J10" s="7"/>
    </row>
    <row r="11" spans="1:10" ht="14.45" x14ac:dyDescent="0.3">
      <c r="A11" s="2" t="s">
        <v>63</v>
      </c>
      <c r="B11" s="1" t="s">
        <v>11</v>
      </c>
      <c r="C11" s="1"/>
      <c r="D11" s="6" t="s">
        <v>67</v>
      </c>
      <c r="E11" s="3" t="s">
        <v>3</v>
      </c>
      <c r="F11" s="1">
        <v>2</v>
      </c>
      <c r="G11" s="1"/>
      <c r="H11" s="7">
        <v>0.1</v>
      </c>
      <c r="I11" s="7">
        <f t="shared" si="0"/>
        <v>0.2</v>
      </c>
      <c r="J11" s="7"/>
    </row>
    <row r="12" spans="1:10" ht="14.45" x14ac:dyDescent="0.3">
      <c r="A12" s="2" t="s">
        <v>63</v>
      </c>
      <c r="B12" s="1" t="s">
        <v>12</v>
      </c>
      <c r="C12" s="1"/>
      <c r="D12" s="6" t="s">
        <v>68</v>
      </c>
      <c r="E12" s="3" t="s">
        <v>3</v>
      </c>
      <c r="F12" s="1">
        <v>1</v>
      </c>
      <c r="G12" s="1"/>
      <c r="H12" s="7">
        <v>0.1</v>
      </c>
      <c r="I12" s="7">
        <f t="shared" si="0"/>
        <v>0.1</v>
      </c>
      <c r="J12" s="7"/>
    </row>
    <row r="13" spans="1:10" ht="14.45" x14ac:dyDescent="0.3">
      <c r="A13" s="2" t="s">
        <v>13</v>
      </c>
      <c r="B13" s="1" t="s">
        <v>7</v>
      </c>
      <c r="C13" s="1"/>
      <c r="D13" s="8" t="s">
        <v>74</v>
      </c>
      <c r="E13" s="1" t="s">
        <v>14</v>
      </c>
      <c r="F13" s="1">
        <v>2</v>
      </c>
      <c r="G13" s="1"/>
      <c r="H13" s="7">
        <v>0.46</v>
      </c>
      <c r="I13" s="7">
        <f t="shared" si="0"/>
        <v>0.92</v>
      </c>
      <c r="J13" s="7"/>
    </row>
    <row r="14" spans="1:10" ht="14.45" x14ac:dyDescent="0.3">
      <c r="A14" s="2" t="s">
        <v>13</v>
      </c>
      <c r="B14" s="1" t="s">
        <v>8</v>
      </c>
      <c r="C14" s="1"/>
      <c r="D14" s="8" t="s">
        <v>75</v>
      </c>
      <c r="E14" s="1" t="s">
        <v>14</v>
      </c>
      <c r="F14" s="1">
        <v>2</v>
      </c>
      <c r="G14" s="1"/>
      <c r="H14" s="7">
        <v>0.46</v>
      </c>
      <c r="I14" s="7">
        <f t="shared" si="0"/>
        <v>0.92</v>
      </c>
      <c r="J14" s="7"/>
    </row>
    <row r="15" spans="1:10" ht="14.45" x14ac:dyDescent="0.3">
      <c r="A15" s="2" t="s">
        <v>13</v>
      </c>
      <c r="B15" s="1" t="s">
        <v>9</v>
      </c>
      <c r="C15" s="1"/>
      <c r="D15" s="8" t="s">
        <v>76</v>
      </c>
      <c r="E15" s="1" t="s">
        <v>14</v>
      </c>
      <c r="F15" s="1">
        <v>1</v>
      </c>
      <c r="G15" s="1"/>
      <c r="H15" s="7">
        <v>0.46</v>
      </c>
      <c r="I15" s="7">
        <f t="shared" si="0"/>
        <v>0.46</v>
      </c>
      <c r="J15" s="7"/>
    </row>
    <row r="16" spans="1:10" ht="14.45" x14ac:dyDescent="0.3">
      <c r="A16" s="2" t="s">
        <v>13</v>
      </c>
      <c r="B16" s="1" t="s">
        <v>15</v>
      </c>
      <c r="C16" s="1"/>
      <c r="D16" s="8" t="s">
        <v>77</v>
      </c>
      <c r="E16" s="1" t="s">
        <v>14</v>
      </c>
      <c r="F16" s="1">
        <v>3</v>
      </c>
      <c r="G16" s="1"/>
      <c r="H16" s="7">
        <v>0.46</v>
      </c>
      <c r="I16" s="7">
        <f t="shared" si="0"/>
        <v>1.3800000000000001</v>
      </c>
      <c r="J16" s="7"/>
    </row>
    <row r="17" spans="1:10" ht="14.45" x14ac:dyDescent="0.3">
      <c r="A17" s="2" t="s">
        <v>16</v>
      </c>
      <c r="B17" s="1" t="s">
        <v>7</v>
      </c>
      <c r="C17" s="1"/>
      <c r="D17" s="9" t="s">
        <v>79</v>
      </c>
      <c r="E17" s="1" t="s">
        <v>17</v>
      </c>
      <c r="F17" s="1">
        <v>2</v>
      </c>
      <c r="G17" s="1"/>
      <c r="H17" s="7">
        <v>1.5</v>
      </c>
      <c r="I17" s="7">
        <f t="shared" si="0"/>
        <v>3</v>
      </c>
      <c r="J17" s="7"/>
    </row>
    <row r="18" spans="1:10" ht="14.45" x14ac:dyDescent="0.3">
      <c r="A18" s="2" t="s">
        <v>16</v>
      </c>
      <c r="B18" s="1" t="s">
        <v>11</v>
      </c>
      <c r="C18" s="1"/>
      <c r="D18" s="6" t="s">
        <v>78</v>
      </c>
      <c r="E18" s="1" t="s">
        <v>17</v>
      </c>
      <c r="F18" s="1">
        <v>2</v>
      </c>
      <c r="G18" s="1"/>
      <c r="H18" s="7">
        <v>1.5</v>
      </c>
      <c r="I18" s="7">
        <f t="shared" si="0"/>
        <v>3</v>
      </c>
      <c r="J18" s="7"/>
    </row>
    <row r="19" spans="1:10" ht="14.45" x14ac:dyDescent="0.3">
      <c r="A19" s="2" t="s">
        <v>18</v>
      </c>
      <c r="B19" s="1" t="s">
        <v>19</v>
      </c>
      <c r="C19" s="1"/>
      <c r="D19" s="6" t="s">
        <v>81</v>
      </c>
      <c r="E19" s="3" t="s">
        <v>3</v>
      </c>
      <c r="F19" s="1">
        <v>2</v>
      </c>
      <c r="G19" s="1"/>
      <c r="H19" s="7">
        <v>0.1</v>
      </c>
      <c r="I19" s="7">
        <f t="shared" si="0"/>
        <v>0.2</v>
      </c>
      <c r="J19" s="7"/>
    </row>
    <row r="20" spans="1:10" ht="14.45" x14ac:dyDescent="0.3">
      <c r="A20" s="2" t="s">
        <v>18</v>
      </c>
      <c r="B20" s="1" t="s">
        <v>20</v>
      </c>
      <c r="C20" s="1"/>
      <c r="D20" s="6" t="s">
        <v>80</v>
      </c>
      <c r="E20" s="3" t="s">
        <v>3</v>
      </c>
      <c r="F20" s="1">
        <v>8</v>
      </c>
      <c r="G20" s="1"/>
      <c r="H20" s="7">
        <v>0.1</v>
      </c>
      <c r="I20" s="7">
        <f t="shared" si="0"/>
        <v>0.8</v>
      </c>
      <c r="J20" s="7"/>
    </row>
    <row r="21" spans="1:10" ht="14.45" x14ac:dyDescent="0.3">
      <c r="A21" s="2" t="s">
        <v>18</v>
      </c>
      <c r="B21" s="1" t="s">
        <v>21</v>
      </c>
      <c r="C21" s="1"/>
      <c r="D21" s="6" t="s">
        <v>82</v>
      </c>
      <c r="E21" s="1" t="s">
        <v>22</v>
      </c>
      <c r="F21" s="1">
        <v>1</v>
      </c>
      <c r="G21" s="1"/>
      <c r="H21" s="7">
        <v>0.28000000000000003</v>
      </c>
      <c r="I21" s="7">
        <f t="shared" si="0"/>
        <v>0.28000000000000003</v>
      </c>
      <c r="J21" s="7"/>
    </row>
    <row r="22" spans="1:10" ht="14.45" x14ac:dyDescent="0.3">
      <c r="A22" s="12" t="s">
        <v>104</v>
      </c>
      <c r="D22" s="13" t="s">
        <v>105</v>
      </c>
      <c r="E22" s="14" t="s">
        <v>106</v>
      </c>
      <c r="F22" s="14">
        <v>1</v>
      </c>
      <c r="H22">
        <v>0.4</v>
      </c>
      <c r="I22" s="15">
        <f>H22</f>
        <v>0.4</v>
      </c>
    </row>
    <row r="23" spans="1:10" ht="14.45" x14ac:dyDescent="0.3">
      <c r="A23" s="2" t="s">
        <v>23</v>
      </c>
      <c r="B23" s="1"/>
      <c r="C23" s="1"/>
      <c r="D23" s="6" t="s">
        <v>83</v>
      </c>
      <c r="E23" s="3" t="s">
        <v>24</v>
      </c>
      <c r="F23" s="1">
        <v>3</v>
      </c>
      <c r="G23" s="1"/>
      <c r="H23" s="7">
        <v>0.47</v>
      </c>
      <c r="I23" s="7">
        <f t="shared" ref="I23:I43" si="1">F23*H23</f>
        <v>1.41</v>
      </c>
      <c r="J23" s="7"/>
    </row>
    <row r="24" spans="1:10" ht="14.45" x14ac:dyDescent="0.3">
      <c r="A24" s="2" t="s">
        <v>25</v>
      </c>
      <c r="B24" s="1"/>
      <c r="C24" s="1"/>
      <c r="D24" s="6" t="s">
        <v>86</v>
      </c>
      <c r="E24" s="3" t="s">
        <v>26</v>
      </c>
      <c r="F24" s="1">
        <v>1</v>
      </c>
      <c r="G24" s="1"/>
      <c r="H24" s="7">
        <v>0.43</v>
      </c>
      <c r="I24" s="7">
        <f t="shared" si="1"/>
        <v>0.43</v>
      </c>
      <c r="J24" s="7"/>
    </row>
    <row r="25" spans="1:10" ht="14.45" x14ac:dyDescent="0.3">
      <c r="A25" s="2" t="s">
        <v>27</v>
      </c>
      <c r="B25" s="1"/>
      <c r="C25" s="1"/>
      <c r="D25" s="6" t="s">
        <v>85</v>
      </c>
      <c r="E25" s="3" t="s">
        <v>26</v>
      </c>
      <c r="F25" s="1">
        <v>1</v>
      </c>
      <c r="G25" s="1"/>
      <c r="H25" s="7">
        <v>0.47</v>
      </c>
      <c r="I25" s="7">
        <f t="shared" si="1"/>
        <v>0.47</v>
      </c>
      <c r="J25" s="7"/>
    </row>
    <row r="26" spans="1:10" ht="14.45" x14ac:dyDescent="0.3">
      <c r="A26" s="2" t="s">
        <v>28</v>
      </c>
      <c r="B26" s="1"/>
      <c r="C26" s="1"/>
      <c r="D26" s="6" t="s">
        <v>84</v>
      </c>
      <c r="E26" s="3" t="s">
        <v>26</v>
      </c>
      <c r="F26" s="1">
        <v>1</v>
      </c>
      <c r="G26" s="1"/>
      <c r="H26" s="7">
        <v>0.47</v>
      </c>
      <c r="I26" s="7">
        <f t="shared" si="1"/>
        <v>0.47</v>
      </c>
      <c r="J26" s="7"/>
    </row>
    <row r="27" spans="1:10" ht="14.45" x14ac:dyDescent="0.3">
      <c r="A27" s="2" t="s">
        <v>29</v>
      </c>
      <c r="B27" s="1"/>
      <c r="C27" s="1"/>
      <c r="D27" s="6" t="s">
        <v>89</v>
      </c>
      <c r="E27" s="1"/>
      <c r="F27" s="1">
        <v>1</v>
      </c>
      <c r="G27" s="1"/>
      <c r="H27" s="7">
        <v>0.36</v>
      </c>
      <c r="I27" s="7">
        <f t="shared" si="1"/>
        <v>0.36</v>
      </c>
      <c r="J27" s="7"/>
    </row>
    <row r="28" spans="1:10" ht="14.45" x14ac:dyDescent="0.3">
      <c r="A28" s="2" t="s">
        <v>30</v>
      </c>
      <c r="B28" s="1"/>
      <c r="C28" s="1"/>
      <c r="D28" s="6" t="s">
        <v>88</v>
      </c>
      <c r="E28" s="1"/>
      <c r="F28" s="1">
        <v>1</v>
      </c>
      <c r="G28" s="1"/>
      <c r="H28" s="7">
        <v>0.44</v>
      </c>
      <c r="I28" s="7">
        <f t="shared" si="1"/>
        <v>0.44</v>
      </c>
      <c r="J28" s="7"/>
    </row>
    <row r="29" spans="1:10" ht="14.45" x14ac:dyDescent="0.3">
      <c r="A29" s="2" t="s">
        <v>31</v>
      </c>
      <c r="B29" s="1"/>
      <c r="C29" s="1"/>
      <c r="D29" s="6" t="s">
        <v>87</v>
      </c>
      <c r="E29" s="1"/>
      <c r="F29" s="1">
        <v>1</v>
      </c>
      <c r="G29" s="1"/>
      <c r="H29" s="7">
        <v>0.72</v>
      </c>
      <c r="I29" s="7">
        <f t="shared" si="1"/>
        <v>0.72</v>
      </c>
      <c r="J29" s="7"/>
    </row>
    <row r="30" spans="1:10" ht="14.45" x14ac:dyDescent="0.3">
      <c r="A30" s="2" t="s">
        <v>32</v>
      </c>
      <c r="B30" s="1"/>
      <c r="C30" s="1" t="s">
        <v>33</v>
      </c>
      <c r="D30" s="6" t="s">
        <v>90</v>
      </c>
      <c r="E30" s="1" t="s">
        <v>34</v>
      </c>
      <c r="F30" s="1">
        <v>1</v>
      </c>
      <c r="G30" s="1"/>
      <c r="H30" s="7">
        <v>0.14000000000000001</v>
      </c>
      <c r="I30" s="7">
        <f t="shared" si="1"/>
        <v>0.14000000000000001</v>
      </c>
      <c r="J30" s="7"/>
    </row>
    <row r="31" spans="1:10" ht="14.45" x14ac:dyDescent="0.3">
      <c r="A31" s="2" t="s">
        <v>32</v>
      </c>
      <c r="B31" s="1"/>
      <c r="C31" s="3" t="s">
        <v>35</v>
      </c>
      <c r="D31" s="6" t="s">
        <v>91</v>
      </c>
      <c r="E31" s="1" t="s">
        <v>34</v>
      </c>
      <c r="F31" s="1">
        <v>1</v>
      </c>
      <c r="G31" s="1"/>
      <c r="H31" s="7">
        <v>0.19</v>
      </c>
      <c r="I31" s="7">
        <f t="shared" si="1"/>
        <v>0.19</v>
      </c>
      <c r="J31" s="7"/>
    </row>
    <row r="32" spans="1:10" x14ac:dyDescent="0.25">
      <c r="A32" s="2" t="s">
        <v>36</v>
      </c>
      <c r="B32" s="1"/>
      <c r="C32" s="3" t="s">
        <v>101</v>
      </c>
      <c r="D32" s="6" t="s">
        <v>100</v>
      </c>
      <c r="E32" s="1" t="s">
        <v>34</v>
      </c>
      <c r="F32" s="1">
        <v>1</v>
      </c>
      <c r="G32" s="1"/>
      <c r="H32" s="7">
        <v>0.44</v>
      </c>
      <c r="I32" s="7">
        <f t="shared" si="1"/>
        <v>0.44</v>
      </c>
      <c r="J32" s="7"/>
    </row>
    <row r="33" spans="1:10" x14ac:dyDescent="0.25">
      <c r="A33" s="2" t="s">
        <v>37</v>
      </c>
      <c r="B33" s="1"/>
      <c r="C33" s="3" t="s">
        <v>38</v>
      </c>
      <c r="D33" s="6" t="s">
        <v>92</v>
      </c>
      <c r="E33" s="1" t="s">
        <v>39</v>
      </c>
      <c r="F33" s="1">
        <v>1</v>
      </c>
      <c r="G33" s="1"/>
      <c r="H33" s="7">
        <v>0.71</v>
      </c>
      <c r="I33" s="7">
        <f t="shared" si="1"/>
        <v>0.71</v>
      </c>
      <c r="J33" s="7"/>
    </row>
    <row r="34" spans="1:10" x14ac:dyDescent="0.25">
      <c r="A34" s="2" t="s">
        <v>40</v>
      </c>
      <c r="B34" s="1"/>
      <c r="C34" s="2" t="s">
        <v>41</v>
      </c>
      <c r="D34" s="6" t="s">
        <v>93</v>
      </c>
      <c r="E34" s="1" t="s">
        <v>42</v>
      </c>
      <c r="F34" s="1"/>
      <c r="G34" s="1"/>
      <c r="H34" s="7">
        <v>2.66</v>
      </c>
      <c r="I34" s="7">
        <f t="shared" si="1"/>
        <v>0</v>
      </c>
      <c r="J34" s="7"/>
    </row>
    <row r="35" spans="1:10" x14ac:dyDescent="0.25">
      <c r="A35" s="2" t="s">
        <v>43</v>
      </c>
      <c r="B35" s="1"/>
      <c r="C35" s="2" t="s">
        <v>44</v>
      </c>
      <c r="D35" s="6" t="s">
        <v>94</v>
      </c>
      <c r="E35" s="1" t="s">
        <v>42</v>
      </c>
      <c r="F35" s="1"/>
      <c r="G35" s="1"/>
      <c r="H35" s="7">
        <v>2.66</v>
      </c>
      <c r="I35" s="7">
        <f t="shared" si="1"/>
        <v>0</v>
      </c>
      <c r="J35" s="7"/>
    </row>
    <row r="36" spans="1:10" x14ac:dyDescent="0.25">
      <c r="A36" s="2" t="s">
        <v>45</v>
      </c>
      <c r="B36" s="1"/>
      <c r="C36" s="2" t="s">
        <v>46</v>
      </c>
      <c r="D36" s="6" t="s">
        <v>95</v>
      </c>
      <c r="E36" s="1"/>
      <c r="F36" s="1">
        <v>1</v>
      </c>
      <c r="G36" s="1"/>
      <c r="H36" s="7">
        <v>3.62</v>
      </c>
      <c r="I36" s="7">
        <f t="shared" si="1"/>
        <v>3.62</v>
      </c>
      <c r="J36" s="7"/>
    </row>
    <row r="37" spans="1:10" x14ac:dyDescent="0.25">
      <c r="A37" s="2" t="s">
        <v>47</v>
      </c>
      <c r="B37" s="1"/>
      <c r="C37" s="2" t="s">
        <v>48</v>
      </c>
      <c r="D37" s="6" t="s">
        <v>96</v>
      </c>
      <c r="E37" s="1"/>
      <c r="F37" s="1">
        <v>1</v>
      </c>
      <c r="G37" s="1"/>
      <c r="H37" s="7">
        <v>3.05</v>
      </c>
      <c r="I37" s="7">
        <f t="shared" si="1"/>
        <v>3.05</v>
      </c>
      <c r="J37" s="7"/>
    </row>
    <row r="38" spans="1:10" x14ac:dyDescent="0.25">
      <c r="A38" s="2" t="s">
        <v>49</v>
      </c>
      <c r="B38" s="1"/>
      <c r="C38" s="1"/>
      <c r="D38" s="1"/>
      <c r="E38" s="1"/>
      <c r="F38" s="1">
        <v>3</v>
      </c>
      <c r="G38" s="1"/>
      <c r="H38" s="7"/>
      <c r="I38" s="7">
        <f t="shared" si="1"/>
        <v>0</v>
      </c>
      <c r="J38" s="7"/>
    </row>
    <row r="39" spans="1:10" x14ac:dyDescent="0.25">
      <c r="A39" s="2" t="s">
        <v>50</v>
      </c>
      <c r="B39" s="1"/>
      <c r="C39" s="1"/>
      <c r="D39" s="1"/>
      <c r="E39" s="1"/>
      <c r="F39" s="1">
        <v>2</v>
      </c>
      <c r="G39" s="1"/>
      <c r="H39" s="7"/>
      <c r="I39" s="7">
        <f t="shared" si="1"/>
        <v>0</v>
      </c>
      <c r="J39" s="7"/>
    </row>
    <row r="40" spans="1:10" x14ac:dyDescent="0.25">
      <c r="A40" s="2" t="s">
        <v>51</v>
      </c>
      <c r="B40" s="7"/>
      <c r="C40" s="1">
        <v>8191</v>
      </c>
      <c r="D40" s="6" t="s">
        <v>97</v>
      </c>
      <c r="E40" s="1"/>
      <c r="F40" s="1">
        <v>2</v>
      </c>
      <c r="G40" s="1"/>
      <c r="H40" s="7">
        <v>0.45</v>
      </c>
      <c r="I40" s="7">
        <f t="shared" si="1"/>
        <v>0.9</v>
      </c>
      <c r="J40" s="7"/>
    </row>
    <row r="41" spans="1:10" x14ac:dyDescent="0.25">
      <c r="A41" s="2" t="s">
        <v>52</v>
      </c>
      <c r="B41" s="1"/>
      <c r="C41" s="1"/>
      <c r="D41" s="1"/>
      <c r="E41" s="1"/>
      <c r="F41" s="1">
        <v>5</v>
      </c>
      <c r="G41" s="1"/>
      <c r="H41" s="7"/>
      <c r="I41" s="7">
        <f t="shared" si="1"/>
        <v>0</v>
      </c>
      <c r="J41" s="7"/>
    </row>
    <row r="42" spans="1:10" x14ac:dyDescent="0.25">
      <c r="A42" s="2" t="s">
        <v>53</v>
      </c>
      <c r="B42" s="1"/>
      <c r="C42" s="1"/>
      <c r="D42" s="1"/>
      <c r="E42" s="1"/>
      <c r="F42" s="1">
        <v>1</v>
      </c>
      <c r="G42" s="1"/>
      <c r="H42" s="7"/>
      <c r="I42" s="7">
        <f t="shared" si="1"/>
        <v>0</v>
      </c>
      <c r="J42" s="7"/>
    </row>
    <row r="43" spans="1:10" x14ac:dyDescent="0.25">
      <c r="A43" s="2" t="s">
        <v>54</v>
      </c>
      <c r="B43" s="1"/>
      <c r="C43" s="1"/>
      <c r="D43" s="6" t="s">
        <v>98</v>
      </c>
      <c r="E43" s="1"/>
      <c r="F43" s="1">
        <v>1</v>
      </c>
      <c r="G43" s="1"/>
      <c r="H43" s="7">
        <v>45.95</v>
      </c>
      <c r="I43" s="7">
        <f t="shared" si="1"/>
        <v>45.95</v>
      </c>
      <c r="J43" s="7"/>
    </row>
    <row r="45" spans="1:10" x14ac:dyDescent="0.25">
      <c r="A45" s="2" t="s">
        <v>102</v>
      </c>
      <c r="B45" s="7" t="s">
        <v>103</v>
      </c>
      <c r="C45" s="7"/>
      <c r="D45" s="7"/>
      <c r="E45" s="7"/>
      <c r="F45" s="7"/>
      <c r="G45" s="7"/>
      <c r="H45" s="7">
        <f>62/5</f>
        <v>12.4</v>
      </c>
      <c r="I45" s="7">
        <f>62/5</f>
        <v>12.4</v>
      </c>
    </row>
    <row r="49" spans="8:9" ht="15.75" thickBot="1" x14ac:dyDescent="0.3"/>
    <row r="50" spans="8:9" ht="15.75" thickBot="1" x14ac:dyDescent="0.3">
      <c r="H50" s="10" t="s">
        <v>99</v>
      </c>
      <c r="I50" s="11">
        <f>SUM(I3:I42)+I45+I43</f>
        <v>85.26</v>
      </c>
    </row>
  </sheetData>
  <hyperlinks>
    <hyperlink ref="D5" r:id="rId1" display="http://www.digikey.com/product-detail/en/yageo/RC0805FR-072KL/311-2.00KCRCT-ND/730611"/>
    <hyperlink ref="D6" r:id="rId2" display="http://www.digikey.com/product-detail/en/yageo/RC0805FR-074K7L/311-4.70KCRCT-ND/730876"/>
    <hyperlink ref="D7" r:id="rId3" display="http://www.digikey.com/product-detail/en/yageo/RC0805FR-0710KL/311-10.0KCRCT-ND/730482"/>
    <hyperlink ref="D11" r:id="rId4" display="http://www.digikey.com/product-detail/en/yageo/RC0805FR-07100KL/311-100KCRCT-ND/730491"/>
    <hyperlink ref="D12" r:id="rId5" display="http://www.digikey.com/product-detail/en/yageo/RC0805FR-07150KL/311-150KCRCT-ND/730561"/>
    <hyperlink ref="D9" r:id="rId6" display="http://www.digikey.com/product-detail/en/yageo/RC0805FR-0747KL/311-47.0KCRCT-ND/730920"/>
    <hyperlink ref="D8" r:id="rId7" display="http://www.digikey.com/product-detail/en/yageo/RC0805FR-0720KL/311-20.0KCRCT-ND/730667"/>
    <hyperlink ref="D10" r:id="rId8" display="http://www.digikey.com/product-detail/en/yageo/RC0805FR-0756KL/311-56.0KCRCT-ND/730980"/>
    <hyperlink ref="D4" r:id="rId9" display="http://www.digikey.com/product-detail/en/yageo/RC0805FR-07120RL/311-120CRCT-ND/730522"/>
    <hyperlink ref="D3" r:id="rId10" display="http://www.digikey.com/product-detail/en/yageo/RC0805FR-0747RL/311-47.0CRCT-ND/730919"/>
    <hyperlink ref="D13" r:id="rId11" display="http://www.digikey.com/product-detail/en/yageo/MFP-25BRD52-10K/10KADCT-ND/2059114"/>
    <hyperlink ref="D14" r:id="rId12" display="http://www.digikey.com/product-detail/en/yageo/MFP-25BRD52-10K/10KADCT-ND/2059114"/>
    <hyperlink ref="D15" r:id="rId13" display="http://www.digikey.com/product-detail/en/yageo/MFP-25BRD52-10K/10KADCT-ND/2059114"/>
    <hyperlink ref="D16" r:id="rId14" display="http://www.digikey.com/product-detail/en/yageo/MFP-25BRD52-10K/10KADCT-ND/2059114"/>
    <hyperlink ref="D18" r:id="rId15" display="http://www.digikey.com/product-detail/en/bourns-inc/PV36W104C01B00/490-2876-ND/666503"/>
    <hyperlink ref="D17" r:id="rId16" display="http://www.digikey.com/product-detail/en/bourns-inc/PV36W103C01B00/490-2875-ND/666502"/>
    <hyperlink ref="D20" r:id="rId17" display="http://www.digikey.com/product-detail/en/yageo/CC0805JRNPO9BN101/311-1111-1-ND/303021"/>
    <hyperlink ref="D19" r:id="rId18" display="http://www.digikey.com/product-detail/en/yageo/CC0805JRNPO9BN220/311-1103-1-ND/303013"/>
    <hyperlink ref="D21" r:id="rId19" display="http://www.digikey.com/product-detail/en/panasonic-electronic-components/EEE-1EA100WR/PCE3895CT-ND/766271"/>
    <hyperlink ref="D23" r:id="rId20" display="http://www.digikey.com/product-detail/en/littelfuse-inc/P6SMB6.8CA/P6SMB6.8CALFCT-ND/1766717"/>
    <hyperlink ref="D26" r:id="rId21" display="http://www.digikey.com/product-detail/en/littelfuse-inc/SMAJ70A/SMAJ70ALFCT-ND/762528"/>
    <hyperlink ref="D25" r:id="rId22" display="http://www.digikey.com/product-detail/en/littelfuse-inc/SMAJ18A/SMAJ18ALFTR-ND/762282"/>
    <hyperlink ref="D24" r:id="rId23" display="http://www.digikey.com/product-detail/en/littelfuse-inc/SMAJ16A/SMAJ16ALFCT-ND/762490"/>
    <hyperlink ref="D29" r:id="rId24" display="http://www.digikey.com/product-detail/en/littelfuse-inc/RXEF300/RXEF300HF-ND/5015933"/>
    <hyperlink ref="D28" r:id="rId25" display="http://www.digikey.com/product-detail/en/littelfuse-inc/RXEF050-2/RXEF050-2HFCT-ND/5268625"/>
    <hyperlink ref="D27" r:id="rId26" display="http://www.digikey.com/product-detail/en/littelfuse-inc/RXEF010/RXEF010HF-ND/5015919"/>
    <hyperlink ref="D30" r:id="rId27" display="http://www.digikey.com/product-detail/en/nxp-semiconductors/BC817-40,215/568-1631-1-ND/763458"/>
    <hyperlink ref="D31" r:id="rId28" display="http://www.digikey.com/product-detail/en/on-semiconductor/MMBTA42LT1G/MMBTA42LT1GOSCT-ND/1139835"/>
    <hyperlink ref="D33" r:id="rId29" display="http://www.digikey.com/product-detail/en/infineon-technologies/IRFR9024NPBF/IRFR9024NPBF-ND/856771"/>
    <hyperlink ref="D34" r:id="rId30" display="http://www.digikey.com/product-detail/en/maxim-integrated/MAX485ESA-/MAX485ESA--ND/1495323"/>
    <hyperlink ref="D35" r:id="rId31" display="http://www.digikey.com/product-detail/en/intersil/ICL7665SCBAZ/ICL7665SCBAZ-ND/1063231"/>
    <hyperlink ref="D36" r:id="rId32" display="http://www.digikey.com/product-detail/en/recom-power/R-78E5.0-1.0/945-2201-ND/4930585"/>
    <hyperlink ref="D37" r:id="rId33" display="http://www.digikey.com/product-detail/en/recom-power/R-78E9.0-0.5/945-2638-5-ND/6010095"/>
    <hyperlink ref="D40" r:id="rId34" display="http://www.digikey.com/product-detail/en/keystone-electronics/8191/36-8191-ND/151565"/>
    <hyperlink ref="D43" r:id="rId35" display="http://www.digikey.com/product-detail/en/arduino/A000067/1659-1001-ND/5980507"/>
    <hyperlink ref="D32" r:id="rId36" display="http://www.digikey.com/product-detail/en/infineon-technologies/IRLML0060TRPBF/IRLML0060TRPBFCT-ND/2202229"/>
    <hyperlink ref="D22" r:id="rId37" display="http://www.digikey.it/product-detail/en/diodes-incorporated/1N5819HW-7-F/1N5819HW-FDICT-ND/815283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Rafael</cp:lastModifiedBy>
  <dcterms:created xsi:type="dcterms:W3CDTF">2016-07-22T22:04:41Z</dcterms:created>
  <dcterms:modified xsi:type="dcterms:W3CDTF">2018-10-03T21:47:09Z</dcterms:modified>
</cp:coreProperties>
</file>