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nabela/Dropbox/05 - AULAS/Aulas 2024_25/1Semestre/IIA/06_Ficha 6/"/>
    </mc:Choice>
  </mc:AlternateContent>
  <xr:revisionPtr revIDLastSave="0" documentId="8_{600FCEE1-1AE6-4922-9A50-7DE86956F7BA}" xr6:coauthVersionLast="47" xr6:coauthVersionMax="47" xr10:uidLastSave="{00000000-0000-0000-0000-000000000000}"/>
  <bookViews>
    <workbookView xWindow="0" yWindow="500" windowWidth="25600" windowHeight="14640" tabRatio="500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5" i="1" l="1"/>
  <c r="E205" i="1"/>
  <c r="H213" i="1"/>
  <c r="G213" i="1"/>
  <c r="G214" i="1" s="1"/>
  <c r="F213" i="1"/>
  <c r="E213" i="1"/>
  <c r="E214" i="1" s="1"/>
  <c r="D213" i="1"/>
  <c r="C213" i="1"/>
  <c r="C214" i="1" s="1"/>
  <c r="H183" i="1"/>
  <c r="G183" i="1"/>
  <c r="G184" i="1" s="1"/>
  <c r="F183" i="1"/>
  <c r="E183" i="1"/>
  <c r="E184" i="1" s="1"/>
  <c r="D183" i="1"/>
  <c r="C183" i="1"/>
  <c r="C184" i="1" s="1"/>
  <c r="H153" i="1"/>
  <c r="G153" i="1"/>
  <c r="G154" i="1" s="1"/>
  <c r="F153" i="1"/>
  <c r="E153" i="1"/>
  <c r="E154" i="1" s="1"/>
  <c r="D153" i="1"/>
  <c r="C153" i="1"/>
  <c r="C154" i="1" s="1"/>
  <c r="H123" i="1"/>
  <c r="G123" i="1"/>
  <c r="G124" i="1" s="1"/>
  <c r="F123" i="1"/>
  <c r="E123" i="1"/>
  <c r="E124" i="1" s="1"/>
  <c r="D123" i="1"/>
  <c r="C123" i="1"/>
  <c r="C124" i="1" s="1"/>
  <c r="H93" i="1"/>
  <c r="G93" i="1"/>
  <c r="G94" i="1" s="1"/>
  <c r="F93" i="1"/>
  <c r="E93" i="1"/>
  <c r="E94" i="1" s="1"/>
  <c r="D93" i="1"/>
  <c r="C93" i="1"/>
  <c r="C94" i="1" s="1"/>
  <c r="F144" i="1"/>
  <c r="J204" i="1"/>
  <c r="I204" i="1"/>
  <c r="I205" i="1" s="1"/>
  <c r="H204" i="1"/>
  <c r="G204" i="1"/>
  <c r="G205" i="1" s="1"/>
  <c r="F204" i="1"/>
  <c r="E204" i="1"/>
  <c r="D204" i="1"/>
  <c r="C204" i="1"/>
  <c r="J174" i="1"/>
  <c r="I174" i="1"/>
  <c r="I175" i="1" s="1"/>
  <c r="H174" i="1"/>
  <c r="G174" i="1"/>
  <c r="G175" i="1" s="1"/>
  <c r="F174" i="1"/>
  <c r="E174" i="1"/>
  <c r="E175" i="1" s="1"/>
  <c r="D174" i="1"/>
  <c r="C174" i="1"/>
  <c r="C175" i="1" s="1"/>
  <c r="J144" i="1"/>
  <c r="I144" i="1"/>
  <c r="I145" i="1" s="1"/>
  <c r="H144" i="1"/>
  <c r="G144" i="1"/>
  <c r="G145" i="1" s="1"/>
  <c r="E144" i="1"/>
  <c r="E145" i="1" s="1"/>
  <c r="D144" i="1"/>
  <c r="C144" i="1"/>
  <c r="C145" i="1" s="1"/>
  <c r="J114" i="1"/>
  <c r="I114" i="1"/>
  <c r="I115" i="1" s="1"/>
  <c r="H114" i="1"/>
  <c r="G114" i="1"/>
  <c r="G115" i="1" s="1"/>
  <c r="F114" i="1"/>
  <c r="E114" i="1"/>
  <c r="E115" i="1" s="1"/>
  <c r="D114" i="1"/>
  <c r="C114" i="1"/>
  <c r="C115" i="1" s="1"/>
  <c r="J84" i="1"/>
  <c r="I84" i="1"/>
  <c r="I85" i="1" s="1"/>
  <c r="H84" i="1"/>
  <c r="G84" i="1"/>
  <c r="G85" i="1" s="1"/>
  <c r="F84" i="1"/>
  <c r="E84" i="1"/>
  <c r="E85" i="1" s="1"/>
  <c r="D84" i="1"/>
  <c r="C84" i="1"/>
  <c r="C85" i="1" s="1"/>
  <c r="F13" i="1"/>
  <c r="E13" i="1"/>
  <c r="D13" i="1"/>
  <c r="C13" i="1"/>
  <c r="G13" i="1" s="1"/>
  <c r="F26" i="1"/>
  <c r="E26" i="1"/>
  <c r="D26" i="1"/>
  <c r="C26" i="1"/>
  <c r="G26" i="1" s="1"/>
  <c r="F39" i="1"/>
  <c r="E39" i="1"/>
  <c r="D39" i="1"/>
  <c r="C39" i="1"/>
  <c r="G39" i="1" s="1"/>
  <c r="F52" i="1"/>
  <c r="E52" i="1"/>
  <c r="D52" i="1"/>
  <c r="C52" i="1"/>
  <c r="G52" i="1" s="1"/>
  <c r="F65" i="1"/>
  <c r="E65" i="1"/>
  <c r="D65" i="1"/>
  <c r="C65" i="1"/>
  <c r="G65" i="1" s="1"/>
</calcChain>
</file>

<file path=xl/sharedStrings.xml><?xml version="1.0" encoding="utf-8"?>
<sst xmlns="http://schemas.openxmlformats.org/spreadsheetml/2006/main" count="451" uniqueCount="55">
  <si>
    <t>Trepa-Colinas com Vizinhança 1 e Penalização</t>
  </si>
  <si>
    <t>Ficheiro</t>
  </si>
  <si>
    <t>100 it</t>
  </si>
  <si>
    <t>1000 it</t>
  </si>
  <si>
    <t>5000 it</t>
  </si>
  <si>
    <t>10000 it</t>
  </si>
  <si>
    <t>file1.txt</t>
  </si>
  <si>
    <t>Melhor</t>
  </si>
  <si>
    <t>MBF</t>
  </si>
  <si>
    <t>file2.txt</t>
  </si>
  <si>
    <t>file3.txt</t>
  </si>
  <si>
    <t>file4.txt</t>
  </si>
  <si>
    <t>file5.txt</t>
  </si>
  <si>
    <t>Média final</t>
  </si>
  <si>
    <t>Média para escolher iterações</t>
  </si>
  <si>
    <t>Trepa-Colinas com Vizinhança 1 e Reparação</t>
  </si>
  <si>
    <t>Trepa-Colinas com Vizinhança 2 e Penalização</t>
  </si>
  <si>
    <t>Trepa-Colinas com Vizinhança 2 e Reparação</t>
  </si>
  <si>
    <t>Trepa-Colinas com Vizinhança 2 + Reparação + Soluções de mesmo custo</t>
  </si>
  <si>
    <t>Algoritmo base (Recombinação de 1 ponto de corte + Mutação binária + Penalização)</t>
  </si>
  <si>
    <t>Recombinação de 1 ponto de corte + Mutação binária + Reparação</t>
  </si>
  <si>
    <t>Recombinação de 1 ponto de corte + Mutação por troca + Reparação</t>
  </si>
  <si>
    <t>Recombinação uniforme + Mutação por troca + Reparação</t>
  </si>
  <si>
    <t>Parâmetros Fixos</t>
  </si>
  <si>
    <t>Parâmetros a variar</t>
  </si>
  <si>
    <t>Best</t>
  </si>
  <si>
    <t>pop = 100 (ger = 2500)</t>
  </si>
  <si>
    <t>pr = 0.3</t>
  </si>
  <si>
    <t>pm = 0.01</t>
  </si>
  <si>
    <t>pr = 0.5</t>
  </si>
  <si>
    <t>tsize = 2</t>
  </si>
  <si>
    <t>pr = 0.7</t>
  </si>
  <si>
    <t>pm = 0.0</t>
  </si>
  <si>
    <t>pop = 100</t>
  </si>
  <si>
    <t>pm = 0.001</t>
  </si>
  <si>
    <t>pm = 0.05</t>
  </si>
  <si>
    <t>pop = 100 (ger = 25K)</t>
  </si>
  <si>
    <t>pm = melhor valor obtido</t>
  </si>
  <si>
    <t>pop = 500 (ger = 5K)</t>
  </si>
  <si>
    <t>pop = 1000 (ger = 2.5K)</t>
  </si>
  <si>
    <t>pop = 100 (gen = 2500)</t>
  </si>
  <si>
    <t>tsize = 3</t>
  </si>
  <si>
    <t>tsize = 10</t>
  </si>
  <si>
    <t>tsize = 50</t>
  </si>
  <si>
    <t>Médias/coluna</t>
  </si>
  <si>
    <t>Algoritmo base híbrido i)</t>
  </si>
  <si>
    <t>Algoritmo base híbrido ii)</t>
  </si>
  <si>
    <t>Algoritmo base híbrido iii)</t>
  </si>
  <si>
    <t>pop = 100 (gen = 2.5k)</t>
  </si>
  <si>
    <t>PROBGERAVIZ = 1</t>
  </si>
  <si>
    <t>PROBGERAVIZ = 0.8</t>
  </si>
  <si>
    <t>i) pop inicial</t>
  </si>
  <si>
    <t>ii) pop final</t>
  </si>
  <si>
    <t>iii) ambas</t>
  </si>
  <si>
    <t>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</si>
</sst>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name val="Verdana"/>
    </font>
    <font>
      <sz val="8"/>
      <name val="Verdana"/>
      <family val="2"/>
    </font>
    <font>
      <b/>
      <sz val="11"/>
      <color indexed="8"/>
      <name val="Calibri"/>
      <family val="2"/>
    </font>
    <font>
      <b/>
      <sz val="19"/>
      <name val="Verdana"/>
      <family val="2"/>
    </font>
    <font>
      <b/>
      <sz val="18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1"/>
      <color rgb="FF000000"/>
      <name val="Calibri"/>
      <charset val="1"/>
    </font>
    <font>
      <sz val="10"/>
      <name val="Calibri"/>
      <charset val="1"/>
    </font>
    <font>
      <sz val="13.5"/>
      <color rgb="FF000000"/>
      <name val="Calibri"/>
      <charset val="1"/>
    </font>
    <font>
      <sz val="13.5"/>
      <name val="Calibri"/>
      <charset val="1"/>
    </font>
    <font>
      <sz val="13.5"/>
      <name val="Verdana"/>
    </font>
    <font>
      <b/>
      <sz val="13.5"/>
      <name val="Verdana"/>
      <family val="2"/>
    </font>
    <font>
      <sz val="13.5"/>
      <color theme="1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</borders>
  <cellStyleXfs count="2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00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  <xf numFmtId="0" fontId="9" fillId="7" borderId="11" xfId="0" applyFont="1" applyFill="1" applyBorder="1"/>
    <xf numFmtId="0" fontId="9" fillId="7" borderId="12" xfId="0" applyFont="1" applyFill="1" applyBorder="1"/>
    <xf numFmtId="0" fontId="9" fillId="0" borderId="11" xfId="0" applyFont="1" applyBorder="1"/>
    <xf numFmtId="0" fontId="9" fillId="0" borderId="13" xfId="0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9" fillId="0" borderId="17" xfId="0" applyFont="1" applyBorder="1"/>
    <xf numFmtId="0" fontId="9" fillId="0" borderId="12" xfId="0" applyFont="1" applyBorder="1"/>
    <xf numFmtId="0" fontId="9" fillId="0" borderId="18" xfId="0" applyFont="1" applyBorder="1"/>
    <xf numFmtId="0" fontId="9" fillId="0" borderId="10" xfId="0" applyFont="1" applyBorder="1"/>
    <xf numFmtId="0" fontId="9" fillId="0" borderId="19" xfId="0" applyFont="1" applyBorder="1"/>
    <xf numFmtId="0" fontId="9" fillId="7" borderId="11" xfId="0" applyFont="1" applyFill="1" applyBorder="1" applyAlignment="1">
      <alignment vertical="center" wrapText="1"/>
    </xf>
    <xf numFmtId="0" fontId="9" fillId="7" borderId="13" xfId="0" applyFont="1" applyFill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 wrapText="1"/>
    </xf>
    <xf numFmtId="0" fontId="10" fillId="5" borderId="13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5" borderId="17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7" borderId="14" xfId="0" applyFont="1" applyFill="1" applyBorder="1" applyAlignment="1">
      <alignment vertical="center" wrapText="1"/>
    </xf>
    <xf numFmtId="0" fontId="10" fillId="6" borderId="13" xfId="0" applyFont="1" applyFill="1" applyBorder="1" applyAlignment="1">
      <alignment horizontal="center" vertical="center" wrapText="1"/>
    </xf>
    <xf numFmtId="0" fontId="10" fillId="6" borderId="15" xfId="0" applyFont="1" applyFill="1" applyBorder="1" applyAlignment="1">
      <alignment horizontal="center" vertical="center" wrapText="1"/>
    </xf>
    <xf numFmtId="0" fontId="10" fillId="6" borderId="17" xfId="0" applyFont="1" applyFill="1" applyBorder="1" applyAlignment="1">
      <alignment horizontal="center" vertical="center" wrapText="1"/>
    </xf>
    <xf numFmtId="0" fontId="9" fillId="0" borderId="0" xfId="0" applyFont="1"/>
    <xf numFmtId="0" fontId="9" fillId="8" borderId="13" xfId="0" applyFont="1" applyFill="1" applyBorder="1" applyAlignment="1">
      <alignment horizontal="center" vertical="center" wrapText="1"/>
    </xf>
    <xf numFmtId="0" fontId="9" fillId="8" borderId="15" xfId="0" applyFont="1" applyFill="1" applyBorder="1" applyAlignment="1">
      <alignment horizontal="center" vertical="center" wrapText="1"/>
    </xf>
    <xf numFmtId="0" fontId="9" fillId="8" borderId="17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4" fillId="0" borderId="0" xfId="0" applyFont="1"/>
    <xf numFmtId="0" fontId="10" fillId="9" borderId="13" xfId="0" applyFont="1" applyFill="1" applyBorder="1" applyAlignment="1">
      <alignment horizontal="center" vertical="center" wrapText="1"/>
    </xf>
    <xf numFmtId="0" fontId="10" fillId="9" borderId="15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10" borderId="13" xfId="0" applyFont="1" applyFill="1" applyBorder="1" applyAlignment="1">
      <alignment horizontal="center" vertical="center" wrapText="1"/>
    </xf>
    <xf numFmtId="0" fontId="10" fillId="10" borderId="15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center" vertical="center" wrapText="1"/>
    </xf>
    <xf numFmtId="0" fontId="10" fillId="6" borderId="11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10" fillId="6" borderId="16" xfId="0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horizontal="center" vertical="center" wrapText="1"/>
    </xf>
    <xf numFmtId="0" fontId="10" fillId="5" borderId="0" xfId="0" applyFont="1" applyFill="1" applyAlignment="1">
      <alignment horizontal="center" vertical="center" wrapText="1"/>
    </xf>
    <xf numFmtId="0" fontId="10" fillId="5" borderId="20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10" borderId="11" xfId="0" applyFont="1" applyFill="1" applyBorder="1" applyAlignment="1">
      <alignment horizontal="center" vertical="center" wrapText="1"/>
    </xf>
    <xf numFmtId="0" fontId="10" fillId="10" borderId="14" xfId="0" applyFont="1" applyFill="1" applyBorder="1" applyAlignment="1">
      <alignment horizontal="center" vertical="center" wrapText="1"/>
    </xf>
    <xf numFmtId="0" fontId="10" fillId="10" borderId="16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vertical="center" wrapText="1"/>
    </xf>
    <xf numFmtId="0" fontId="9" fillId="4" borderId="9" xfId="0" applyFont="1" applyFill="1" applyBorder="1" applyAlignment="1">
      <alignment vertical="center" wrapText="1"/>
    </xf>
    <xf numFmtId="0" fontId="12" fillId="0" borderId="0" xfId="0" applyFont="1"/>
    <xf numFmtId="0" fontId="9" fillId="4" borderId="21" xfId="0" applyFont="1" applyFill="1" applyBorder="1" applyAlignment="1">
      <alignment vertical="center" wrapText="1"/>
    </xf>
    <xf numFmtId="0" fontId="9" fillId="7" borderId="10" xfId="0" applyFont="1" applyFill="1" applyBorder="1" applyAlignment="1">
      <alignment vertical="center" wrapText="1"/>
    </xf>
    <xf numFmtId="0" fontId="10" fillId="11" borderId="0" xfId="0" applyFont="1" applyFill="1" applyAlignment="1">
      <alignment vertical="center" wrapText="1"/>
    </xf>
    <xf numFmtId="0" fontId="2" fillId="11" borderId="0" xfId="0" applyFont="1" applyFill="1"/>
    <xf numFmtId="0" fontId="7" fillId="0" borderId="0" xfId="0" applyFont="1" applyAlignment="1">
      <alignment vertical="center"/>
    </xf>
    <xf numFmtId="0" fontId="13" fillId="11" borderId="0" xfId="0" applyFont="1" applyFill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0" fillId="0" borderId="20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9" fillId="4" borderId="8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5" borderId="8" xfId="0" applyFont="1" applyFill="1" applyBorder="1" applyAlignment="1">
      <alignment horizontal="center" vertical="center" wrapText="1"/>
    </xf>
    <xf numFmtId="0" fontId="9" fillId="5" borderId="9" xfId="0" applyFont="1" applyFill="1" applyBorder="1" applyAlignment="1">
      <alignment horizontal="center" vertical="center" wrapText="1"/>
    </xf>
    <xf numFmtId="0" fontId="9" fillId="5" borderId="21" xfId="0" applyFont="1" applyFill="1" applyBorder="1" applyAlignment="1">
      <alignment horizontal="center" vertical="center" wrapText="1"/>
    </xf>
    <xf numFmtId="0" fontId="9" fillId="6" borderId="8" xfId="0" applyFont="1" applyFill="1" applyBorder="1" applyAlignment="1">
      <alignment horizontal="center" vertical="center" wrapText="1"/>
    </xf>
    <xf numFmtId="0" fontId="9" fillId="6" borderId="9" xfId="0" applyFont="1" applyFill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0" fillId="0" borderId="0" xfId="0" applyAlignment="1">
      <alignment horizontal="center"/>
    </xf>
  </cellXfs>
  <cellStyles count="23">
    <cellStyle name="Hiperligação" xfId="19" builtinId="8" hidden="1"/>
    <cellStyle name="Hiperligação" xfId="11" builtinId="8" hidden="1"/>
    <cellStyle name="Hiperligação" xfId="5" builtinId="8" hidden="1"/>
    <cellStyle name="Hiperligação" xfId="7" builtinId="8" hidden="1"/>
    <cellStyle name="Hiperligação" xfId="3" builtinId="8" hidden="1"/>
    <cellStyle name="Hiperligação" xfId="1" builtinId="8" hidden="1"/>
    <cellStyle name="Hiperligação" xfId="21" builtinId="8" hidden="1"/>
    <cellStyle name="Hiperligação" xfId="15" builtinId="8" hidden="1"/>
    <cellStyle name="Hiperligação" xfId="17" builtinId="8" hidden="1"/>
    <cellStyle name="Hiperligação" xfId="13" builtinId="8" hidden="1"/>
    <cellStyle name="Hiperligação" xfId="9" builtinId="8" hidden="1"/>
    <cellStyle name="Hiperligação Visitada" xfId="2" builtinId="9" hidden="1"/>
    <cellStyle name="Hiperligação Visitada" xfId="16" builtinId="9" hidden="1"/>
    <cellStyle name="Hiperligação Visitada" xfId="6" builtinId="9" hidden="1"/>
    <cellStyle name="Hiperligação Visitada" xfId="20" builtinId="9" hidden="1"/>
    <cellStyle name="Hiperligação Visitada" xfId="10" builtinId="9" hidden="1"/>
    <cellStyle name="Hiperligação Visitada" xfId="8" builtinId="9" hidden="1"/>
    <cellStyle name="Hiperligação Visitada" xfId="14" builtinId="9" hidden="1"/>
    <cellStyle name="Hiperligação Visitada" xfId="12" builtinId="9" hidden="1"/>
    <cellStyle name="Hiperligação Visitada" xfId="18" builtinId="9" hidden="1"/>
    <cellStyle name="Hiperligação Visitada" xfId="4" builtinId="9" hidden="1"/>
    <cellStyle name="Hiperligação Visitada" xfId="22" builtinId="9" hidden="1"/>
    <cellStyle name="Normal" xfId="0" builtinId="0"/>
  </cellStyles>
  <dxfs count="0"/>
  <tableStyles count="0" defaultTableStyle="TableStyleMedium9" defaultPivotStyle="PivotStyleMedium4"/>
  <colors>
    <mruColors>
      <color rgb="FFDE7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2AFB896-933A-41A0-811C-F7F6FF583042}">
  <we:reference id="wa200005502" version="1.0.0.11" store="en-US" storeType="omex"/>
  <we:alternateReferences>
    <we:reference id="wa200005502" version="1.0.0.11" store="en-US" storeType="omex"/>
  </we:alternateReferences>
  <we:properties>
    <we:property name="docId" value="&quot;Eo30b-oGbEknj2wN-VzoU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24"/>
  <sheetViews>
    <sheetView tabSelected="1" topLeftCell="A188" workbookViewId="0">
      <selection activeCell="C205" sqref="C205:D205"/>
    </sheetView>
  </sheetViews>
  <sheetFormatPr defaultColWidth="10.875" defaultRowHeight="12.75" customHeight="1"/>
  <cols>
    <col min="1" max="1" width="24.125" customWidth="1"/>
    <col min="2" max="2" width="22.125" customWidth="1"/>
    <col min="3" max="6" width="15.875" customWidth="1"/>
    <col min="7" max="7" width="14.875" customWidth="1"/>
    <col min="8" max="8" width="17" customWidth="1"/>
    <col min="9" max="9" width="13.375" customWidth="1"/>
    <col min="10" max="10" width="14.375" bestFit="1" customWidth="1"/>
  </cols>
  <sheetData>
    <row r="1" spans="1:13" ht="24.75">
      <c r="A1" s="1" t="s">
        <v>0</v>
      </c>
      <c r="B1" s="1"/>
      <c r="H1" s="1"/>
      <c r="I1" s="1"/>
    </row>
    <row r="2" spans="1:13" ht="15">
      <c r="A2" s="2" t="s">
        <v>1</v>
      </c>
      <c r="B2" s="2"/>
      <c r="C2" s="2" t="s">
        <v>2</v>
      </c>
      <c r="D2" s="2" t="s">
        <v>3</v>
      </c>
      <c r="E2" s="2" t="s">
        <v>4</v>
      </c>
      <c r="F2" s="2" t="s">
        <v>5</v>
      </c>
      <c r="H2" s="9"/>
      <c r="I2" s="9"/>
      <c r="J2" s="9"/>
      <c r="K2" s="9"/>
      <c r="L2" s="9"/>
      <c r="M2" s="9"/>
    </row>
    <row r="3" spans="1:13" ht="15">
      <c r="A3" s="95" t="s">
        <v>6</v>
      </c>
      <c r="B3" s="3" t="s">
        <v>7</v>
      </c>
      <c r="C3" s="4">
        <v>2</v>
      </c>
      <c r="D3" s="4">
        <v>2</v>
      </c>
      <c r="E3" s="4">
        <v>2</v>
      </c>
      <c r="F3" s="5">
        <v>2</v>
      </c>
      <c r="H3" s="78"/>
      <c r="I3" s="10"/>
      <c r="J3" s="9"/>
      <c r="K3" s="9"/>
      <c r="L3" s="9"/>
      <c r="M3" s="9"/>
    </row>
    <row r="4" spans="1:13" ht="15">
      <c r="A4" s="96"/>
      <c r="B4" s="6" t="s">
        <v>8</v>
      </c>
      <c r="C4" s="7">
        <v>2</v>
      </c>
      <c r="D4" s="7">
        <v>2</v>
      </c>
      <c r="E4" s="7">
        <v>2</v>
      </c>
      <c r="F4" s="8">
        <v>2</v>
      </c>
      <c r="H4" s="12"/>
      <c r="I4" s="10"/>
      <c r="J4" s="9"/>
      <c r="K4" s="9"/>
      <c r="L4" s="9"/>
      <c r="M4" s="9"/>
    </row>
    <row r="5" spans="1:13" ht="15">
      <c r="A5" s="97" t="s">
        <v>9</v>
      </c>
      <c r="B5" s="3" t="s">
        <v>7</v>
      </c>
      <c r="C5" s="4">
        <v>28</v>
      </c>
      <c r="D5" s="4">
        <v>25</v>
      </c>
      <c r="E5" s="4">
        <v>20</v>
      </c>
      <c r="F5" s="5">
        <v>24</v>
      </c>
      <c r="H5" s="12"/>
      <c r="I5" s="10"/>
      <c r="J5" s="9"/>
      <c r="K5" s="9"/>
      <c r="L5" s="9"/>
      <c r="M5" s="9"/>
    </row>
    <row r="6" spans="1:13" ht="15">
      <c r="A6" s="96"/>
      <c r="B6" s="6" t="s">
        <v>8</v>
      </c>
      <c r="C6" s="7">
        <v>41.5</v>
      </c>
      <c r="D6" s="7">
        <v>37.1</v>
      </c>
      <c r="E6" s="7">
        <v>36</v>
      </c>
      <c r="F6" s="8">
        <v>35.200000000000003</v>
      </c>
      <c r="H6" s="12"/>
      <c r="I6" s="10"/>
      <c r="J6" s="9"/>
      <c r="K6" s="9"/>
      <c r="L6" s="9"/>
      <c r="M6" s="9"/>
    </row>
    <row r="7" spans="1:13" ht="15">
      <c r="A7" s="97" t="s">
        <v>10</v>
      </c>
      <c r="B7" s="3" t="s">
        <v>7</v>
      </c>
      <c r="C7" s="4">
        <v>112</v>
      </c>
      <c r="D7" s="4">
        <v>105</v>
      </c>
      <c r="E7" s="4">
        <v>105</v>
      </c>
      <c r="F7" s="5">
        <v>109</v>
      </c>
      <c r="H7" s="12"/>
      <c r="I7" s="10"/>
      <c r="J7" s="9"/>
      <c r="K7" s="9"/>
      <c r="L7" s="9"/>
      <c r="M7" s="9"/>
    </row>
    <row r="8" spans="1:13" ht="15">
      <c r="A8" s="96"/>
      <c r="B8" s="6" t="s">
        <v>8</v>
      </c>
      <c r="C8" s="7">
        <v>125.1</v>
      </c>
      <c r="D8" s="7">
        <v>118.6</v>
      </c>
      <c r="E8" s="7">
        <v>127</v>
      </c>
      <c r="F8" s="8">
        <v>121.1</v>
      </c>
      <c r="H8" s="12"/>
      <c r="I8" s="10"/>
      <c r="J8" s="9"/>
      <c r="K8" s="9"/>
      <c r="L8" s="9"/>
      <c r="M8" s="9"/>
    </row>
    <row r="9" spans="1:13" ht="15">
      <c r="A9" s="97" t="s">
        <v>11</v>
      </c>
      <c r="B9" s="3" t="s">
        <v>7</v>
      </c>
      <c r="C9" s="4">
        <v>652</v>
      </c>
      <c r="D9" s="4">
        <v>856</v>
      </c>
      <c r="E9" s="4">
        <v>676</v>
      </c>
      <c r="F9" s="5">
        <v>762</v>
      </c>
      <c r="H9" s="12"/>
      <c r="I9" s="10"/>
      <c r="J9" s="9"/>
      <c r="K9" s="9"/>
      <c r="L9" s="9"/>
      <c r="M9" s="9"/>
    </row>
    <row r="10" spans="1:13" ht="15">
      <c r="A10" s="96"/>
      <c r="B10" s="6" t="s">
        <v>8</v>
      </c>
      <c r="C10" s="7">
        <v>1698.4</v>
      </c>
      <c r="D10" s="7">
        <v>1369.3</v>
      </c>
      <c r="E10" s="7">
        <v>1108</v>
      </c>
      <c r="F10" s="8">
        <v>1101</v>
      </c>
      <c r="H10" s="12"/>
      <c r="I10" s="10"/>
      <c r="J10" s="9"/>
      <c r="K10" s="9"/>
      <c r="L10" s="9"/>
      <c r="M10" s="9"/>
    </row>
    <row r="11" spans="1:13" ht="15">
      <c r="A11" s="97" t="s">
        <v>12</v>
      </c>
      <c r="B11" s="3" t="s">
        <v>7</v>
      </c>
      <c r="C11" s="4">
        <v>4</v>
      </c>
      <c r="D11" s="4">
        <v>4</v>
      </c>
      <c r="E11" s="4">
        <v>5</v>
      </c>
      <c r="F11" s="5">
        <v>5</v>
      </c>
      <c r="H11" s="12"/>
      <c r="I11" s="10"/>
      <c r="J11" s="9"/>
      <c r="K11" s="9"/>
      <c r="L11" s="9"/>
      <c r="M11" s="9"/>
    </row>
    <row r="12" spans="1:13" ht="15">
      <c r="A12" s="96"/>
      <c r="B12" s="6" t="s">
        <v>8</v>
      </c>
      <c r="C12" s="7">
        <v>5.4</v>
      </c>
      <c r="D12" s="7">
        <v>5.4</v>
      </c>
      <c r="E12" s="7">
        <v>5.2</v>
      </c>
      <c r="F12" s="8">
        <v>5.8</v>
      </c>
      <c r="G12" t="s">
        <v>13</v>
      </c>
      <c r="H12" s="12"/>
      <c r="I12" s="10"/>
      <c r="J12" s="9"/>
      <c r="K12" s="9"/>
      <c r="L12" s="9"/>
      <c r="M12" s="9"/>
    </row>
    <row r="13" spans="1:13" ht="15">
      <c r="A13" s="12" t="s">
        <v>14</v>
      </c>
      <c r="B13" s="11"/>
      <c r="C13" s="11">
        <f t="shared" ref="C13:F13" si="0">SUM(C3:C12)/10</f>
        <v>267.04000000000002</v>
      </c>
      <c r="D13" s="11">
        <f t="shared" si="0"/>
        <v>252.44</v>
      </c>
      <c r="E13" s="11">
        <f t="shared" si="0"/>
        <v>208.61999999999998</v>
      </c>
      <c r="F13" s="11">
        <f t="shared" si="0"/>
        <v>216.71000000000004</v>
      </c>
      <c r="G13">
        <f>SUM(C13:F13)/4</f>
        <v>236.20250000000001</v>
      </c>
    </row>
    <row r="14" spans="1:13" ht="24.75">
      <c r="A14" s="1" t="s">
        <v>15</v>
      </c>
      <c r="B14" s="1"/>
    </row>
    <row r="15" spans="1:13" ht="15">
      <c r="A15" s="2" t="s">
        <v>1</v>
      </c>
      <c r="B15" s="2"/>
      <c r="C15" s="2" t="s">
        <v>2</v>
      </c>
      <c r="D15" s="2" t="s">
        <v>3</v>
      </c>
      <c r="E15" s="2" t="s">
        <v>4</v>
      </c>
      <c r="F15" s="2" t="s">
        <v>5</v>
      </c>
    </row>
    <row r="16" spans="1:13" ht="15">
      <c r="A16" s="95" t="s">
        <v>6</v>
      </c>
      <c r="B16" s="3" t="s">
        <v>7</v>
      </c>
      <c r="C16" s="4">
        <v>2</v>
      </c>
      <c r="D16" s="4">
        <v>2</v>
      </c>
      <c r="E16" s="4">
        <v>2</v>
      </c>
      <c r="F16" s="5">
        <v>2</v>
      </c>
    </row>
    <row r="17" spans="1:7" ht="15">
      <c r="A17" s="96"/>
      <c r="B17" s="6" t="s">
        <v>8</v>
      </c>
      <c r="C17" s="7">
        <v>2</v>
      </c>
      <c r="D17" s="7">
        <v>2</v>
      </c>
      <c r="E17" s="7">
        <v>2</v>
      </c>
      <c r="F17" s="8">
        <v>2</v>
      </c>
    </row>
    <row r="18" spans="1:7" ht="15">
      <c r="A18" s="97" t="s">
        <v>9</v>
      </c>
      <c r="B18" s="3" t="s">
        <v>7</v>
      </c>
      <c r="C18" s="4">
        <v>25</v>
      </c>
      <c r="D18" s="4">
        <v>23</v>
      </c>
      <c r="E18" s="4">
        <v>26</v>
      </c>
      <c r="F18" s="5">
        <v>27</v>
      </c>
    </row>
    <row r="19" spans="1:7" ht="15">
      <c r="A19" s="96"/>
      <c r="B19" s="6" t="s">
        <v>8</v>
      </c>
      <c r="C19" s="7">
        <v>36.9</v>
      </c>
      <c r="D19" s="7">
        <v>35.9</v>
      </c>
      <c r="E19" s="7">
        <v>37.200000000000003</v>
      </c>
      <c r="F19" s="8">
        <v>34.5</v>
      </c>
    </row>
    <row r="20" spans="1:7" ht="15">
      <c r="A20" s="97" t="s">
        <v>10</v>
      </c>
      <c r="B20" s="3" t="s">
        <v>7</v>
      </c>
      <c r="C20" s="4">
        <v>106</v>
      </c>
      <c r="D20" s="4">
        <v>106</v>
      </c>
      <c r="E20" s="4">
        <v>111</v>
      </c>
      <c r="F20" s="5">
        <v>109</v>
      </c>
    </row>
    <row r="21" spans="1:7" ht="15">
      <c r="A21" s="96"/>
      <c r="B21" s="6" t="s">
        <v>8</v>
      </c>
      <c r="C21" s="7">
        <v>123.7</v>
      </c>
      <c r="D21" s="7">
        <v>121.5</v>
      </c>
      <c r="E21" s="7">
        <v>130</v>
      </c>
      <c r="F21" s="8">
        <v>123.5</v>
      </c>
    </row>
    <row r="22" spans="1:7" ht="15">
      <c r="A22" s="97" t="s">
        <v>11</v>
      </c>
      <c r="B22" s="3" t="s">
        <v>7</v>
      </c>
      <c r="C22" s="4">
        <v>1105</v>
      </c>
      <c r="D22" s="4">
        <v>859</v>
      </c>
      <c r="E22" s="4">
        <v>789</v>
      </c>
      <c r="F22" s="5">
        <v>841</v>
      </c>
    </row>
    <row r="23" spans="1:7" ht="15">
      <c r="A23" s="96"/>
      <c r="B23" s="6" t="s">
        <v>8</v>
      </c>
      <c r="C23" s="7">
        <v>1540.6</v>
      </c>
      <c r="D23" s="7">
        <v>1287.5</v>
      </c>
      <c r="E23" s="7">
        <v>1199.8</v>
      </c>
      <c r="F23" s="8">
        <v>1134.5</v>
      </c>
    </row>
    <row r="24" spans="1:7" ht="15">
      <c r="A24" s="97" t="s">
        <v>12</v>
      </c>
      <c r="B24" s="3" t="s">
        <v>7</v>
      </c>
      <c r="C24" s="4">
        <v>4</v>
      </c>
      <c r="D24" s="4">
        <v>4</v>
      </c>
      <c r="E24" s="4">
        <v>4</v>
      </c>
      <c r="F24" s="5">
        <v>4</v>
      </c>
    </row>
    <row r="25" spans="1:7" ht="15">
      <c r="A25" s="96"/>
      <c r="B25" s="6" t="s">
        <v>8</v>
      </c>
      <c r="C25" s="7">
        <v>4.3</v>
      </c>
      <c r="D25" s="7">
        <v>4.2</v>
      </c>
      <c r="E25" s="7">
        <v>4.3</v>
      </c>
      <c r="F25" s="8">
        <v>4.5</v>
      </c>
      <c r="G25" t="s">
        <v>13</v>
      </c>
    </row>
    <row r="26" spans="1:7" ht="15">
      <c r="A26" s="12" t="s">
        <v>14</v>
      </c>
      <c r="B26" s="12"/>
      <c r="C26" s="11">
        <f t="shared" ref="C26:F26" si="1">SUM(C16:C25)/10</f>
        <v>294.95</v>
      </c>
      <c r="D26" s="11">
        <f t="shared" si="1"/>
        <v>244.51</v>
      </c>
      <c r="E26" s="11">
        <f t="shared" si="1"/>
        <v>230.53000000000003</v>
      </c>
      <c r="F26" s="11">
        <f t="shared" si="1"/>
        <v>228.2</v>
      </c>
      <c r="G26">
        <f>SUM(C26:F26)/4</f>
        <v>249.54750000000001</v>
      </c>
    </row>
    <row r="27" spans="1:7" ht="24.75">
      <c r="A27" s="1" t="s">
        <v>16</v>
      </c>
      <c r="B27" s="1"/>
    </row>
    <row r="28" spans="1:7" ht="15">
      <c r="A28" s="2" t="s">
        <v>1</v>
      </c>
      <c r="B28" s="2"/>
      <c r="C28" s="2" t="s">
        <v>2</v>
      </c>
      <c r="D28" s="2" t="s">
        <v>3</v>
      </c>
      <c r="E28" s="2" t="s">
        <v>4</v>
      </c>
      <c r="F28" s="2" t="s">
        <v>5</v>
      </c>
    </row>
    <row r="29" spans="1:7" ht="15">
      <c r="A29" s="95" t="s">
        <v>6</v>
      </c>
      <c r="B29" s="3" t="s">
        <v>7</v>
      </c>
      <c r="C29" s="4">
        <v>2</v>
      </c>
      <c r="D29" s="4">
        <v>2</v>
      </c>
      <c r="E29" s="4">
        <v>2</v>
      </c>
      <c r="F29" s="5">
        <v>2</v>
      </c>
    </row>
    <row r="30" spans="1:7" ht="15">
      <c r="A30" s="96"/>
      <c r="B30" s="6" t="s">
        <v>8</v>
      </c>
      <c r="C30" s="7">
        <v>2.2999999999999998</v>
      </c>
      <c r="D30" s="7">
        <v>2.2999999999999998</v>
      </c>
      <c r="E30" s="7">
        <v>2.2999999999999998</v>
      </c>
      <c r="F30" s="8">
        <v>2.2999999999999998</v>
      </c>
    </row>
    <row r="31" spans="1:7" ht="15">
      <c r="A31" s="97" t="s">
        <v>9</v>
      </c>
      <c r="B31" s="3" t="s">
        <v>7</v>
      </c>
      <c r="C31" s="4">
        <v>37</v>
      </c>
      <c r="D31" s="4">
        <v>44</v>
      </c>
      <c r="E31" s="4">
        <v>47</v>
      </c>
      <c r="F31" s="5">
        <v>45</v>
      </c>
    </row>
    <row r="32" spans="1:7" ht="15">
      <c r="A32" s="96"/>
      <c r="B32" s="6" t="s">
        <v>8</v>
      </c>
      <c r="C32" s="7">
        <v>53.2</v>
      </c>
      <c r="D32" s="7">
        <v>51.8</v>
      </c>
      <c r="E32" s="7">
        <v>51</v>
      </c>
      <c r="F32" s="8">
        <v>51.7</v>
      </c>
    </row>
    <row r="33" spans="1:7" ht="15">
      <c r="A33" s="97" t="s">
        <v>10</v>
      </c>
      <c r="B33" s="3" t="s">
        <v>7</v>
      </c>
      <c r="C33" s="4">
        <v>127</v>
      </c>
      <c r="D33" s="4">
        <v>127</v>
      </c>
      <c r="E33" s="4">
        <v>110</v>
      </c>
      <c r="F33" s="5">
        <v>126</v>
      </c>
    </row>
    <row r="34" spans="1:7" ht="15">
      <c r="A34" s="96"/>
      <c r="B34" s="6" t="s">
        <v>8</v>
      </c>
      <c r="C34" s="7">
        <v>160.9</v>
      </c>
      <c r="D34" s="7">
        <v>150.1</v>
      </c>
      <c r="E34" s="7">
        <v>159.6</v>
      </c>
      <c r="F34" s="8">
        <v>157.9</v>
      </c>
    </row>
    <row r="35" spans="1:7" ht="15">
      <c r="A35" s="97" t="s">
        <v>11</v>
      </c>
      <c r="B35" s="3" t="s">
        <v>7</v>
      </c>
      <c r="C35" s="4">
        <v>941</v>
      </c>
      <c r="D35" s="4">
        <v>819</v>
      </c>
      <c r="E35" s="4">
        <v>734</v>
      </c>
      <c r="F35" s="5">
        <v>875</v>
      </c>
    </row>
    <row r="36" spans="1:7" ht="15">
      <c r="A36" s="96"/>
      <c r="B36" s="6" t="s">
        <v>8</v>
      </c>
      <c r="C36" s="7">
        <v>1549.5</v>
      </c>
      <c r="D36" s="7">
        <v>1347.9</v>
      </c>
      <c r="E36" s="7">
        <v>1263.3</v>
      </c>
      <c r="F36" s="8">
        <v>1441.8</v>
      </c>
    </row>
    <row r="37" spans="1:7" ht="15">
      <c r="A37" s="97" t="s">
        <v>12</v>
      </c>
      <c r="B37" s="3" t="s">
        <v>7</v>
      </c>
      <c r="C37" s="4">
        <v>7</v>
      </c>
      <c r="D37" s="4">
        <v>6</v>
      </c>
      <c r="E37" s="4">
        <v>4</v>
      </c>
      <c r="F37" s="5">
        <v>7</v>
      </c>
    </row>
    <row r="38" spans="1:7" ht="15">
      <c r="A38" s="96"/>
      <c r="B38" s="6" t="s">
        <v>8</v>
      </c>
      <c r="C38" s="7">
        <v>9</v>
      </c>
      <c r="D38" s="7">
        <v>7.3</v>
      </c>
      <c r="E38" s="7">
        <v>7.4</v>
      </c>
      <c r="F38" s="8">
        <v>7.3</v>
      </c>
      <c r="G38" t="s">
        <v>13</v>
      </c>
    </row>
    <row r="39" spans="1:7" ht="15">
      <c r="A39" s="12" t="s">
        <v>14</v>
      </c>
      <c r="B39" s="12"/>
      <c r="C39" s="11">
        <f t="shared" ref="C39:F39" si="2">SUM(C29:C38)/10</f>
        <v>288.89</v>
      </c>
      <c r="D39" s="11">
        <f t="shared" si="2"/>
        <v>255.74000000000007</v>
      </c>
      <c r="E39" s="11">
        <f t="shared" si="2"/>
        <v>238.06</v>
      </c>
      <c r="F39" s="11">
        <f t="shared" si="2"/>
        <v>271.60000000000002</v>
      </c>
      <c r="G39">
        <f>SUM(C39:F39)/4</f>
        <v>263.57249999999999</v>
      </c>
    </row>
    <row r="40" spans="1:7" ht="24.75">
      <c r="A40" s="1" t="s">
        <v>17</v>
      </c>
      <c r="B40" s="1"/>
    </row>
    <row r="41" spans="1:7" ht="15">
      <c r="A41" s="2" t="s">
        <v>1</v>
      </c>
      <c r="B41" s="2"/>
      <c r="C41" s="2" t="s">
        <v>2</v>
      </c>
      <c r="D41" s="2" t="s">
        <v>3</v>
      </c>
      <c r="E41" s="2" t="s">
        <v>4</v>
      </c>
      <c r="F41" s="2" t="s">
        <v>5</v>
      </c>
    </row>
    <row r="42" spans="1:7" ht="15">
      <c r="A42" s="95" t="s">
        <v>6</v>
      </c>
      <c r="B42" s="3" t="s">
        <v>7</v>
      </c>
      <c r="C42" s="4">
        <v>2</v>
      </c>
      <c r="D42" s="4">
        <v>2</v>
      </c>
      <c r="E42" s="4">
        <v>2</v>
      </c>
      <c r="F42" s="5">
        <v>2</v>
      </c>
    </row>
    <row r="43" spans="1:7" ht="15">
      <c r="A43" s="96"/>
      <c r="B43" s="6" t="s">
        <v>8</v>
      </c>
      <c r="C43" s="7">
        <v>2</v>
      </c>
      <c r="D43" s="7">
        <v>2</v>
      </c>
      <c r="E43" s="7">
        <v>2</v>
      </c>
      <c r="F43" s="8">
        <v>2</v>
      </c>
    </row>
    <row r="44" spans="1:7" ht="15">
      <c r="A44" s="97" t="s">
        <v>9</v>
      </c>
      <c r="B44" s="3" t="s">
        <v>7</v>
      </c>
      <c r="C44" s="4">
        <v>20</v>
      </c>
      <c r="D44" s="4">
        <v>20</v>
      </c>
      <c r="E44" s="4">
        <v>20</v>
      </c>
      <c r="F44" s="5">
        <v>20</v>
      </c>
    </row>
    <row r="45" spans="1:7" ht="15">
      <c r="A45" s="96"/>
      <c r="B45" s="6" t="s">
        <v>8</v>
      </c>
      <c r="C45" s="7">
        <v>24.6</v>
      </c>
      <c r="D45" s="7">
        <v>20.3</v>
      </c>
      <c r="E45" s="7">
        <v>20</v>
      </c>
      <c r="F45" s="8">
        <v>21.2</v>
      </c>
    </row>
    <row r="46" spans="1:7" ht="15">
      <c r="A46" s="97" t="s">
        <v>10</v>
      </c>
      <c r="B46" s="3" t="s">
        <v>7</v>
      </c>
      <c r="C46" s="4">
        <v>102</v>
      </c>
      <c r="D46" s="4">
        <v>102</v>
      </c>
      <c r="E46" s="4">
        <v>102</v>
      </c>
      <c r="F46" s="5">
        <v>102</v>
      </c>
    </row>
    <row r="47" spans="1:7" ht="15">
      <c r="A47" s="96"/>
      <c r="B47" s="6" t="s">
        <v>8</v>
      </c>
      <c r="C47" s="7">
        <v>110.9</v>
      </c>
      <c r="D47" s="7">
        <v>103.3</v>
      </c>
      <c r="E47" s="7">
        <v>104.1</v>
      </c>
      <c r="F47" s="8">
        <v>102.4</v>
      </c>
    </row>
    <row r="48" spans="1:7" ht="15">
      <c r="A48" s="97" t="s">
        <v>11</v>
      </c>
      <c r="B48" s="3" t="s">
        <v>7</v>
      </c>
      <c r="C48" s="4">
        <v>957</v>
      </c>
      <c r="D48" s="4">
        <v>743</v>
      </c>
      <c r="E48" s="4">
        <v>136</v>
      </c>
      <c r="F48" s="5">
        <v>108</v>
      </c>
    </row>
    <row r="49" spans="1:10" ht="15">
      <c r="A49" s="96"/>
      <c r="B49" s="6" t="s">
        <v>8</v>
      </c>
      <c r="C49" s="7">
        <v>1269.0999999999999</v>
      </c>
      <c r="D49" s="7">
        <v>1182.3</v>
      </c>
      <c r="E49" s="7">
        <v>591.9</v>
      </c>
      <c r="F49" s="8">
        <v>297.7</v>
      </c>
    </row>
    <row r="50" spans="1:10" ht="15">
      <c r="A50" s="97" t="s">
        <v>12</v>
      </c>
      <c r="B50" s="3" t="s">
        <v>7</v>
      </c>
      <c r="C50" s="4">
        <v>4</v>
      </c>
      <c r="D50" s="4">
        <v>4</v>
      </c>
      <c r="E50" s="4">
        <v>4</v>
      </c>
      <c r="F50" s="5">
        <v>4</v>
      </c>
    </row>
    <row r="51" spans="1:10" ht="15">
      <c r="A51" s="96"/>
      <c r="B51" s="6" t="s">
        <v>8</v>
      </c>
      <c r="C51" s="7">
        <v>4</v>
      </c>
      <c r="D51" s="7">
        <v>4</v>
      </c>
      <c r="E51" s="7">
        <v>4</v>
      </c>
      <c r="F51" s="8">
        <v>4</v>
      </c>
      <c r="G51" t="s">
        <v>13</v>
      </c>
    </row>
    <row r="52" spans="1:10" ht="15">
      <c r="A52" s="12" t="s">
        <v>14</v>
      </c>
      <c r="B52" s="12"/>
      <c r="C52" s="11">
        <f t="shared" ref="C52:F52" si="3">SUM(C42:C51)/10</f>
        <v>249.56</v>
      </c>
      <c r="D52" s="11">
        <f t="shared" si="3"/>
        <v>218.29000000000002</v>
      </c>
      <c r="E52" s="11">
        <f t="shared" si="3"/>
        <v>98.6</v>
      </c>
      <c r="F52" s="11">
        <f t="shared" si="3"/>
        <v>66.33</v>
      </c>
      <c r="G52">
        <f>SUM(C52:F52)/4</f>
        <v>158.19500000000002</v>
      </c>
    </row>
    <row r="53" spans="1:10" ht="24.75">
      <c r="A53" s="1" t="s">
        <v>18</v>
      </c>
      <c r="B53" s="1"/>
    </row>
    <row r="54" spans="1:10" ht="15">
      <c r="A54" s="2" t="s">
        <v>1</v>
      </c>
      <c r="B54" s="2"/>
      <c r="C54" s="2" t="s">
        <v>2</v>
      </c>
      <c r="D54" s="2" t="s">
        <v>3</v>
      </c>
      <c r="E54" s="2" t="s">
        <v>4</v>
      </c>
      <c r="F54" s="2" t="s">
        <v>5</v>
      </c>
      <c r="G54" s="13"/>
      <c r="H54" s="13"/>
      <c r="J54" s="13"/>
    </row>
    <row r="55" spans="1:10" ht="15">
      <c r="A55" s="95" t="s">
        <v>6</v>
      </c>
      <c r="B55" s="3" t="s">
        <v>7</v>
      </c>
      <c r="C55" s="4">
        <v>2</v>
      </c>
      <c r="D55" s="4">
        <v>2</v>
      </c>
      <c r="E55" s="4">
        <v>2</v>
      </c>
      <c r="F55" s="5">
        <v>2</v>
      </c>
      <c r="H55" s="11"/>
    </row>
    <row r="56" spans="1:10" ht="15">
      <c r="A56" s="96"/>
      <c r="B56" s="6" t="s">
        <v>8</v>
      </c>
      <c r="C56" s="7">
        <v>2</v>
      </c>
      <c r="D56" s="7">
        <v>2</v>
      </c>
      <c r="E56" s="7">
        <v>2</v>
      </c>
      <c r="F56" s="8">
        <v>2</v>
      </c>
      <c r="H56" s="11"/>
    </row>
    <row r="57" spans="1:10" ht="15">
      <c r="A57" s="97" t="s">
        <v>9</v>
      </c>
      <c r="B57" s="3" t="s">
        <v>7</v>
      </c>
      <c r="C57" s="4">
        <v>20</v>
      </c>
      <c r="D57" s="4">
        <v>20</v>
      </c>
      <c r="E57" s="4">
        <v>20</v>
      </c>
      <c r="F57" s="5">
        <v>20</v>
      </c>
      <c r="H57" s="11"/>
    </row>
    <row r="58" spans="1:10" ht="15">
      <c r="A58" s="96"/>
      <c r="B58" s="6" t="s">
        <v>8</v>
      </c>
      <c r="C58" s="7">
        <v>24.6</v>
      </c>
      <c r="D58" s="7">
        <v>22.1</v>
      </c>
      <c r="E58" s="7">
        <v>22.1</v>
      </c>
      <c r="F58" s="8">
        <v>20.9</v>
      </c>
      <c r="H58" s="11"/>
    </row>
    <row r="59" spans="1:10" ht="15">
      <c r="A59" s="97" t="s">
        <v>10</v>
      </c>
      <c r="B59" s="3" t="s">
        <v>7</v>
      </c>
      <c r="C59" s="4">
        <v>102</v>
      </c>
      <c r="D59" s="4">
        <v>102</v>
      </c>
      <c r="E59" s="4">
        <v>102</v>
      </c>
      <c r="F59" s="5">
        <v>102</v>
      </c>
      <c r="H59" s="11"/>
    </row>
    <row r="60" spans="1:10" ht="15">
      <c r="A60" s="96"/>
      <c r="B60" s="6" t="s">
        <v>8</v>
      </c>
      <c r="C60" s="7">
        <v>112.8</v>
      </c>
      <c r="D60" s="7">
        <v>102.8</v>
      </c>
      <c r="E60" s="7">
        <v>103.7</v>
      </c>
      <c r="F60" s="8">
        <v>103.3</v>
      </c>
      <c r="H60" s="11"/>
    </row>
    <row r="61" spans="1:10" ht="15">
      <c r="A61" s="97" t="s">
        <v>11</v>
      </c>
      <c r="B61" s="3" t="s">
        <v>7</v>
      </c>
      <c r="C61" s="4">
        <v>861</v>
      </c>
      <c r="D61" s="4">
        <v>276</v>
      </c>
      <c r="E61" s="4">
        <v>108</v>
      </c>
      <c r="F61" s="5">
        <v>108</v>
      </c>
      <c r="H61" s="11"/>
    </row>
    <row r="62" spans="1:10" ht="15">
      <c r="A62" s="96"/>
      <c r="B62" s="6" t="s">
        <v>8</v>
      </c>
      <c r="C62" s="7">
        <v>1277.9000000000001</v>
      </c>
      <c r="D62" s="7">
        <v>933.7</v>
      </c>
      <c r="E62" s="7">
        <v>564.29999999999995</v>
      </c>
      <c r="F62" s="8">
        <v>205.8</v>
      </c>
      <c r="H62" s="11"/>
    </row>
    <row r="63" spans="1:10" ht="15">
      <c r="A63" s="97" t="s">
        <v>12</v>
      </c>
      <c r="B63" s="3" t="s">
        <v>7</v>
      </c>
      <c r="C63" s="4">
        <v>4</v>
      </c>
      <c r="D63" s="4">
        <v>4</v>
      </c>
      <c r="E63" s="4">
        <v>4</v>
      </c>
      <c r="F63" s="5">
        <v>4</v>
      </c>
      <c r="H63" s="11"/>
    </row>
    <row r="64" spans="1:10" ht="15">
      <c r="A64" s="96"/>
      <c r="B64" s="6" t="s">
        <v>8</v>
      </c>
      <c r="C64" s="7">
        <v>4</v>
      </c>
      <c r="D64" s="7">
        <v>4</v>
      </c>
      <c r="E64" s="7">
        <v>4</v>
      </c>
      <c r="F64" s="8">
        <v>4</v>
      </c>
      <c r="G64" t="s">
        <v>13</v>
      </c>
      <c r="H64" s="11"/>
    </row>
    <row r="65" spans="1:16" ht="15">
      <c r="A65" s="12" t="s">
        <v>14</v>
      </c>
      <c r="B65" s="12"/>
      <c r="C65" s="11">
        <f>SUM(C55:C64)/10</f>
        <v>241.03000000000003</v>
      </c>
      <c r="D65" s="11">
        <f t="shared" ref="D65:F65" si="4">SUM(D55:D64)/10</f>
        <v>146.85999999999999</v>
      </c>
      <c r="E65" s="11">
        <f t="shared" si="4"/>
        <v>93.21</v>
      </c>
      <c r="F65" s="77">
        <f t="shared" si="4"/>
        <v>57.2</v>
      </c>
      <c r="G65">
        <f>SUM(C65:F65)/4</f>
        <v>134.57499999999999</v>
      </c>
    </row>
    <row r="66" spans="1:16" ht="22.5">
      <c r="A66" s="48"/>
      <c r="B66" s="48"/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</row>
    <row r="67" spans="1:16" ht="18">
      <c r="A67" s="81" t="s">
        <v>6</v>
      </c>
      <c r="B67" s="81"/>
      <c r="C67" s="81"/>
      <c r="D67" s="81"/>
      <c r="E67" s="81"/>
      <c r="F67" s="81"/>
      <c r="G67" s="81"/>
      <c r="H67" s="81"/>
      <c r="I67" s="81"/>
      <c r="J67" s="81"/>
      <c r="K67" s="36"/>
      <c r="L67" s="36"/>
      <c r="M67" s="28"/>
      <c r="N67" s="28"/>
      <c r="O67" s="28"/>
      <c r="P67" s="28"/>
    </row>
    <row r="68" spans="1:16" ht="75.75" customHeight="1">
      <c r="A68" s="82"/>
      <c r="B68" s="83"/>
      <c r="C68" s="84" t="s">
        <v>19</v>
      </c>
      <c r="D68" s="85"/>
      <c r="E68" s="86" t="s">
        <v>20</v>
      </c>
      <c r="F68" s="87"/>
      <c r="G68" s="86" t="s">
        <v>21</v>
      </c>
      <c r="H68" s="88"/>
      <c r="I68" s="89" t="s">
        <v>22</v>
      </c>
      <c r="J68" s="90"/>
      <c r="K68" s="36"/>
      <c r="L68" s="36"/>
      <c r="M68" s="36"/>
      <c r="N68" s="36"/>
      <c r="O68" s="36"/>
      <c r="P68" s="36"/>
    </row>
    <row r="69" spans="1:16" ht="18">
      <c r="A69" s="14" t="s">
        <v>23</v>
      </c>
      <c r="B69" s="15" t="s">
        <v>24</v>
      </c>
      <c r="C69" s="26" t="s">
        <v>25</v>
      </c>
      <c r="D69" s="27" t="s">
        <v>8</v>
      </c>
      <c r="E69" s="26" t="s">
        <v>25</v>
      </c>
      <c r="F69" s="27" t="s">
        <v>8</v>
      </c>
      <c r="G69" s="26" t="s">
        <v>25</v>
      </c>
      <c r="H69" s="35" t="s">
        <v>8</v>
      </c>
      <c r="I69" s="26" t="s">
        <v>25</v>
      </c>
      <c r="J69" s="27" t="s">
        <v>8</v>
      </c>
      <c r="K69" s="55"/>
      <c r="L69" s="55"/>
      <c r="M69" s="28"/>
      <c r="N69" s="28"/>
      <c r="O69" s="28"/>
      <c r="P69" s="28"/>
    </row>
    <row r="70" spans="1:16" ht="18">
      <c r="A70" s="16" t="s">
        <v>26</v>
      </c>
      <c r="B70" s="17" t="s">
        <v>27</v>
      </c>
      <c r="C70" s="29">
        <v>2</v>
      </c>
      <c r="D70" s="29">
        <v>2.6</v>
      </c>
      <c r="E70" s="32">
        <v>2</v>
      </c>
      <c r="F70" s="32">
        <v>2</v>
      </c>
      <c r="G70" s="32">
        <v>2</v>
      </c>
      <c r="H70" s="62">
        <v>2</v>
      </c>
      <c r="I70" s="59">
        <v>2</v>
      </c>
      <c r="J70" s="38">
        <v>2</v>
      </c>
      <c r="K70" s="55"/>
      <c r="L70" s="55"/>
      <c r="M70" s="28"/>
      <c r="N70" s="28"/>
      <c r="O70" s="28"/>
      <c r="P70" s="28"/>
    </row>
    <row r="71" spans="1:16" ht="18">
      <c r="A71" s="18" t="s">
        <v>28</v>
      </c>
      <c r="B71" s="19" t="s">
        <v>29</v>
      </c>
      <c r="C71" s="30">
        <v>2</v>
      </c>
      <c r="D71" s="30">
        <v>2.6</v>
      </c>
      <c r="E71" s="33">
        <v>2</v>
      </c>
      <c r="F71" s="33">
        <v>2</v>
      </c>
      <c r="G71" s="33">
        <v>2</v>
      </c>
      <c r="H71" s="63">
        <v>2</v>
      </c>
      <c r="I71" s="60">
        <v>2</v>
      </c>
      <c r="J71" s="39">
        <v>2</v>
      </c>
      <c r="K71" s="55"/>
      <c r="L71" s="55"/>
      <c r="M71" s="28"/>
      <c r="N71" s="28"/>
      <c r="O71" s="28"/>
      <c r="P71" s="28"/>
    </row>
    <row r="72" spans="1:16" ht="18">
      <c r="A72" s="20" t="s">
        <v>30</v>
      </c>
      <c r="B72" s="21" t="s">
        <v>31</v>
      </c>
      <c r="C72" s="31">
        <v>2</v>
      </c>
      <c r="D72" s="31">
        <v>2.9</v>
      </c>
      <c r="E72" s="34">
        <v>2</v>
      </c>
      <c r="F72" s="34">
        <v>2</v>
      </c>
      <c r="G72" s="34">
        <v>2</v>
      </c>
      <c r="H72" s="64">
        <v>2</v>
      </c>
      <c r="I72" s="61">
        <v>2</v>
      </c>
      <c r="J72" s="40">
        <v>2</v>
      </c>
      <c r="K72" s="55"/>
      <c r="L72" s="55"/>
      <c r="M72" s="28"/>
      <c r="N72" s="28"/>
      <c r="O72" s="28"/>
      <c r="P72" s="28"/>
    </row>
    <row r="73" spans="1:16" ht="18">
      <c r="A73" s="16" t="s">
        <v>26</v>
      </c>
      <c r="B73" s="17" t="s">
        <v>32</v>
      </c>
      <c r="C73" s="29">
        <v>2</v>
      </c>
      <c r="D73" s="29">
        <v>3.5</v>
      </c>
      <c r="E73" s="32">
        <v>2</v>
      </c>
      <c r="F73" s="32">
        <v>2</v>
      </c>
      <c r="G73" s="32">
        <v>2</v>
      </c>
      <c r="H73" s="62">
        <v>2</v>
      </c>
      <c r="I73" s="59">
        <v>2</v>
      </c>
      <c r="J73" s="38">
        <v>2</v>
      </c>
      <c r="K73" s="55"/>
      <c r="L73" s="55"/>
      <c r="M73" s="28"/>
      <c r="N73" s="28"/>
      <c r="O73" s="28"/>
      <c r="P73" s="28"/>
    </row>
    <row r="74" spans="1:16" ht="18">
      <c r="A74" s="18" t="s">
        <v>33</v>
      </c>
      <c r="B74" s="19" t="s">
        <v>34</v>
      </c>
      <c r="C74" s="30">
        <v>2</v>
      </c>
      <c r="D74" s="30">
        <v>2.6</v>
      </c>
      <c r="E74" s="33">
        <v>2</v>
      </c>
      <c r="F74" s="33">
        <v>2</v>
      </c>
      <c r="G74" s="33">
        <v>2</v>
      </c>
      <c r="H74" s="63">
        <v>2</v>
      </c>
      <c r="I74" s="60">
        <v>2</v>
      </c>
      <c r="J74" s="39">
        <v>2</v>
      </c>
      <c r="K74" s="55"/>
      <c r="L74" s="55"/>
      <c r="M74" s="28"/>
      <c r="N74" s="28"/>
      <c r="O74" s="28"/>
      <c r="P74" s="28"/>
    </row>
    <row r="75" spans="1:16" ht="18">
      <c r="A75" s="18" t="s">
        <v>31</v>
      </c>
      <c r="B75" s="19" t="s">
        <v>28</v>
      </c>
      <c r="C75" s="30">
        <v>2</v>
      </c>
      <c r="D75" s="30">
        <v>2.2999999999999998</v>
      </c>
      <c r="E75" s="33">
        <v>2</v>
      </c>
      <c r="F75" s="33">
        <v>2</v>
      </c>
      <c r="G75" s="33">
        <v>2</v>
      </c>
      <c r="H75" s="63">
        <v>2</v>
      </c>
      <c r="I75" s="60">
        <v>2</v>
      </c>
      <c r="J75" s="39">
        <v>2</v>
      </c>
      <c r="K75" s="55"/>
      <c r="L75" s="55"/>
      <c r="M75" s="28"/>
      <c r="N75" s="28"/>
      <c r="O75" s="28"/>
      <c r="P75" s="28"/>
    </row>
    <row r="76" spans="1:16" ht="18">
      <c r="A76" s="20" t="s">
        <v>30</v>
      </c>
      <c r="B76" s="21" t="s">
        <v>35</v>
      </c>
      <c r="C76" s="31">
        <v>2</v>
      </c>
      <c r="D76" s="31">
        <v>2.9</v>
      </c>
      <c r="E76" s="34">
        <v>2</v>
      </c>
      <c r="F76" s="34">
        <v>2</v>
      </c>
      <c r="G76" s="34">
        <v>2</v>
      </c>
      <c r="H76" s="64">
        <v>2</v>
      </c>
      <c r="I76" s="61">
        <v>2</v>
      </c>
      <c r="J76" s="40">
        <v>2</v>
      </c>
      <c r="K76" s="55"/>
      <c r="L76" s="55"/>
      <c r="M76" s="28"/>
      <c r="N76" s="28"/>
      <c r="O76" s="28"/>
      <c r="P76" s="28"/>
    </row>
    <row r="77" spans="1:16" ht="18">
      <c r="A77" s="18" t="s">
        <v>31</v>
      </c>
      <c r="B77" s="19" t="s">
        <v>36</v>
      </c>
      <c r="C77" s="30">
        <v>2</v>
      </c>
      <c r="D77" s="30">
        <v>2.6</v>
      </c>
      <c r="E77" s="33">
        <v>2</v>
      </c>
      <c r="F77" s="33">
        <v>2</v>
      </c>
      <c r="G77" s="33">
        <v>2</v>
      </c>
      <c r="H77" s="63">
        <v>2</v>
      </c>
      <c r="I77" s="60">
        <v>2</v>
      </c>
      <c r="J77" s="39">
        <v>2</v>
      </c>
      <c r="K77" s="55"/>
      <c r="L77" s="55"/>
      <c r="M77" s="28"/>
      <c r="N77" s="28"/>
      <c r="O77" s="28"/>
      <c r="P77" s="28"/>
    </row>
    <row r="78" spans="1:16" ht="18">
      <c r="A78" s="18" t="s">
        <v>37</v>
      </c>
      <c r="B78" s="19" t="s">
        <v>38</v>
      </c>
      <c r="C78" s="30">
        <v>2</v>
      </c>
      <c r="D78" s="30">
        <v>2</v>
      </c>
      <c r="E78" s="33">
        <v>2</v>
      </c>
      <c r="F78" s="33">
        <v>2</v>
      </c>
      <c r="G78" s="33">
        <v>2</v>
      </c>
      <c r="H78" s="63">
        <v>2</v>
      </c>
      <c r="I78" s="60">
        <v>2</v>
      </c>
      <c r="J78" s="39">
        <v>2</v>
      </c>
      <c r="K78" s="55"/>
      <c r="L78" s="55"/>
      <c r="M78" s="28"/>
      <c r="N78" s="28"/>
      <c r="O78" s="28"/>
      <c r="P78" s="28"/>
    </row>
    <row r="79" spans="1:16" ht="18">
      <c r="A79" s="18" t="s">
        <v>30</v>
      </c>
      <c r="B79" s="19" t="s">
        <v>39</v>
      </c>
      <c r="C79" s="30">
        <v>2</v>
      </c>
      <c r="D79" s="30">
        <v>2</v>
      </c>
      <c r="E79" s="33">
        <v>2</v>
      </c>
      <c r="F79" s="33">
        <v>2</v>
      </c>
      <c r="G79" s="33">
        <v>2</v>
      </c>
      <c r="H79" s="63">
        <v>2</v>
      </c>
      <c r="I79" s="60">
        <v>2</v>
      </c>
      <c r="J79" s="39">
        <v>2</v>
      </c>
      <c r="K79" s="55"/>
      <c r="L79" s="55"/>
      <c r="M79" s="28"/>
      <c r="N79" s="28"/>
      <c r="O79" s="28"/>
      <c r="P79" s="28"/>
    </row>
    <row r="80" spans="1:16" ht="18">
      <c r="A80" s="23" t="s">
        <v>40</v>
      </c>
      <c r="B80" s="16" t="s">
        <v>41</v>
      </c>
      <c r="C80" s="42">
        <v>2</v>
      </c>
      <c r="D80" s="42">
        <v>4.0999999999999996</v>
      </c>
      <c r="E80" s="45">
        <v>2</v>
      </c>
      <c r="F80" s="45">
        <v>2</v>
      </c>
      <c r="G80" s="49">
        <v>2</v>
      </c>
      <c r="H80" s="65">
        <v>2</v>
      </c>
      <c r="I80" s="68">
        <v>2</v>
      </c>
      <c r="J80" s="52">
        <v>2</v>
      </c>
      <c r="K80" s="55"/>
      <c r="L80" s="55"/>
      <c r="M80" s="98"/>
      <c r="N80" s="98"/>
      <c r="O80" s="98"/>
      <c r="P80" s="98"/>
    </row>
    <row r="81" spans="1:16" ht="18">
      <c r="A81" s="24" t="s">
        <v>31</v>
      </c>
      <c r="B81" s="18" t="s">
        <v>42</v>
      </c>
      <c r="C81" s="43">
        <v>2</v>
      </c>
      <c r="D81" s="43">
        <v>3.5</v>
      </c>
      <c r="E81" s="46">
        <v>2</v>
      </c>
      <c r="F81" s="46">
        <v>2</v>
      </c>
      <c r="G81" s="50">
        <v>2</v>
      </c>
      <c r="H81" s="66">
        <v>2</v>
      </c>
      <c r="I81" s="69">
        <v>2</v>
      </c>
      <c r="J81" s="53">
        <v>2</v>
      </c>
      <c r="K81" s="55"/>
      <c r="L81" s="55"/>
      <c r="M81" s="36"/>
      <c r="N81" s="36"/>
      <c r="O81" s="36"/>
      <c r="P81" s="36"/>
    </row>
    <row r="82" spans="1:16" ht="18">
      <c r="A82" s="25" t="s">
        <v>34</v>
      </c>
      <c r="B82" s="20" t="s">
        <v>43</v>
      </c>
      <c r="C82" s="44">
        <v>2</v>
      </c>
      <c r="D82" s="44">
        <v>3.2</v>
      </c>
      <c r="E82" s="47">
        <v>2</v>
      </c>
      <c r="F82" s="47">
        <v>2</v>
      </c>
      <c r="G82" s="51">
        <v>2</v>
      </c>
      <c r="H82" s="67">
        <v>2</v>
      </c>
      <c r="I82" s="70">
        <v>2</v>
      </c>
      <c r="J82" s="54">
        <v>2</v>
      </c>
      <c r="K82" s="55"/>
      <c r="L82" s="55"/>
      <c r="M82" s="28"/>
      <c r="N82" s="28"/>
      <c r="O82" s="28"/>
      <c r="P82" s="28"/>
    </row>
    <row r="83" spans="1:16" ht="18">
      <c r="A83" s="41"/>
      <c r="B83" s="4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28"/>
      <c r="N83" s="28"/>
      <c r="O83" s="28"/>
      <c r="P83" s="28"/>
    </row>
    <row r="84" spans="1:16" ht="18">
      <c r="A84" s="56" t="s">
        <v>44</v>
      </c>
      <c r="B84" s="56"/>
      <c r="C84" s="55">
        <f>SUM(C70:C82)/13</f>
        <v>2</v>
      </c>
      <c r="D84" s="55">
        <f t="shared" ref="D84:J84" si="5">SUM(D70:D82)/13</f>
        <v>2.8307692307692309</v>
      </c>
      <c r="E84" s="76">
        <f t="shared" si="5"/>
        <v>2</v>
      </c>
      <c r="F84" s="76">
        <f t="shared" si="5"/>
        <v>2</v>
      </c>
      <c r="G84" s="76">
        <f t="shared" si="5"/>
        <v>2</v>
      </c>
      <c r="H84" s="76">
        <f t="shared" si="5"/>
        <v>2</v>
      </c>
      <c r="I84" s="79">
        <f t="shared" si="5"/>
        <v>2</v>
      </c>
      <c r="J84" s="79">
        <f t="shared" si="5"/>
        <v>2</v>
      </c>
      <c r="K84" s="55"/>
      <c r="L84" s="55"/>
      <c r="M84" s="28"/>
      <c r="N84" s="28"/>
      <c r="O84" s="28"/>
      <c r="P84" s="28"/>
    </row>
    <row r="85" spans="1:16" ht="18">
      <c r="A85" s="41"/>
      <c r="B85" s="41"/>
      <c r="C85" s="80">
        <f>SUM(C84:D84)/2</f>
        <v>2.4153846153846157</v>
      </c>
      <c r="D85" s="80"/>
      <c r="E85" s="80">
        <f>SUM(E84:F84)/2</f>
        <v>2</v>
      </c>
      <c r="F85" s="80"/>
      <c r="G85" s="80">
        <f>SUM(G84:H84)/2</f>
        <v>2</v>
      </c>
      <c r="H85" s="80"/>
      <c r="I85" s="80">
        <f>SUM(I84:J84)/2</f>
        <v>2</v>
      </c>
      <c r="J85" s="80"/>
      <c r="K85" s="55"/>
      <c r="L85" s="55"/>
      <c r="M85" s="28"/>
      <c r="N85" s="28"/>
      <c r="O85" s="28"/>
      <c r="P85" s="28"/>
    </row>
    <row r="86" spans="1:16" ht="36">
      <c r="A86" s="56"/>
      <c r="B86" s="56"/>
      <c r="C86" s="71" t="s">
        <v>45</v>
      </c>
      <c r="D86" s="74"/>
      <c r="E86" s="71" t="s">
        <v>46</v>
      </c>
      <c r="F86" s="74"/>
      <c r="G86" s="71" t="s">
        <v>47</v>
      </c>
      <c r="H86" s="72"/>
      <c r="I86" s="55"/>
      <c r="J86" s="55"/>
      <c r="K86" s="55"/>
      <c r="L86" s="55"/>
      <c r="M86" s="28"/>
      <c r="N86" s="28"/>
      <c r="O86" s="28"/>
      <c r="P86" s="28"/>
    </row>
    <row r="87" spans="1:16" ht="18">
      <c r="A87" s="23" t="s">
        <v>23</v>
      </c>
      <c r="B87" s="22" t="s">
        <v>24</v>
      </c>
      <c r="C87" s="75" t="s">
        <v>25</v>
      </c>
      <c r="D87" s="37" t="s">
        <v>8</v>
      </c>
      <c r="E87" s="75" t="s">
        <v>25</v>
      </c>
      <c r="F87" s="37" t="s">
        <v>8</v>
      </c>
      <c r="G87" s="75" t="s">
        <v>25</v>
      </c>
      <c r="H87" s="37" t="s">
        <v>8</v>
      </c>
      <c r="I87" s="55"/>
      <c r="J87" s="55"/>
      <c r="K87" s="55"/>
      <c r="L87" s="55"/>
      <c r="M87" s="28"/>
      <c r="N87" s="28"/>
      <c r="O87" s="28"/>
      <c r="P87" s="28"/>
    </row>
    <row r="88" spans="1:16" ht="18">
      <c r="A88" s="23" t="s">
        <v>48</v>
      </c>
      <c r="B88" s="93" t="s">
        <v>49</v>
      </c>
      <c r="C88" s="91">
        <v>2</v>
      </c>
      <c r="D88" s="91">
        <v>2</v>
      </c>
      <c r="E88" s="91">
        <v>2</v>
      </c>
      <c r="F88" s="91">
        <v>2</v>
      </c>
      <c r="G88" s="91">
        <v>2</v>
      </c>
      <c r="H88" s="91">
        <v>2</v>
      </c>
      <c r="I88" s="55"/>
      <c r="J88" s="55"/>
      <c r="K88" s="55"/>
      <c r="L88" s="55"/>
      <c r="M88" s="28"/>
      <c r="N88" s="28"/>
      <c r="O88" s="28"/>
      <c r="P88" s="28"/>
    </row>
    <row r="89" spans="1:16" ht="18">
      <c r="A89" s="24" t="s">
        <v>31</v>
      </c>
      <c r="B89" s="94"/>
      <c r="C89" s="92"/>
      <c r="D89" s="92"/>
      <c r="E89" s="92"/>
      <c r="F89" s="92"/>
      <c r="G89" s="92"/>
      <c r="H89" s="92"/>
      <c r="I89" s="55"/>
      <c r="J89" s="55"/>
      <c r="K89" s="55"/>
      <c r="L89" s="55"/>
      <c r="M89" s="28"/>
      <c r="N89" s="28"/>
      <c r="O89" s="28"/>
      <c r="P89" s="28"/>
    </row>
    <row r="90" spans="1:16" ht="18">
      <c r="A90" s="24" t="s">
        <v>34</v>
      </c>
      <c r="B90" s="93" t="s">
        <v>50</v>
      </c>
      <c r="C90" s="91">
        <v>2</v>
      </c>
      <c r="D90" s="91">
        <v>2</v>
      </c>
      <c r="E90" s="91">
        <v>2</v>
      </c>
      <c r="F90" s="91">
        <v>2</v>
      </c>
      <c r="G90" s="91">
        <v>2</v>
      </c>
      <c r="H90" s="91">
        <v>2</v>
      </c>
      <c r="I90" s="55"/>
      <c r="J90" s="55"/>
      <c r="K90" s="55"/>
      <c r="L90" s="55"/>
      <c r="M90" s="28"/>
      <c r="N90" s="28"/>
      <c r="O90" s="28"/>
      <c r="P90" s="28"/>
    </row>
    <row r="91" spans="1:16" ht="18">
      <c r="A91" s="25" t="s">
        <v>30</v>
      </c>
      <c r="B91" s="94"/>
      <c r="C91" s="92"/>
      <c r="D91" s="92"/>
      <c r="E91" s="92"/>
      <c r="F91" s="92"/>
      <c r="G91" s="92"/>
      <c r="H91" s="92"/>
      <c r="I91" s="55"/>
      <c r="J91" s="55"/>
      <c r="K91" s="55"/>
      <c r="L91" s="55"/>
      <c r="M91" s="28"/>
      <c r="N91" s="28"/>
      <c r="O91" s="28"/>
      <c r="P91" s="28"/>
    </row>
    <row r="92" spans="1:16" ht="18">
      <c r="A92" s="57"/>
      <c r="B92" s="57"/>
      <c r="I92" s="55"/>
      <c r="J92" s="55"/>
      <c r="K92" s="57"/>
      <c r="L92" s="57"/>
    </row>
    <row r="93" spans="1:16" ht="17.25">
      <c r="A93" s="57" t="s">
        <v>51</v>
      </c>
      <c r="B93" s="57"/>
      <c r="C93" s="57">
        <f>SUM(C88:C91)/2</f>
        <v>2</v>
      </c>
      <c r="D93" s="57">
        <f>SUM(D88:D91)/2</f>
        <v>2</v>
      </c>
      <c r="E93" s="57">
        <f>SUM(E88:E91)/2</f>
        <v>2</v>
      </c>
      <c r="F93" s="57">
        <f>SUM(F88:F91)/2</f>
        <v>2</v>
      </c>
      <c r="G93" s="57">
        <f>SUM(G88:G91)/2</f>
        <v>2</v>
      </c>
      <c r="H93" s="57">
        <f>SUM(H88:H91)/2</f>
        <v>2</v>
      </c>
      <c r="I93" s="57"/>
      <c r="J93" s="57"/>
      <c r="K93" s="57"/>
      <c r="L93" s="57"/>
    </row>
    <row r="94" spans="1:16" ht="17.25">
      <c r="A94" s="57" t="s">
        <v>52</v>
      </c>
      <c r="B94" s="57"/>
      <c r="C94" s="99">
        <f>SUM(C93:D93)/2</f>
        <v>2</v>
      </c>
      <c r="D94" s="99"/>
      <c r="E94" s="99">
        <f t="shared" ref="E94" si="6">SUM(E93:F93)/2</f>
        <v>2</v>
      </c>
      <c r="F94" s="99"/>
      <c r="G94" s="99">
        <f t="shared" ref="G94" si="7">SUM(G93:H93)/2</f>
        <v>2</v>
      </c>
      <c r="H94" s="99"/>
      <c r="I94" s="57"/>
      <c r="J94" s="57"/>
      <c r="K94" s="73"/>
      <c r="L94" s="73"/>
    </row>
    <row r="95" spans="1:16" ht="18">
      <c r="A95" s="57" t="s">
        <v>53</v>
      </c>
      <c r="B95" s="57"/>
      <c r="I95" s="73"/>
      <c r="J95" s="73"/>
      <c r="K95" s="36"/>
      <c r="L95" s="36"/>
    </row>
    <row r="96" spans="1:16" ht="18">
      <c r="A96" s="41"/>
      <c r="B96" s="41"/>
      <c r="C96" s="36"/>
      <c r="D96" s="36"/>
      <c r="E96" s="36"/>
      <c r="F96" s="36"/>
      <c r="G96" s="36"/>
      <c r="H96" s="36"/>
      <c r="I96" s="36"/>
      <c r="J96" s="36"/>
      <c r="K96" s="36"/>
      <c r="L96" s="36"/>
    </row>
    <row r="97" spans="1:12" ht="18">
      <c r="A97" s="81" t="s">
        <v>9</v>
      </c>
      <c r="B97" s="81"/>
      <c r="C97" s="81"/>
      <c r="D97" s="81"/>
      <c r="E97" s="81"/>
      <c r="F97" s="81"/>
      <c r="G97" s="81"/>
      <c r="H97" s="81"/>
      <c r="I97" s="81"/>
      <c r="J97" s="81"/>
      <c r="K97" s="55"/>
      <c r="L97" s="55"/>
    </row>
    <row r="98" spans="1:12" ht="56.25" customHeight="1">
      <c r="A98" s="82"/>
      <c r="B98" s="83"/>
      <c r="C98" s="84" t="s">
        <v>19</v>
      </c>
      <c r="D98" s="85"/>
      <c r="E98" s="86" t="s">
        <v>20</v>
      </c>
      <c r="F98" s="87"/>
      <c r="G98" s="86" t="s">
        <v>21</v>
      </c>
      <c r="H98" s="88"/>
      <c r="I98" s="89" t="s">
        <v>22</v>
      </c>
      <c r="J98" s="90"/>
      <c r="K98" s="55"/>
      <c r="L98" s="55"/>
    </row>
    <row r="99" spans="1:12" ht="18">
      <c r="A99" s="14" t="s">
        <v>23</v>
      </c>
      <c r="B99" s="15" t="s">
        <v>24</v>
      </c>
      <c r="C99" s="26" t="s">
        <v>25</v>
      </c>
      <c r="D99" s="27" t="s">
        <v>8</v>
      </c>
      <c r="E99" s="26" t="s">
        <v>25</v>
      </c>
      <c r="F99" s="27" t="s">
        <v>8</v>
      </c>
      <c r="G99" s="26" t="s">
        <v>25</v>
      </c>
      <c r="H99" s="35" t="s">
        <v>8</v>
      </c>
      <c r="I99" s="26" t="s">
        <v>25</v>
      </c>
      <c r="J99" s="27" t="s">
        <v>8</v>
      </c>
      <c r="K99" s="55"/>
      <c r="L99" s="55"/>
    </row>
    <row r="100" spans="1:12" ht="18">
      <c r="A100" s="16" t="s">
        <v>26</v>
      </c>
      <c r="B100" s="17" t="s">
        <v>27</v>
      </c>
      <c r="C100" s="29">
        <v>38</v>
      </c>
      <c r="D100" s="29">
        <v>74.900000000000006</v>
      </c>
      <c r="E100" s="32">
        <v>26</v>
      </c>
      <c r="F100" s="32">
        <v>42.4</v>
      </c>
      <c r="G100" s="32">
        <v>26</v>
      </c>
      <c r="H100" s="62">
        <v>31.4</v>
      </c>
      <c r="I100" s="59">
        <v>23</v>
      </c>
      <c r="J100" s="38">
        <v>30</v>
      </c>
      <c r="K100" s="55"/>
      <c r="L100" s="55"/>
    </row>
    <row r="101" spans="1:12" ht="18">
      <c r="A101" s="18" t="s">
        <v>28</v>
      </c>
      <c r="B101" s="19" t="s">
        <v>29</v>
      </c>
      <c r="C101" s="30">
        <v>50</v>
      </c>
      <c r="D101" s="30">
        <v>77.900000000000006</v>
      </c>
      <c r="E101" s="33">
        <v>34</v>
      </c>
      <c r="F101" s="33">
        <v>47.7</v>
      </c>
      <c r="G101" s="33">
        <v>26</v>
      </c>
      <c r="H101" s="63">
        <v>29</v>
      </c>
      <c r="I101" s="60">
        <v>25</v>
      </c>
      <c r="J101" s="39">
        <v>32.299999999999997</v>
      </c>
      <c r="K101" s="55"/>
      <c r="L101" s="55"/>
    </row>
    <row r="102" spans="1:12" ht="18">
      <c r="A102" s="20" t="s">
        <v>30</v>
      </c>
      <c r="B102" s="21" t="s">
        <v>31</v>
      </c>
      <c r="C102" s="31">
        <v>45</v>
      </c>
      <c r="D102" s="31">
        <v>77.8</v>
      </c>
      <c r="E102" s="34">
        <v>33</v>
      </c>
      <c r="F102" s="34">
        <v>47.7</v>
      </c>
      <c r="G102" s="34">
        <v>23</v>
      </c>
      <c r="H102" s="64">
        <v>31.4</v>
      </c>
      <c r="I102" s="61">
        <v>22</v>
      </c>
      <c r="J102" s="40">
        <v>29.9</v>
      </c>
      <c r="K102" s="55"/>
      <c r="L102" s="55"/>
    </row>
    <row r="103" spans="1:12" ht="18">
      <c r="A103" s="16" t="s">
        <v>26</v>
      </c>
      <c r="B103" s="17" t="s">
        <v>32</v>
      </c>
      <c r="C103" s="29">
        <v>53</v>
      </c>
      <c r="D103" s="29">
        <v>96.2</v>
      </c>
      <c r="E103" s="32">
        <v>31</v>
      </c>
      <c r="F103" s="32">
        <v>43</v>
      </c>
      <c r="G103" s="32">
        <v>37</v>
      </c>
      <c r="H103" s="62">
        <v>49.1</v>
      </c>
      <c r="I103" s="59">
        <v>28</v>
      </c>
      <c r="J103" s="38">
        <v>50.3</v>
      </c>
      <c r="K103" s="55"/>
      <c r="L103" s="55"/>
    </row>
    <row r="104" spans="1:12" ht="18">
      <c r="A104" s="18" t="s">
        <v>33</v>
      </c>
      <c r="B104" s="19" t="s">
        <v>34</v>
      </c>
      <c r="C104" s="30">
        <v>50</v>
      </c>
      <c r="D104" s="30">
        <v>86.8</v>
      </c>
      <c r="E104" s="33">
        <v>47</v>
      </c>
      <c r="F104" s="33">
        <v>59.6</v>
      </c>
      <c r="G104" s="33">
        <v>26</v>
      </c>
      <c r="H104" s="63">
        <v>32.5</v>
      </c>
      <c r="I104" s="60">
        <v>24</v>
      </c>
      <c r="J104" s="39">
        <v>28.8</v>
      </c>
      <c r="K104" s="55"/>
      <c r="L104" s="55"/>
    </row>
    <row r="105" spans="1:12" ht="18">
      <c r="A105" s="18" t="s">
        <v>31</v>
      </c>
      <c r="B105" s="19" t="s">
        <v>28</v>
      </c>
      <c r="C105" s="30">
        <v>54</v>
      </c>
      <c r="D105" s="30">
        <v>88.1</v>
      </c>
      <c r="E105" s="33">
        <v>40</v>
      </c>
      <c r="F105" s="33">
        <v>50</v>
      </c>
      <c r="G105" s="33">
        <v>26</v>
      </c>
      <c r="H105" s="63">
        <v>30.8</v>
      </c>
      <c r="I105" s="60">
        <v>20</v>
      </c>
      <c r="J105" s="39">
        <v>27</v>
      </c>
      <c r="K105" s="55"/>
      <c r="L105" s="55"/>
    </row>
    <row r="106" spans="1:12" ht="18">
      <c r="A106" s="20" t="s">
        <v>30</v>
      </c>
      <c r="B106" s="21" t="s">
        <v>35</v>
      </c>
      <c r="C106" s="31">
        <v>30</v>
      </c>
      <c r="D106" s="31">
        <v>72.599999999999994</v>
      </c>
      <c r="E106" s="34">
        <v>33</v>
      </c>
      <c r="F106" s="34">
        <v>47.3</v>
      </c>
      <c r="G106" s="34">
        <v>20</v>
      </c>
      <c r="H106" s="64">
        <v>27.3</v>
      </c>
      <c r="I106" s="61">
        <v>20</v>
      </c>
      <c r="J106" s="40">
        <v>24.6</v>
      </c>
      <c r="K106" s="55"/>
      <c r="L106" s="55"/>
    </row>
    <row r="107" spans="1:12" ht="18">
      <c r="A107" s="18" t="s">
        <v>31</v>
      </c>
      <c r="B107" s="19" t="s">
        <v>36</v>
      </c>
      <c r="C107" s="30">
        <v>43</v>
      </c>
      <c r="D107" s="30">
        <v>64</v>
      </c>
      <c r="E107" s="33">
        <v>38</v>
      </c>
      <c r="F107" s="33">
        <v>46.7</v>
      </c>
      <c r="G107" s="33">
        <v>20</v>
      </c>
      <c r="H107" s="63">
        <v>23.9</v>
      </c>
      <c r="I107" s="60">
        <v>20</v>
      </c>
      <c r="J107" s="39">
        <v>23.5</v>
      </c>
      <c r="K107" s="55"/>
      <c r="L107" s="55"/>
    </row>
    <row r="108" spans="1:12" ht="18">
      <c r="A108" s="18" t="s">
        <v>37</v>
      </c>
      <c r="B108" s="19" t="s">
        <v>38</v>
      </c>
      <c r="C108" s="30">
        <v>39</v>
      </c>
      <c r="D108" s="30">
        <v>50.9</v>
      </c>
      <c r="E108" s="33">
        <v>20</v>
      </c>
      <c r="F108" s="33">
        <v>32.200000000000003</v>
      </c>
      <c r="G108" s="33">
        <v>20</v>
      </c>
      <c r="H108" s="63">
        <v>20.399999999999999</v>
      </c>
      <c r="I108" s="60">
        <v>20</v>
      </c>
      <c r="J108" s="39">
        <v>20.3</v>
      </c>
      <c r="K108" s="55"/>
      <c r="L108" s="55"/>
    </row>
    <row r="109" spans="1:12" ht="18">
      <c r="A109" s="18" t="s">
        <v>30</v>
      </c>
      <c r="B109" s="19" t="s">
        <v>39</v>
      </c>
      <c r="C109" s="30">
        <v>26</v>
      </c>
      <c r="D109" s="30">
        <v>40</v>
      </c>
      <c r="E109" s="33">
        <v>20</v>
      </c>
      <c r="F109" s="33">
        <v>28.9</v>
      </c>
      <c r="G109" s="33">
        <v>20</v>
      </c>
      <c r="H109" s="63">
        <v>20</v>
      </c>
      <c r="I109" s="60">
        <v>20</v>
      </c>
      <c r="J109" s="39">
        <v>20</v>
      </c>
      <c r="K109" s="55"/>
      <c r="L109" s="55"/>
    </row>
    <row r="110" spans="1:12" ht="18">
      <c r="A110" s="23" t="s">
        <v>40</v>
      </c>
      <c r="B110" s="16" t="s">
        <v>41</v>
      </c>
      <c r="C110" s="42">
        <v>38</v>
      </c>
      <c r="D110" s="42">
        <v>73.2</v>
      </c>
      <c r="E110" s="45">
        <v>31</v>
      </c>
      <c r="F110" s="45">
        <v>44.9</v>
      </c>
      <c r="G110" s="49">
        <v>25</v>
      </c>
      <c r="H110" s="65">
        <v>34.4</v>
      </c>
      <c r="I110" s="68">
        <v>29</v>
      </c>
      <c r="J110" s="52">
        <v>37</v>
      </c>
      <c r="K110" s="55"/>
      <c r="L110" s="55"/>
    </row>
    <row r="111" spans="1:12" ht="18">
      <c r="A111" s="24" t="s">
        <v>31</v>
      </c>
      <c r="B111" s="18" t="s">
        <v>42</v>
      </c>
      <c r="C111" s="43">
        <v>47</v>
      </c>
      <c r="D111" s="43">
        <v>82</v>
      </c>
      <c r="E111" s="46">
        <v>26</v>
      </c>
      <c r="F111" s="46">
        <v>50.4</v>
      </c>
      <c r="G111" s="50">
        <v>26</v>
      </c>
      <c r="H111" s="66">
        <v>35.4</v>
      </c>
      <c r="I111" s="69">
        <v>29</v>
      </c>
      <c r="J111" s="53">
        <v>37.6</v>
      </c>
      <c r="K111" s="55"/>
      <c r="L111" s="55"/>
    </row>
    <row r="112" spans="1:12" ht="18">
      <c r="A112" s="25" t="s">
        <v>34</v>
      </c>
      <c r="B112" s="20" t="s">
        <v>43</v>
      </c>
      <c r="C112" s="44">
        <v>32</v>
      </c>
      <c r="D112" s="44">
        <v>62.2</v>
      </c>
      <c r="E112" s="47">
        <v>34</v>
      </c>
      <c r="F112" s="47">
        <v>52.5</v>
      </c>
      <c r="G112" s="51">
        <v>28</v>
      </c>
      <c r="H112" s="67">
        <v>36.5</v>
      </c>
      <c r="I112" s="70">
        <v>28</v>
      </c>
      <c r="J112" s="54">
        <v>42.6</v>
      </c>
      <c r="K112" s="55"/>
      <c r="L112" s="55"/>
    </row>
    <row r="113" spans="1:12" ht="18">
      <c r="A113" s="41"/>
      <c r="B113" s="41"/>
      <c r="C113" s="55"/>
      <c r="D113" s="55"/>
      <c r="E113" s="55"/>
      <c r="F113" s="55"/>
      <c r="G113" s="55"/>
      <c r="H113" s="55"/>
      <c r="I113" s="55"/>
      <c r="J113" s="55"/>
      <c r="K113" s="55"/>
      <c r="L113" s="55"/>
    </row>
    <row r="114" spans="1:12" ht="18">
      <c r="A114" s="56" t="s">
        <v>44</v>
      </c>
      <c r="B114" s="56"/>
      <c r="C114" s="55">
        <f t="shared" ref="C114:J114" si="8">SUM(C100:C112)/13</f>
        <v>41.92307692307692</v>
      </c>
      <c r="D114" s="55">
        <f t="shared" si="8"/>
        <v>72.81538461538463</v>
      </c>
      <c r="E114" s="55">
        <f t="shared" si="8"/>
        <v>31.76923076923077</v>
      </c>
      <c r="F114" s="55">
        <f t="shared" si="8"/>
        <v>45.638461538461534</v>
      </c>
      <c r="G114" s="55">
        <f t="shared" si="8"/>
        <v>24.846153846153847</v>
      </c>
      <c r="H114" s="55">
        <f t="shared" si="8"/>
        <v>30.930769230769229</v>
      </c>
      <c r="I114" s="76">
        <f t="shared" si="8"/>
        <v>23.692307692307693</v>
      </c>
      <c r="J114" s="76">
        <f t="shared" si="8"/>
        <v>31.069230769230771</v>
      </c>
      <c r="K114" s="55"/>
      <c r="L114" s="55"/>
    </row>
    <row r="115" spans="1:12" ht="18">
      <c r="A115" s="41"/>
      <c r="B115" s="41"/>
      <c r="C115" s="80">
        <f>SUM(C114:D114)/2</f>
        <v>57.369230769230775</v>
      </c>
      <c r="D115" s="80"/>
      <c r="E115" s="80">
        <f>SUM(E114:F114)/2</f>
        <v>38.70384615384615</v>
      </c>
      <c r="F115" s="80"/>
      <c r="G115" s="80">
        <f>SUM(G114:H114)/2</f>
        <v>27.888461538461538</v>
      </c>
      <c r="H115" s="80"/>
      <c r="I115" s="80">
        <f>SUM(I114:J114)/2</f>
        <v>27.380769230769232</v>
      </c>
      <c r="J115" s="80"/>
      <c r="K115" s="55"/>
      <c r="L115" s="55"/>
    </row>
    <row r="116" spans="1:12" ht="36">
      <c r="A116" s="56"/>
      <c r="B116" s="56"/>
      <c r="C116" s="71" t="s">
        <v>45</v>
      </c>
      <c r="D116" s="74"/>
      <c r="E116" s="71" t="s">
        <v>46</v>
      </c>
      <c r="F116" s="74"/>
      <c r="G116" s="71" t="s">
        <v>47</v>
      </c>
      <c r="H116" s="72"/>
      <c r="I116" s="55"/>
      <c r="J116" s="55"/>
      <c r="K116" s="55"/>
      <c r="L116" s="55"/>
    </row>
    <row r="117" spans="1:12" ht="18">
      <c r="A117" s="23" t="s">
        <v>23</v>
      </c>
      <c r="B117" s="22" t="s">
        <v>24</v>
      </c>
      <c r="C117" s="75" t="s">
        <v>25</v>
      </c>
      <c r="D117" s="37" t="s">
        <v>8</v>
      </c>
      <c r="E117" s="75" t="s">
        <v>25</v>
      </c>
      <c r="F117" s="37" t="s">
        <v>8</v>
      </c>
      <c r="G117" s="75" t="s">
        <v>25</v>
      </c>
      <c r="H117" s="37" t="s">
        <v>8</v>
      </c>
      <c r="I117" s="55"/>
      <c r="J117" s="55"/>
      <c r="K117" s="55"/>
      <c r="L117" s="55"/>
    </row>
    <row r="118" spans="1:12" ht="18">
      <c r="A118" s="23" t="s">
        <v>48</v>
      </c>
      <c r="B118" s="93" t="s">
        <v>49</v>
      </c>
      <c r="C118" s="91">
        <v>20</v>
      </c>
      <c r="D118" s="91">
        <v>23.5</v>
      </c>
      <c r="E118" s="91">
        <v>25</v>
      </c>
      <c r="F118" s="91">
        <v>33.799999999999997</v>
      </c>
      <c r="G118" s="91">
        <v>20</v>
      </c>
      <c r="H118" s="91">
        <v>24.1</v>
      </c>
      <c r="I118" s="55"/>
      <c r="J118" s="55"/>
      <c r="K118" s="55"/>
      <c r="L118" s="55"/>
    </row>
    <row r="119" spans="1:12" ht="18">
      <c r="A119" s="24" t="s">
        <v>31</v>
      </c>
      <c r="B119" s="94"/>
      <c r="C119" s="92"/>
      <c r="D119" s="92"/>
      <c r="E119" s="92"/>
      <c r="F119" s="92"/>
      <c r="G119" s="92"/>
      <c r="H119" s="92"/>
      <c r="I119" s="55"/>
      <c r="J119" s="55"/>
      <c r="K119" s="55"/>
      <c r="L119" s="55"/>
    </row>
    <row r="120" spans="1:12" ht="18">
      <c r="A120" s="24" t="s">
        <v>34</v>
      </c>
      <c r="B120" s="93" t="s">
        <v>50</v>
      </c>
      <c r="C120" s="91">
        <v>20</v>
      </c>
      <c r="D120" s="91">
        <v>25.1</v>
      </c>
      <c r="E120" s="91">
        <v>30</v>
      </c>
      <c r="F120" s="91">
        <v>40.799999999999997</v>
      </c>
      <c r="G120" s="91">
        <v>20</v>
      </c>
      <c r="H120" s="91">
        <v>24.9</v>
      </c>
      <c r="I120" s="55"/>
      <c r="J120" s="55"/>
      <c r="K120" s="57"/>
      <c r="L120" s="57"/>
    </row>
    <row r="121" spans="1:12" ht="18">
      <c r="A121" s="25" t="s">
        <v>30</v>
      </c>
      <c r="B121" s="94"/>
      <c r="C121" s="92"/>
      <c r="D121" s="92"/>
      <c r="E121" s="92"/>
      <c r="F121" s="92"/>
      <c r="G121" s="92"/>
      <c r="H121" s="92"/>
      <c r="I121" s="55"/>
      <c r="J121" s="55"/>
      <c r="K121" s="57"/>
      <c r="L121" s="57"/>
    </row>
    <row r="122" spans="1:12" ht="18">
      <c r="A122" s="57"/>
      <c r="B122" s="57"/>
      <c r="C122" s="57"/>
      <c r="D122" s="57"/>
      <c r="E122" s="57"/>
      <c r="F122" s="57"/>
      <c r="G122" s="57"/>
      <c r="H122" s="57"/>
      <c r="I122" s="55"/>
      <c r="J122" s="55"/>
      <c r="K122" s="73"/>
      <c r="L122" s="73"/>
    </row>
    <row r="123" spans="1:12" ht="18">
      <c r="A123" s="57" t="s">
        <v>51</v>
      </c>
      <c r="B123" s="57"/>
      <c r="C123" s="57">
        <f>SUM(C118:C121)/2</f>
        <v>20</v>
      </c>
      <c r="D123" s="57">
        <f>SUM(D118:D121)/2</f>
        <v>24.3</v>
      </c>
      <c r="E123" s="57">
        <f>SUM(E118:E121)/2</f>
        <v>27.5</v>
      </c>
      <c r="F123" s="57">
        <f>SUM(F118:F121)/2</f>
        <v>37.299999999999997</v>
      </c>
      <c r="G123" s="57">
        <f>SUM(G118:G121)/2</f>
        <v>20</v>
      </c>
      <c r="H123" s="57">
        <f>SUM(H118:H121)/2</f>
        <v>24.5</v>
      </c>
      <c r="I123" s="57"/>
      <c r="J123" s="57"/>
      <c r="K123" s="36"/>
      <c r="L123" s="36"/>
    </row>
    <row r="124" spans="1:12" ht="18">
      <c r="A124" s="57" t="s">
        <v>52</v>
      </c>
      <c r="B124" s="57"/>
      <c r="C124" s="99">
        <f>SUM(C123:D123)/2</f>
        <v>22.15</v>
      </c>
      <c r="D124" s="99"/>
      <c r="E124" s="99">
        <f t="shared" ref="E124" si="9">SUM(E123:F123)/2</f>
        <v>32.4</v>
      </c>
      <c r="F124" s="99"/>
      <c r="G124" s="99">
        <f t="shared" ref="G124" si="10">SUM(G123:H123)/2</f>
        <v>22.25</v>
      </c>
      <c r="H124" s="99"/>
      <c r="I124" s="57"/>
      <c r="J124" s="57"/>
      <c r="K124" s="36"/>
      <c r="L124" s="36"/>
    </row>
    <row r="125" spans="1:12" ht="18">
      <c r="A125" s="57" t="s">
        <v>53</v>
      </c>
      <c r="B125" s="57"/>
      <c r="D125" s="57"/>
      <c r="E125" s="57"/>
      <c r="F125" s="57"/>
      <c r="G125" s="57"/>
      <c r="H125" s="57"/>
      <c r="I125" s="73"/>
      <c r="J125" s="73"/>
      <c r="K125" s="55"/>
      <c r="L125" s="55"/>
    </row>
    <row r="126" spans="1:12" ht="18">
      <c r="A126" s="41"/>
      <c r="B126" s="41"/>
      <c r="C126" s="36"/>
      <c r="D126" s="36"/>
      <c r="E126" s="55"/>
      <c r="F126" s="55"/>
      <c r="G126" s="55"/>
      <c r="H126" s="55"/>
      <c r="I126" s="55"/>
      <c r="J126" s="55"/>
      <c r="K126" s="55"/>
      <c r="L126" s="55"/>
    </row>
    <row r="127" spans="1:12" ht="18">
      <c r="A127" s="81" t="s">
        <v>10</v>
      </c>
      <c r="B127" s="81"/>
      <c r="C127" s="81"/>
      <c r="D127" s="81"/>
      <c r="E127" s="81"/>
      <c r="F127" s="81"/>
      <c r="G127" s="81"/>
      <c r="H127" s="81"/>
      <c r="I127" s="81"/>
      <c r="J127" s="81"/>
      <c r="K127" s="55"/>
      <c r="L127" s="55"/>
    </row>
    <row r="128" spans="1:12" ht="64.5" customHeight="1">
      <c r="A128" s="82"/>
      <c r="B128" s="83"/>
      <c r="C128" s="84" t="s">
        <v>19</v>
      </c>
      <c r="D128" s="85"/>
      <c r="E128" s="86" t="s">
        <v>20</v>
      </c>
      <c r="F128" s="87"/>
      <c r="G128" s="86" t="s">
        <v>21</v>
      </c>
      <c r="H128" s="88"/>
      <c r="I128" s="89" t="s">
        <v>22</v>
      </c>
      <c r="J128" s="90"/>
      <c r="K128" s="55"/>
      <c r="L128" s="55"/>
    </row>
    <row r="129" spans="1:12" ht="18">
      <c r="A129" s="14" t="s">
        <v>23</v>
      </c>
      <c r="B129" s="15" t="s">
        <v>24</v>
      </c>
      <c r="C129" s="26" t="s">
        <v>25</v>
      </c>
      <c r="D129" s="27" t="s">
        <v>8</v>
      </c>
      <c r="E129" s="26" t="s">
        <v>25</v>
      </c>
      <c r="F129" s="27" t="s">
        <v>8</v>
      </c>
      <c r="G129" s="26" t="s">
        <v>25</v>
      </c>
      <c r="H129" s="35" t="s">
        <v>8</v>
      </c>
      <c r="I129" s="26" t="s">
        <v>25</v>
      </c>
      <c r="J129" s="27" t="s">
        <v>8</v>
      </c>
      <c r="K129" s="55"/>
      <c r="L129" s="55"/>
    </row>
    <row r="130" spans="1:12" ht="18">
      <c r="A130" s="16" t="s">
        <v>26</v>
      </c>
      <c r="B130" s="17" t="s">
        <v>27</v>
      </c>
      <c r="C130" s="29">
        <v>118</v>
      </c>
      <c r="D130" s="29">
        <v>175</v>
      </c>
      <c r="E130" s="32">
        <v>105</v>
      </c>
      <c r="F130" s="32">
        <v>144.4</v>
      </c>
      <c r="G130" s="32">
        <v>109</v>
      </c>
      <c r="H130" s="62">
        <v>137.69999999999999</v>
      </c>
      <c r="I130" s="59">
        <v>104</v>
      </c>
      <c r="J130" s="38">
        <v>127.6</v>
      </c>
      <c r="K130" s="55"/>
      <c r="L130" s="55"/>
    </row>
    <row r="131" spans="1:12" ht="18">
      <c r="A131" s="18" t="s">
        <v>28</v>
      </c>
      <c r="B131" s="19" t="s">
        <v>29</v>
      </c>
      <c r="C131" s="30">
        <v>127</v>
      </c>
      <c r="D131" s="30">
        <v>239.2</v>
      </c>
      <c r="E131" s="33">
        <v>133</v>
      </c>
      <c r="F131" s="33">
        <v>165.9</v>
      </c>
      <c r="G131" s="33">
        <v>106</v>
      </c>
      <c r="H131" s="63">
        <v>132.80000000000001</v>
      </c>
      <c r="I131" s="60">
        <v>109</v>
      </c>
      <c r="J131" s="39">
        <v>135.6</v>
      </c>
      <c r="K131" s="55"/>
      <c r="L131" s="55"/>
    </row>
    <row r="132" spans="1:12" ht="18">
      <c r="A132" s="20" t="s">
        <v>30</v>
      </c>
      <c r="B132" s="21" t="s">
        <v>31</v>
      </c>
      <c r="C132" s="31">
        <v>119</v>
      </c>
      <c r="D132" s="31">
        <v>189.3</v>
      </c>
      <c r="E132" s="34">
        <v>131</v>
      </c>
      <c r="F132" s="34">
        <v>144.69999999999999</v>
      </c>
      <c r="G132" s="34">
        <v>104</v>
      </c>
      <c r="H132" s="64">
        <v>134.5</v>
      </c>
      <c r="I132" s="61">
        <v>102</v>
      </c>
      <c r="J132" s="40">
        <v>134.4</v>
      </c>
      <c r="K132" s="55"/>
      <c r="L132" s="55"/>
    </row>
    <row r="133" spans="1:12" ht="18">
      <c r="A133" s="16" t="s">
        <v>26</v>
      </c>
      <c r="B133" s="17" t="s">
        <v>32</v>
      </c>
      <c r="C133" s="29">
        <v>143</v>
      </c>
      <c r="D133" s="29">
        <v>328</v>
      </c>
      <c r="E133" s="32">
        <v>124</v>
      </c>
      <c r="F133" s="32">
        <v>144.4</v>
      </c>
      <c r="G133" s="32">
        <v>123</v>
      </c>
      <c r="H133" s="62">
        <v>145.1</v>
      </c>
      <c r="I133" s="59">
        <v>114</v>
      </c>
      <c r="J133" s="38">
        <v>156.9</v>
      </c>
      <c r="K133" s="55"/>
      <c r="L133" s="55"/>
    </row>
    <row r="134" spans="1:12" ht="18">
      <c r="A134" s="18" t="s">
        <v>33</v>
      </c>
      <c r="B134" s="19" t="s">
        <v>34</v>
      </c>
      <c r="C134" s="30">
        <v>172</v>
      </c>
      <c r="D134" s="30">
        <v>282.10000000000002</v>
      </c>
      <c r="E134" s="33">
        <v>114</v>
      </c>
      <c r="F134" s="33">
        <v>148.6</v>
      </c>
      <c r="G134" s="33">
        <v>124</v>
      </c>
      <c r="H134" s="63">
        <v>147.5</v>
      </c>
      <c r="I134" s="60">
        <v>117</v>
      </c>
      <c r="J134" s="39">
        <v>153.4</v>
      </c>
      <c r="K134" s="55"/>
      <c r="L134" s="55"/>
    </row>
    <row r="135" spans="1:12" ht="18">
      <c r="A135" s="18" t="s">
        <v>31</v>
      </c>
      <c r="B135" s="19" t="s">
        <v>28</v>
      </c>
      <c r="C135" s="30">
        <v>151</v>
      </c>
      <c r="D135" s="30">
        <v>238.8</v>
      </c>
      <c r="E135" s="33">
        <v>137</v>
      </c>
      <c r="F135" s="33">
        <v>148.30000000000001</v>
      </c>
      <c r="G135" s="33">
        <v>130</v>
      </c>
      <c r="H135" s="63">
        <v>142.9</v>
      </c>
      <c r="I135" s="60">
        <v>109</v>
      </c>
      <c r="J135" s="39">
        <v>135.4</v>
      </c>
      <c r="K135" s="55"/>
      <c r="L135" s="55"/>
    </row>
    <row r="136" spans="1:12" ht="18">
      <c r="A136" s="20" t="s">
        <v>30</v>
      </c>
      <c r="B136" s="21" t="s">
        <v>35</v>
      </c>
      <c r="C136" s="31">
        <v>149</v>
      </c>
      <c r="D136" s="31">
        <v>260.3</v>
      </c>
      <c r="E136" s="34">
        <v>122</v>
      </c>
      <c r="F136" s="34">
        <v>142.30000000000001</v>
      </c>
      <c r="G136" s="34">
        <v>106</v>
      </c>
      <c r="H136" s="64">
        <v>135.5</v>
      </c>
      <c r="I136" s="61">
        <v>110</v>
      </c>
      <c r="J136" s="40">
        <v>120.6</v>
      </c>
      <c r="K136" s="55"/>
      <c r="L136" s="55"/>
    </row>
    <row r="137" spans="1:12" ht="18">
      <c r="A137" s="18" t="s">
        <v>31</v>
      </c>
      <c r="B137" s="19" t="s">
        <v>36</v>
      </c>
      <c r="C137" s="30">
        <v>115</v>
      </c>
      <c r="D137" s="30">
        <v>273.39999999999998</v>
      </c>
      <c r="E137" s="33">
        <v>120</v>
      </c>
      <c r="F137" s="33">
        <v>153.19999999999999</v>
      </c>
      <c r="G137" s="33">
        <v>114</v>
      </c>
      <c r="H137" s="63">
        <v>130.69999999999999</v>
      </c>
      <c r="I137" s="60">
        <v>108</v>
      </c>
      <c r="J137" s="39">
        <v>130.30000000000001</v>
      </c>
      <c r="K137" s="55"/>
      <c r="L137" s="55"/>
    </row>
    <row r="138" spans="1:12" ht="18">
      <c r="A138" s="18" t="s">
        <v>37</v>
      </c>
      <c r="B138" s="19" t="s">
        <v>38</v>
      </c>
      <c r="C138" s="30">
        <v>129</v>
      </c>
      <c r="D138" s="30">
        <v>160</v>
      </c>
      <c r="E138" s="33">
        <v>109</v>
      </c>
      <c r="F138" s="33">
        <v>123.9</v>
      </c>
      <c r="G138" s="33">
        <v>103</v>
      </c>
      <c r="H138" s="63">
        <v>114</v>
      </c>
      <c r="I138" s="60">
        <v>107</v>
      </c>
      <c r="J138" s="39">
        <v>112.4</v>
      </c>
      <c r="K138" s="55"/>
      <c r="L138" s="55"/>
    </row>
    <row r="139" spans="1:12" ht="18">
      <c r="A139" s="18" t="s">
        <v>30</v>
      </c>
      <c r="B139" s="19" t="s">
        <v>39</v>
      </c>
      <c r="C139" s="30">
        <v>128</v>
      </c>
      <c r="D139" s="30">
        <v>164.1</v>
      </c>
      <c r="E139" s="33">
        <v>112</v>
      </c>
      <c r="F139" s="33">
        <v>122.4</v>
      </c>
      <c r="G139" s="33">
        <v>104</v>
      </c>
      <c r="H139" s="63">
        <v>108.7</v>
      </c>
      <c r="I139" s="60">
        <v>102</v>
      </c>
      <c r="J139" s="39">
        <v>109</v>
      </c>
      <c r="K139" s="55"/>
      <c r="L139" s="55"/>
    </row>
    <row r="140" spans="1:12" ht="18">
      <c r="A140" s="23" t="s">
        <v>40</v>
      </c>
      <c r="B140" s="16" t="s">
        <v>41</v>
      </c>
      <c r="C140" s="42">
        <v>111</v>
      </c>
      <c r="D140" s="42">
        <v>202</v>
      </c>
      <c r="E140" s="45">
        <v>114</v>
      </c>
      <c r="F140" s="45">
        <v>145.1</v>
      </c>
      <c r="G140" s="49">
        <v>112</v>
      </c>
      <c r="H140" s="65">
        <v>144.1</v>
      </c>
      <c r="I140" s="68">
        <v>135</v>
      </c>
      <c r="J140" s="52">
        <v>153.5</v>
      </c>
      <c r="K140" s="55"/>
      <c r="L140" s="55"/>
    </row>
    <row r="141" spans="1:12" ht="18">
      <c r="A141" s="24" t="s">
        <v>31</v>
      </c>
      <c r="B141" s="18" t="s">
        <v>42</v>
      </c>
      <c r="C141" s="43">
        <v>117</v>
      </c>
      <c r="D141" s="43">
        <v>210.4</v>
      </c>
      <c r="E141" s="46">
        <v>123</v>
      </c>
      <c r="F141" s="46">
        <v>145.30000000000001</v>
      </c>
      <c r="G141" s="50">
        <v>113</v>
      </c>
      <c r="H141" s="66">
        <v>142.80000000000001</v>
      </c>
      <c r="I141" s="69">
        <v>124</v>
      </c>
      <c r="J141" s="53">
        <v>145</v>
      </c>
      <c r="K141" s="55"/>
      <c r="L141" s="55"/>
    </row>
    <row r="142" spans="1:12" ht="18">
      <c r="A142" s="25" t="s">
        <v>34</v>
      </c>
      <c r="B142" s="20" t="s">
        <v>43</v>
      </c>
      <c r="C142" s="44">
        <v>134</v>
      </c>
      <c r="D142" s="44">
        <v>141.30000000000001</v>
      </c>
      <c r="E142" s="47">
        <v>121</v>
      </c>
      <c r="F142" s="47">
        <v>154.80000000000001</v>
      </c>
      <c r="G142" s="51">
        <v>116</v>
      </c>
      <c r="H142" s="67">
        <v>149.80000000000001</v>
      </c>
      <c r="I142" s="70">
        <v>109</v>
      </c>
      <c r="J142" s="54">
        <v>159.9</v>
      </c>
      <c r="K142" s="55"/>
      <c r="L142" s="55"/>
    </row>
    <row r="143" spans="1:12" ht="18">
      <c r="A143" s="41"/>
      <c r="B143" s="41"/>
      <c r="C143" s="55"/>
      <c r="D143" s="55"/>
      <c r="E143" s="55"/>
      <c r="F143" s="55"/>
      <c r="G143" s="55"/>
      <c r="H143" s="55"/>
      <c r="I143" s="55"/>
      <c r="J143" s="55"/>
      <c r="K143" s="55"/>
      <c r="L143" s="55"/>
    </row>
    <row r="144" spans="1:12" ht="18">
      <c r="A144" s="56" t="s">
        <v>44</v>
      </c>
      <c r="B144" s="56"/>
      <c r="C144" s="55">
        <f t="shared" ref="C144:J144" si="11">SUM(C130:C142)/13</f>
        <v>131.76923076923077</v>
      </c>
      <c r="D144" s="55">
        <f t="shared" si="11"/>
        <v>220.3</v>
      </c>
      <c r="E144" s="55">
        <f t="shared" si="11"/>
        <v>120.38461538461539</v>
      </c>
      <c r="F144" s="55">
        <f>SUM(F130:F142)/13</f>
        <v>144.86923076923077</v>
      </c>
      <c r="G144" s="55">
        <f t="shared" si="11"/>
        <v>112.61538461538461</v>
      </c>
      <c r="H144" s="55">
        <f t="shared" si="11"/>
        <v>135.85384615384615</v>
      </c>
      <c r="I144" s="76">
        <f t="shared" si="11"/>
        <v>111.53846153846153</v>
      </c>
      <c r="J144" s="76">
        <f t="shared" si="11"/>
        <v>136.46153846153848</v>
      </c>
      <c r="K144" s="55"/>
      <c r="L144" s="55"/>
    </row>
    <row r="145" spans="1:12" ht="18">
      <c r="A145" s="41"/>
      <c r="B145" s="41"/>
      <c r="C145" s="80">
        <f>SUM(C144:D144)/2</f>
        <v>176.03461538461539</v>
      </c>
      <c r="D145" s="80"/>
      <c r="E145" s="80">
        <f>SUM(E144:F144)/2</f>
        <v>132.62692307692308</v>
      </c>
      <c r="F145" s="80"/>
      <c r="G145" s="80">
        <f>SUM(G144:H144)/2</f>
        <v>124.23461538461538</v>
      </c>
      <c r="H145" s="80"/>
      <c r="I145" s="80">
        <f>SUM(I144:J144)/2</f>
        <v>124</v>
      </c>
      <c r="J145" s="80"/>
      <c r="K145" s="55"/>
      <c r="L145" s="55"/>
    </row>
    <row r="146" spans="1:12" ht="36">
      <c r="A146" s="56"/>
      <c r="B146" s="56"/>
      <c r="C146" s="71" t="s">
        <v>45</v>
      </c>
      <c r="D146" s="74"/>
      <c r="E146" s="71" t="s">
        <v>46</v>
      </c>
      <c r="F146" s="74"/>
      <c r="G146" s="71" t="s">
        <v>47</v>
      </c>
      <c r="H146" s="72"/>
      <c r="I146" s="55"/>
      <c r="J146" s="55"/>
      <c r="K146" s="55"/>
      <c r="L146" s="55"/>
    </row>
    <row r="147" spans="1:12" ht="18">
      <c r="A147" s="23" t="s">
        <v>23</v>
      </c>
      <c r="B147" s="22" t="s">
        <v>24</v>
      </c>
      <c r="C147" s="75" t="s">
        <v>25</v>
      </c>
      <c r="D147" s="37" t="s">
        <v>8</v>
      </c>
      <c r="E147" s="75" t="s">
        <v>25</v>
      </c>
      <c r="F147" s="37" t="s">
        <v>8</v>
      </c>
      <c r="G147" s="75" t="s">
        <v>25</v>
      </c>
      <c r="H147" s="37" t="s">
        <v>8</v>
      </c>
      <c r="I147" s="55"/>
      <c r="J147" s="55"/>
      <c r="K147" s="55"/>
      <c r="L147" s="55"/>
    </row>
    <row r="148" spans="1:12" ht="18">
      <c r="A148" s="23" t="s">
        <v>48</v>
      </c>
      <c r="B148" s="93" t="s">
        <v>49</v>
      </c>
      <c r="C148" s="91">
        <v>102</v>
      </c>
      <c r="D148" s="91">
        <v>113</v>
      </c>
      <c r="E148" s="91">
        <v>112</v>
      </c>
      <c r="F148" s="91">
        <v>145</v>
      </c>
      <c r="G148" s="91">
        <v>102</v>
      </c>
      <c r="H148" s="91">
        <v>110.1</v>
      </c>
      <c r="I148" s="55"/>
      <c r="J148" s="55"/>
      <c r="K148" s="57"/>
      <c r="L148" s="57"/>
    </row>
    <row r="149" spans="1:12" ht="18">
      <c r="A149" s="24" t="s">
        <v>31</v>
      </c>
      <c r="B149" s="94"/>
      <c r="C149" s="92"/>
      <c r="D149" s="92"/>
      <c r="E149" s="92"/>
      <c r="F149" s="92"/>
      <c r="G149" s="92"/>
      <c r="H149" s="92"/>
      <c r="I149" s="55"/>
      <c r="J149" s="55"/>
      <c r="K149" s="57"/>
      <c r="L149" s="57"/>
    </row>
    <row r="150" spans="1:12" ht="18">
      <c r="A150" s="24" t="s">
        <v>34</v>
      </c>
      <c r="B150" s="93" t="s">
        <v>50</v>
      </c>
      <c r="C150" s="91">
        <v>102</v>
      </c>
      <c r="D150" s="91">
        <v>108.6</v>
      </c>
      <c r="E150" s="91">
        <v>110</v>
      </c>
      <c r="F150" s="91">
        <v>150.5</v>
      </c>
      <c r="G150" s="91">
        <v>102</v>
      </c>
      <c r="H150" s="91">
        <v>106.8</v>
      </c>
      <c r="I150" s="55"/>
      <c r="J150" s="55"/>
      <c r="K150" s="73"/>
      <c r="L150" s="73"/>
    </row>
    <row r="151" spans="1:12" ht="18">
      <c r="A151" s="25" t="s">
        <v>30</v>
      </c>
      <c r="B151" s="94"/>
      <c r="C151" s="92"/>
      <c r="D151" s="92"/>
      <c r="E151" s="92"/>
      <c r="F151" s="92"/>
      <c r="G151" s="92"/>
      <c r="H151" s="92"/>
      <c r="I151" s="55"/>
      <c r="J151" s="55"/>
      <c r="K151" s="36"/>
      <c r="L151" s="36"/>
    </row>
    <row r="152" spans="1:12" ht="18">
      <c r="A152" s="57"/>
      <c r="B152" s="57"/>
      <c r="C152" s="57"/>
      <c r="D152" s="57"/>
      <c r="E152" s="57"/>
      <c r="F152" s="57"/>
      <c r="G152" s="57"/>
      <c r="H152" s="57"/>
      <c r="I152" s="55"/>
      <c r="J152" s="55"/>
      <c r="K152" s="36"/>
      <c r="L152" s="36"/>
    </row>
    <row r="153" spans="1:12" ht="18">
      <c r="A153" s="57" t="s">
        <v>51</v>
      </c>
      <c r="B153" s="57"/>
      <c r="C153" s="57">
        <f>SUM(C148:C151)/2</f>
        <v>102</v>
      </c>
      <c r="D153" s="57">
        <f>SUM(D148:D151)/2</f>
        <v>110.8</v>
      </c>
      <c r="E153" s="57">
        <f>SUM(E148:E151)/2</f>
        <v>111</v>
      </c>
      <c r="F153" s="57">
        <f>SUM(F148:F151)/2</f>
        <v>147.75</v>
      </c>
      <c r="G153" s="57">
        <f>SUM(G148:G151)/2</f>
        <v>102</v>
      </c>
      <c r="H153" s="57">
        <f>SUM(H148:H151)/2</f>
        <v>108.44999999999999</v>
      </c>
      <c r="I153" s="57"/>
      <c r="J153" s="57"/>
      <c r="K153" s="58"/>
      <c r="L153" s="58"/>
    </row>
    <row r="154" spans="1:12" ht="18">
      <c r="A154" s="57" t="s">
        <v>52</v>
      </c>
      <c r="B154" s="57"/>
      <c r="C154" s="99">
        <f>SUM(C153:D153)/2</f>
        <v>106.4</v>
      </c>
      <c r="D154" s="99"/>
      <c r="E154" s="99">
        <f t="shared" ref="E154" si="12">SUM(E153:F153)/2</f>
        <v>129.375</v>
      </c>
      <c r="F154" s="99"/>
      <c r="G154" s="99">
        <f t="shared" ref="G154" si="13">SUM(G153:H153)/2</f>
        <v>105.22499999999999</v>
      </c>
      <c r="H154" s="99"/>
      <c r="I154" s="57"/>
      <c r="J154" s="57"/>
      <c r="K154" s="58"/>
      <c r="L154" s="58"/>
    </row>
    <row r="155" spans="1:12" ht="18">
      <c r="A155" s="57" t="s">
        <v>53</v>
      </c>
      <c r="B155" s="57"/>
      <c r="D155" s="57"/>
      <c r="E155" s="57"/>
      <c r="F155" s="57"/>
      <c r="G155" s="57"/>
      <c r="H155" s="57"/>
      <c r="I155" s="73"/>
      <c r="J155" s="73"/>
      <c r="K155" s="58"/>
      <c r="L155" s="58"/>
    </row>
    <row r="156" spans="1:12" ht="18">
      <c r="A156" s="41"/>
      <c r="B156" s="41"/>
      <c r="C156" s="36"/>
      <c r="D156" s="36"/>
      <c r="E156" s="55"/>
      <c r="F156" s="55"/>
      <c r="G156" s="55"/>
      <c r="H156" s="55"/>
      <c r="I156" s="55"/>
      <c r="J156" s="55"/>
      <c r="K156" s="58"/>
      <c r="L156" s="58"/>
    </row>
    <row r="157" spans="1:12" ht="18">
      <c r="A157" s="81" t="s">
        <v>11</v>
      </c>
      <c r="B157" s="81"/>
      <c r="C157" s="81"/>
      <c r="D157" s="81"/>
      <c r="E157" s="81"/>
      <c r="F157" s="81"/>
      <c r="G157" s="81"/>
      <c r="H157" s="81"/>
      <c r="I157" s="81"/>
      <c r="J157" s="81"/>
      <c r="K157" s="58"/>
      <c r="L157" s="58"/>
    </row>
    <row r="158" spans="1:12" ht="93" customHeight="1">
      <c r="A158" s="82"/>
      <c r="B158" s="83"/>
      <c r="C158" s="84" t="s">
        <v>19</v>
      </c>
      <c r="D158" s="85"/>
      <c r="E158" s="86" t="s">
        <v>20</v>
      </c>
      <c r="F158" s="87"/>
      <c r="G158" s="86" t="s">
        <v>21</v>
      </c>
      <c r="H158" s="87"/>
      <c r="I158" s="89" t="s">
        <v>22</v>
      </c>
      <c r="J158" s="90"/>
      <c r="K158" s="58"/>
      <c r="L158" s="58"/>
    </row>
    <row r="159" spans="1:12" ht="18">
      <c r="A159" s="14" t="s">
        <v>23</v>
      </c>
      <c r="B159" s="15" t="s">
        <v>24</v>
      </c>
      <c r="C159" s="26" t="s">
        <v>25</v>
      </c>
      <c r="D159" s="27" t="s">
        <v>8</v>
      </c>
      <c r="E159" s="26" t="s">
        <v>25</v>
      </c>
      <c r="F159" s="27" t="s">
        <v>8</v>
      </c>
      <c r="G159" s="26" t="s">
        <v>25</v>
      </c>
      <c r="H159" s="35" t="s">
        <v>8</v>
      </c>
      <c r="I159" s="26" t="s">
        <v>25</v>
      </c>
      <c r="J159" s="27" t="s">
        <v>8</v>
      </c>
      <c r="K159" s="58"/>
      <c r="L159" s="58"/>
    </row>
    <row r="160" spans="1:12" ht="18">
      <c r="A160" s="16" t="s">
        <v>26</v>
      </c>
      <c r="B160" s="17" t="s">
        <v>27</v>
      </c>
      <c r="C160" s="29" t="s">
        <v>54</v>
      </c>
      <c r="D160" s="29" t="s">
        <v>54</v>
      </c>
      <c r="E160" s="32">
        <v>1060</v>
      </c>
      <c r="F160" s="32">
        <v>1816.6</v>
      </c>
      <c r="G160" s="32">
        <v>112</v>
      </c>
      <c r="H160" s="62">
        <v>697.4</v>
      </c>
      <c r="I160" s="59">
        <v>121</v>
      </c>
      <c r="J160" s="38">
        <v>166.7</v>
      </c>
      <c r="K160" s="58"/>
      <c r="L160" s="58"/>
    </row>
    <row r="161" spans="1:12" ht="18">
      <c r="A161" s="18" t="s">
        <v>28</v>
      </c>
      <c r="B161" s="19" t="s">
        <v>29</v>
      </c>
      <c r="C161" s="30" t="s">
        <v>54</v>
      </c>
      <c r="D161" s="30" t="s">
        <v>54</v>
      </c>
      <c r="E161" s="33">
        <v>1352</v>
      </c>
      <c r="F161" s="33">
        <v>2247</v>
      </c>
      <c r="G161" s="33">
        <v>133</v>
      </c>
      <c r="H161" s="63">
        <v>329.4</v>
      </c>
      <c r="I161" s="60">
        <v>120</v>
      </c>
      <c r="J161" s="39">
        <v>423.5</v>
      </c>
      <c r="K161" s="58"/>
      <c r="L161" s="58"/>
    </row>
    <row r="162" spans="1:12" ht="18">
      <c r="A162" s="20" t="s">
        <v>30</v>
      </c>
      <c r="B162" s="21" t="s">
        <v>31</v>
      </c>
      <c r="C162" s="31" t="s">
        <v>54</v>
      </c>
      <c r="D162" s="31" t="s">
        <v>54</v>
      </c>
      <c r="E162" s="34">
        <v>1154</v>
      </c>
      <c r="F162" s="34">
        <v>1850.4</v>
      </c>
      <c r="G162" s="34">
        <v>112</v>
      </c>
      <c r="H162" s="64">
        <v>779.1</v>
      </c>
      <c r="I162" s="61">
        <v>146</v>
      </c>
      <c r="J162" s="40">
        <v>1511.1</v>
      </c>
      <c r="K162" s="58"/>
      <c r="L162" s="58"/>
    </row>
    <row r="163" spans="1:12" ht="18">
      <c r="A163" s="16" t="s">
        <v>26</v>
      </c>
      <c r="B163" s="17" t="s">
        <v>32</v>
      </c>
      <c r="C163" s="29" t="s">
        <v>54</v>
      </c>
      <c r="D163" s="29" t="s">
        <v>54</v>
      </c>
      <c r="E163" s="32">
        <v>1251</v>
      </c>
      <c r="F163" s="32">
        <v>2071.4</v>
      </c>
      <c r="G163" s="32">
        <v>855</v>
      </c>
      <c r="H163" s="62">
        <v>1964.1</v>
      </c>
      <c r="I163" s="59">
        <v>1270</v>
      </c>
      <c r="J163" s="38">
        <v>2013.5</v>
      </c>
      <c r="K163" s="58"/>
      <c r="L163" s="58"/>
    </row>
    <row r="164" spans="1:12" ht="18">
      <c r="A164" s="18" t="s">
        <v>33</v>
      </c>
      <c r="B164" s="19" t="s">
        <v>34</v>
      </c>
      <c r="C164" s="30" t="s">
        <v>54</v>
      </c>
      <c r="D164" s="30" t="s">
        <v>54</v>
      </c>
      <c r="E164" s="33">
        <v>1023</v>
      </c>
      <c r="F164" s="33">
        <v>1744</v>
      </c>
      <c r="G164" s="33">
        <v>206</v>
      </c>
      <c r="H164" s="63">
        <v>1299.4000000000001</v>
      </c>
      <c r="I164" s="60">
        <v>937</v>
      </c>
      <c r="J164" s="39">
        <v>1831</v>
      </c>
      <c r="K164" s="58"/>
      <c r="L164" s="58"/>
    </row>
    <row r="165" spans="1:12" ht="18">
      <c r="A165" s="18" t="s">
        <v>31</v>
      </c>
      <c r="B165" s="19" t="s">
        <v>28</v>
      </c>
      <c r="C165" s="30" t="s">
        <v>54</v>
      </c>
      <c r="D165" s="30" t="s">
        <v>54</v>
      </c>
      <c r="E165" s="33">
        <v>1173</v>
      </c>
      <c r="F165" s="33">
        <v>2124.5</v>
      </c>
      <c r="G165" s="33">
        <v>112</v>
      </c>
      <c r="H165" s="63">
        <v>771.2</v>
      </c>
      <c r="I165" s="60">
        <v>563</v>
      </c>
      <c r="J165" s="39">
        <v>1918.5</v>
      </c>
      <c r="K165" s="58"/>
      <c r="L165" s="58"/>
    </row>
    <row r="166" spans="1:12" ht="18">
      <c r="A166" s="20" t="s">
        <v>30</v>
      </c>
      <c r="B166" s="21" t="s">
        <v>35</v>
      </c>
      <c r="C166" s="31" t="s">
        <v>54</v>
      </c>
      <c r="D166" s="31" t="s">
        <v>54</v>
      </c>
      <c r="E166" s="34">
        <v>1352</v>
      </c>
      <c r="F166" s="34">
        <v>2112.9</v>
      </c>
      <c r="G166" s="34">
        <v>109</v>
      </c>
      <c r="H166" s="64">
        <v>144.30000000000001</v>
      </c>
      <c r="I166" s="61">
        <v>133</v>
      </c>
      <c r="J166" s="40">
        <v>277.39999999999998</v>
      </c>
      <c r="K166" s="55"/>
      <c r="L166" s="55"/>
    </row>
    <row r="167" spans="1:12" ht="18">
      <c r="A167" s="18" t="s">
        <v>31</v>
      </c>
      <c r="B167" s="19" t="s">
        <v>36</v>
      </c>
      <c r="C167" s="30" t="s">
        <v>54</v>
      </c>
      <c r="D167" s="30" t="s">
        <v>54</v>
      </c>
      <c r="E167" s="33">
        <v>769</v>
      </c>
      <c r="F167" s="33">
        <v>1695.4</v>
      </c>
      <c r="G167" s="33">
        <v>126</v>
      </c>
      <c r="H167" s="63">
        <v>178.6</v>
      </c>
      <c r="I167" s="60">
        <v>113</v>
      </c>
      <c r="J167" s="39">
        <v>314.10000000000002</v>
      </c>
      <c r="K167" s="55"/>
      <c r="L167" s="55"/>
    </row>
    <row r="168" spans="1:12" ht="18">
      <c r="A168" s="18" t="s">
        <v>37</v>
      </c>
      <c r="B168" s="19" t="s">
        <v>38</v>
      </c>
      <c r="C168" s="30" t="s">
        <v>54</v>
      </c>
      <c r="D168" s="30" t="s">
        <v>54</v>
      </c>
      <c r="E168" s="33">
        <v>773</v>
      </c>
      <c r="F168" s="33">
        <v>1498.6</v>
      </c>
      <c r="G168" s="33">
        <v>108</v>
      </c>
      <c r="H168" s="63">
        <v>151.69999999999999</v>
      </c>
      <c r="I168" s="60">
        <v>109</v>
      </c>
      <c r="J168" s="39">
        <v>145</v>
      </c>
      <c r="K168" s="55"/>
      <c r="L168" s="55"/>
    </row>
    <row r="169" spans="1:12" ht="18">
      <c r="A169" s="18" t="s">
        <v>30</v>
      </c>
      <c r="B169" s="19" t="s">
        <v>39</v>
      </c>
      <c r="C169" s="30" t="s">
        <v>54</v>
      </c>
      <c r="D169" s="30" t="s">
        <v>54</v>
      </c>
      <c r="E169" s="33">
        <v>764</v>
      </c>
      <c r="F169" s="33">
        <v>1014.8</v>
      </c>
      <c r="G169" s="33">
        <v>133</v>
      </c>
      <c r="H169" s="63">
        <v>153</v>
      </c>
      <c r="I169" s="60">
        <v>109</v>
      </c>
      <c r="J169" s="39">
        <v>129.69999999999999</v>
      </c>
      <c r="K169" s="55"/>
      <c r="L169" s="55"/>
    </row>
    <row r="170" spans="1:12" ht="18">
      <c r="A170" s="23" t="s">
        <v>40</v>
      </c>
      <c r="B170" s="16" t="s">
        <v>41</v>
      </c>
      <c r="C170" s="42" t="s">
        <v>54</v>
      </c>
      <c r="D170" s="42" t="s">
        <v>54</v>
      </c>
      <c r="E170" s="45">
        <v>1086</v>
      </c>
      <c r="F170" s="45">
        <v>2113.9</v>
      </c>
      <c r="G170" s="49">
        <v>112</v>
      </c>
      <c r="H170" s="65">
        <v>959</v>
      </c>
      <c r="I170" s="68">
        <v>179</v>
      </c>
      <c r="J170" s="52">
        <v>1409.4</v>
      </c>
      <c r="K170" s="55"/>
      <c r="L170" s="55"/>
    </row>
    <row r="171" spans="1:12" ht="18">
      <c r="A171" s="24" t="s">
        <v>31</v>
      </c>
      <c r="B171" s="18" t="s">
        <v>42</v>
      </c>
      <c r="C171" s="43" t="s">
        <v>54</v>
      </c>
      <c r="D171" s="43" t="s">
        <v>54</v>
      </c>
      <c r="E171" s="46">
        <v>1040</v>
      </c>
      <c r="F171" s="46">
        <v>2175.6999999999998</v>
      </c>
      <c r="G171" s="50">
        <v>146</v>
      </c>
      <c r="H171" s="66">
        <v>864.9</v>
      </c>
      <c r="I171" s="69">
        <v>178</v>
      </c>
      <c r="J171" s="53">
        <v>1111</v>
      </c>
      <c r="K171" s="55"/>
      <c r="L171" s="55"/>
    </row>
    <row r="172" spans="1:12" ht="18">
      <c r="A172" s="25" t="s">
        <v>34</v>
      </c>
      <c r="B172" s="20" t="s">
        <v>43</v>
      </c>
      <c r="C172" s="44" t="s">
        <v>54</v>
      </c>
      <c r="D172" s="44" t="s">
        <v>54</v>
      </c>
      <c r="E172" s="47">
        <v>1258</v>
      </c>
      <c r="F172" s="47">
        <v>1967.7</v>
      </c>
      <c r="G172" s="51">
        <v>124</v>
      </c>
      <c r="H172" s="67">
        <v>1166.5999999999999</v>
      </c>
      <c r="I172" s="70">
        <v>179</v>
      </c>
      <c r="J172" s="54">
        <v>1296.7</v>
      </c>
      <c r="K172" s="55"/>
      <c r="L172" s="55"/>
    </row>
    <row r="173" spans="1:12" ht="18">
      <c r="A173" s="41"/>
      <c r="B173" s="41"/>
      <c r="C173" s="55"/>
      <c r="D173" s="55"/>
      <c r="E173" s="55"/>
      <c r="F173" s="55"/>
      <c r="G173" s="55"/>
      <c r="H173" s="55"/>
      <c r="I173" s="55"/>
      <c r="J173" s="55"/>
      <c r="K173" s="55"/>
      <c r="L173" s="55"/>
    </row>
    <row r="174" spans="1:12" ht="18">
      <c r="A174" s="56" t="s">
        <v>44</v>
      </c>
      <c r="B174" s="56"/>
      <c r="C174" s="55">
        <f t="shared" ref="C174:J174" si="14">SUM(C160:C172)/13</f>
        <v>0</v>
      </c>
      <c r="D174" s="55">
        <f t="shared" si="14"/>
        <v>0</v>
      </c>
      <c r="E174" s="55">
        <f t="shared" si="14"/>
        <v>1081.1538461538462</v>
      </c>
      <c r="F174" s="55">
        <f t="shared" si="14"/>
        <v>1879.4538461538464</v>
      </c>
      <c r="G174" s="76">
        <f t="shared" si="14"/>
        <v>183.69230769230768</v>
      </c>
      <c r="H174" s="76">
        <f t="shared" si="14"/>
        <v>727.59230769230771</v>
      </c>
      <c r="I174" s="55">
        <f t="shared" si="14"/>
        <v>319.76923076923077</v>
      </c>
      <c r="J174" s="55">
        <f t="shared" si="14"/>
        <v>965.2</v>
      </c>
      <c r="K174" s="55"/>
      <c r="L174" s="55"/>
    </row>
    <row r="175" spans="1:12" ht="18">
      <c r="A175" s="41"/>
      <c r="B175" s="41"/>
      <c r="C175" s="80">
        <f>SUM(C174:D174)/2</f>
        <v>0</v>
      </c>
      <c r="D175" s="80"/>
      <c r="E175" s="80">
        <f>SUM(E174:F174)/2</f>
        <v>1480.3038461538463</v>
      </c>
      <c r="F175" s="80"/>
      <c r="G175" s="80">
        <f>SUM(G174:H174)/2</f>
        <v>455.64230769230767</v>
      </c>
      <c r="H175" s="80"/>
      <c r="I175" s="80">
        <f>SUM(I174:J174)/2</f>
        <v>642.48461538461538</v>
      </c>
      <c r="J175" s="80"/>
      <c r="K175" s="55"/>
      <c r="L175" s="55"/>
    </row>
    <row r="176" spans="1:12" ht="36">
      <c r="A176" s="56"/>
      <c r="B176" s="56"/>
      <c r="C176" s="71" t="s">
        <v>45</v>
      </c>
      <c r="D176" s="74"/>
      <c r="E176" s="71" t="s">
        <v>46</v>
      </c>
      <c r="F176" s="74"/>
      <c r="G176" s="71" t="s">
        <v>47</v>
      </c>
      <c r="H176" s="72"/>
      <c r="I176" s="55"/>
      <c r="J176" s="55"/>
      <c r="K176" s="57"/>
      <c r="L176" s="57"/>
    </row>
    <row r="177" spans="1:12" ht="18">
      <c r="A177" s="23" t="s">
        <v>23</v>
      </c>
      <c r="B177" s="22" t="s">
        <v>24</v>
      </c>
      <c r="C177" s="75" t="s">
        <v>25</v>
      </c>
      <c r="D177" s="37" t="s">
        <v>8</v>
      </c>
      <c r="E177" s="75" t="s">
        <v>25</v>
      </c>
      <c r="F177" s="37" t="s">
        <v>8</v>
      </c>
      <c r="G177" s="75" t="s">
        <v>25</v>
      </c>
      <c r="H177" s="37" t="s">
        <v>8</v>
      </c>
      <c r="I177" s="55"/>
      <c r="J177" s="55"/>
      <c r="K177" s="57"/>
      <c r="L177" s="57"/>
    </row>
    <row r="178" spans="1:12" ht="18">
      <c r="A178" s="23" t="s">
        <v>48</v>
      </c>
      <c r="B178" s="93" t="s">
        <v>49</v>
      </c>
      <c r="C178" s="91">
        <v>118</v>
      </c>
      <c r="D178" s="91">
        <v>419</v>
      </c>
      <c r="E178" s="91">
        <v>163</v>
      </c>
      <c r="F178" s="91">
        <v>1196.7</v>
      </c>
      <c r="G178" s="91">
        <v>108</v>
      </c>
      <c r="H178" s="91">
        <v>361.1</v>
      </c>
      <c r="I178" s="55"/>
      <c r="J178" s="55"/>
      <c r="K178" s="73"/>
      <c r="L178" s="73"/>
    </row>
    <row r="179" spans="1:12" ht="18">
      <c r="A179" s="24" t="s">
        <v>31</v>
      </c>
      <c r="B179" s="94"/>
      <c r="C179" s="92"/>
      <c r="D179" s="92"/>
      <c r="E179" s="92"/>
      <c r="F179" s="92"/>
      <c r="G179" s="92"/>
      <c r="H179" s="92"/>
      <c r="I179" s="55"/>
      <c r="J179" s="55"/>
      <c r="K179" s="36"/>
      <c r="L179" s="36"/>
    </row>
    <row r="180" spans="1:12" ht="18">
      <c r="A180" s="24" t="s">
        <v>34</v>
      </c>
      <c r="B180" s="93" t="s">
        <v>50</v>
      </c>
      <c r="C180" s="91">
        <v>140</v>
      </c>
      <c r="D180" s="91">
        <v>689.7</v>
      </c>
      <c r="E180" s="91">
        <v>182</v>
      </c>
      <c r="F180" s="91">
        <v>1284.3</v>
      </c>
      <c r="G180" s="91">
        <v>108</v>
      </c>
      <c r="H180" s="91">
        <v>468.8</v>
      </c>
      <c r="I180" s="55"/>
      <c r="J180" s="55"/>
      <c r="K180" s="36"/>
      <c r="L180" s="36"/>
    </row>
    <row r="181" spans="1:12" ht="18">
      <c r="A181" s="25" t="s">
        <v>30</v>
      </c>
      <c r="B181" s="94"/>
      <c r="C181" s="92"/>
      <c r="D181" s="92"/>
      <c r="E181" s="92"/>
      <c r="F181" s="92"/>
      <c r="G181" s="92"/>
      <c r="H181" s="92"/>
      <c r="I181" s="55"/>
      <c r="J181" s="55"/>
      <c r="K181" s="55"/>
      <c r="L181" s="55"/>
    </row>
    <row r="182" spans="1:12" ht="18">
      <c r="A182" s="57"/>
      <c r="B182" s="57"/>
      <c r="C182" s="57"/>
      <c r="D182" s="57"/>
      <c r="E182" s="57"/>
      <c r="F182" s="57"/>
      <c r="G182" s="57"/>
      <c r="H182" s="57"/>
      <c r="I182" s="55"/>
      <c r="J182" s="55"/>
      <c r="K182" s="55"/>
      <c r="L182" s="55"/>
    </row>
    <row r="183" spans="1:12" ht="18">
      <c r="A183" s="57" t="s">
        <v>51</v>
      </c>
      <c r="B183" s="57"/>
      <c r="C183" s="57">
        <f>SUM(C178:C181)/2</f>
        <v>129</v>
      </c>
      <c r="D183" s="57">
        <f>SUM(D178:D181)/2</f>
        <v>554.35</v>
      </c>
      <c r="E183" s="57">
        <f>SUM(E178:E181)/2</f>
        <v>172.5</v>
      </c>
      <c r="F183" s="57">
        <f>SUM(F178:F181)/2</f>
        <v>1240.5</v>
      </c>
      <c r="G183" s="57">
        <f>SUM(G178:G181)/2</f>
        <v>108</v>
      </c>
      <c r="H183" s="57">
        <f>SUM(H178:H181)/2</f>
        <v>414.95000000000005</v>
      </c>
      <c r="I183" s="57"/>
      <c r="J183" s="57"/>
      <c r="K183" s="55"/>
      <c r="L183" s="55"/>
    </row>
    <row r="184" spans="1:12" ht="18">
      <c r="A184" s="57" t="s">
        <v>52</v>
      </c>
      <c r="B184" s="57"/>
      <c r="C184" s="99">
        <f>SUM(C183:D183)/2</f>
        <v>341.67500000000001</v>
      </c>
      <c r="D184" s="99"/>
      <c r="E184" s="99">
        <f t="shared" ref="E184" si="15">SUM(E183:F183)/2</f>
        <v>706.5</v>
      </c>
      <c r="F184" s="99"/>
      <c r="G184" s="99">
        <f t="shared" ref="G184" si="16">SUM(G183:H183)/2</f>
        <v>261.47500000000002</v>
      </c>
      <c r="H184" s="99"/>
      <c r="I184" s="57"/>
      <c r="J184" s="57"/>
      <c r="K184" s="55"/>
      <c r="L184" s="55"/>
    </row>
    <row r="185" spans="1:12" ht="18">
      <c r="A185" s="57" t="s">
        <v>53</v>
      </c>
      <c r="B185" s="57"/>
      <c r="D185" s="57"/>
      <c r="E185" s="57"/>
      <c r="F185" s="57"/>
      <c r="G185" s="57"/>
      <c r="H185" s="57"/>
      <c r="I185" s="73"/>
      <c r="J185" s="73"/>
      <c r="K185" s="55"/>
      <c r="L185" s="55"/>
    </row>
    <row r="186" spans="1:12" ht="18">
      <c r="A186" s="41"/>
      <c r="B186" s="41"/>
      <c r="C186" s="36"/>
      <c r="D186" s="36"/>
      <c r="E186" s="55"/>
      <c r="F186" s="55"/>
      <c r="G186" s="55"/>
      <c r="H186" s="55"/>
      <c r="I186" s="55"/>
      <c r="J186" s="55"/>
      <c r="K186" s="55"/>
      <c r="L186" s="55"/>
    </row>
    <row r="187" spans="1:12" ht="18">
      <c r="A187" s="81" t="s">
        <v>12</v>
      </c>
      <c r="B187" s="81"/>
      <c r="C187" s="81"/>
      <c r="D187" s="81"/>
      <c r="E187" s="81"/>
      <c r="F187" s="81"/>
      <c r="G187" s="81"/>
      <c r="H187" s="81"/>
      <c r="I187" s="81"/>
      <c r="J187" s="81"/>
      <c r="K187" s="55"/>
      <c r="L187" s="55"/>
    </row>
    <row r="188" spans="1:12" ht="73.5" customHeight="1">
      <c r="A188" s="82"/>
      <c r="B188" s="83"/>
      <c r="C188" s="84" t="s">
        <v>19</v>
      </c>
      <c r="D188" s="85"/>
      <c r="E188" s="86" t="s">
        <v>20</v>
      </c>
      <c r="F188" s="87"/>
      <c r="G188" s="86" t="s">
        <v>21</v>
      </c>
      <c r="H188" s="88"/>
      <c r="I188" s="89" t="s">
        <v>22</v>
      </c>
      <c r="J188" s="90"/>
      <c r="K188" s="55"/>
      <c r="L188" s="55"/>
    </row>
    <row r="189" spans="1:12" ht="18">
      <c r="A189" s="14" t="s">
        <v>23</v>
      </c>
      <c r="B189" s="15" t="s">
        <v>24</v>
      </c>
      <c r="C189" s="26" t="s">
        <v>25</v>
      </c>
      <c r="D189" s="27" t="s">
        <v>8</v>
      </c>
      <c r="E189" s="26" t="s">
        <v>25</v>
      </c>
      <c r="F189" s="27" t="s">
        <v>8</v>
      </c>
      <c r="G189" s="26" t="s">
        <v>25</v>
      </c>
      <c r="H189" s="35" t="s">
        <v>8</v>
      </c>
      <c r="I189" s="26" t="s">
        <v>25</v>
      </c>
      <c r="J189" s="27" t="s">
        <v>8</v>
      </c>
      <c r="K189" s="55"/>
      <c r="L189" s="55"/>
    </row>
    <row r="190" spans="1:12" ht="18">
      <c r="A190" s="16" t="s">
        <v>26</v>
      </c>
      <c r="B190" s="17" t="s">
        <v>27</v>
      </c>
      <c r="C190" s="29">
        <v>5</v>
      </c>
      <c r="D190" s="29">
        <v>13.8</v>
      </c>
      <c r="E190" s="32">
        <v>5</v>
      </c>
      <c r="F190" s="32">
        <v>8.1999999999999993</v>
      </c>
      <c r="G190" s="32">
        <v>4</v>
      </c>
      <c r="H190" s="62">
        <v>6.4</v>
      </c>
      <c r="I190" s="59">
        <v>4</v>
      </c>
      <c r="J190" s="38">
        <v>5.3</v>
      </c>
      <c r="K190" s="55"/>
      <c r="L190" s="55"/>
    </row>
    <row r="191" spans="1:12" ht="18">
      <c r="A191" s="18" t="s">
        <v>28</v>
      </c>
      <c r="B191" s="19" t="s">
        <v>29</v>
      </c>
      <c r="C191" s="30">
        <v>11</v>
      </c>
      <c r="D191" s="30">
        <v>18.399999999999999</v>
      </c>
      <c r="E191" s="33">
        <v>5</v>
      </c>
      <c r="F191" s="33">
        <v>9.1</v>
      </c>
      <c r="G191" s="33">
        <v>5</v>
      </c>
      <c r="H191" s="63">
        <v>7.1</v>
      </c>
      <c r="I191" s="60">
        <v>4</v>
      </c>
      <c r="J191" s="39">
        <v>5.8</v>
      </c>
      <c r="K191" s="55"/>
      <c r="L191" s="55"/>
    </row>
    <row r="192" spans="1:12" ht="18">
      <c r="A192" s="20" t="s">
        <v>30</v>
      </c>
      <c r="B192" s="21" t="s">
        <v>31</v>
      </c>
      <c r="C192" s="31">
        <v>8</v>
      </c>
      <c r="D192" s="31">
        <v>17.5</v>
      </c>
      <c r="E192" s="34">
        <v>5</v>
      </c>
      <c r="F192" s="34">
        <v>8.6999999999999993</v>
      </c>
      <c r="G192" s="34">
        <v>5</v>
      </c>
      <c r="H192" s="64">
        <v>6.9</v>
      </c>
      <c r="I192" s="61">
        <v>4</v>
      </c>
      <c r="J192" s="40">
        <v>6.9</v>
      </c>
      <c r="K192" s="55"/>
      <c r="L192" s="55"/>
    </row>
    <row r="193" spans="1:12" ht="18">
      <c r="A193" s="16" t="s">
        <v>26</v>
      </c>
      <c r="B193" s="17" t="s">
        <v>32</v>
      </c>
      <c r="C193" s="29">
        <v>5</v>
      </c>
      <c r="D193" s="29">
        <v>17.899999999999999</v>
      </c>
      <c r="E193" s="32">
        <v>5</v>
      </c>
      <c r="F193" s="32">
        <v>9</v>
      </c>
      <c r="G193" s="32">
        <v>5</v>
      </c>
      <c r="H193" s="62">
        <v>8.6</v>
      </c>
      <c r="I193" s="59">
        <v>4</v>
      </c>
      <c r="J193" s="38">
        <v>8</v>
      </c>
      <c r="K193" s="55"/>
      <c r="L193" s="55"/>
    </row>
    <row r="194" spans="1:12" ht="18">
      <c r="A194" s="18" t="s">
        <v>33</v>
      </c>
      <c r="B194" s="19" t="s">
        <v>34</v>
      </c>
      <c r="C194" s="30">
        <v>7</v>
      </c>
      <c r="D194" s="30">
        <v>10.6</v>
      </c>
      <c r="E194" s="33">
        <v>5</v>
      </c>
      <c r="F194" s="33">
        <v>7</v>
      </c>
      <c r="G194" s="33">
        <v>5</v>
      </c>
      <c r="H194" s="63">
        <v>6.1</v>
      </c>
      <c r="I194" s="60">
        <v>4</v>
      </c>
      <c r="J194" s="39">
        <v>6.5</v>
      </c>
      <c r="K194" s="55"/>
      <c r="L194" s="55"/>
    </row>
    <row r="195" spans="1:12" ht="18">
      <c r="A195" s="18" t="s">
        <v>31</v>
      </c>
      <c r="B195" s="19" t="s">
        <v>28</v>
      </c>
      <c r="C195" s="30">
        <v>13</v>
      </c>
      <c r="D195" s="30">
        <v>15.5</v>
      </c>
      <c r="E195" s="33">
        <v>5</v>
      </c>
      <c r="F195" s="33">
        <v>8.1999999999999993</v>
      </c>
      <c r="G195" s="33">
        <v>4</v>
      </c>
      <c r="H195" s="63">
        <v>6.1</v>
      </c>
      <c r="I195" s="60">
        <v>4</v>
      </c>
      <c r="J195" s="39">
        <v>5.8</v>
      </c>
      <c r="K195" s="55"/>
      <c r="L195" s="55"/>
    </row>
    <row r="196" spans="1:12" ht="18">
      <c r="A196" s="20" t="s">
        <v>30</v>
      </c>
      <c r="B196" s="21" t="s">
        <v>35</v>
      </c>
      <c r="C196" s="31">
        <v>11</v>
      </c>
      <c r="D196" s="31">
        <v>14.8</v>
      </c>
      <c r="E196" s="34">
        <v>5</v>
      </c>
      <c r="F196" s="34">
        <v>8</v>
      </c>
      <c r="G196" s="34">
        <v>4</v>
      </c>
      <c r="H196" s="64">
        <v>5.6</v>
      </c>
      <c r="I196" s="61">
        <v>4</v>
      </c>
      <c r="J196" s="40">
        <v>4.5</v>
      </c>
      <c r="K196" s="55"/>
      <c r="L196" s="55"/>
    </row>
    <row r="197" spans="1:12" ht="18">
      <c r="A197" s="18" t="s">
        <v>31</v>
      </c>
      <c r="B197" s="19" t="s">
        <v>36</v>
      </c>
      <c r="C197" s="30">
        <v>12</v>
      </c>
      <c r="D197" s="30">
        <v>13.4</v>
      </c>
      <c r="E197" s="33">
        <v>4</v>
      </c>
      <c r="F197" s="33">
        <v>8.3000000000000007</v>
      </c>
      <c r="G197" s="33">
        <v>4</v>
      </c>
      <c r="H197" s="63">
        <v>4.7</v>
      </c>
      <c r="I197" s="60">
        <v>4</v>
      </c>
      <c r="J197" s="39">
        <v>4.3</v>
      </c>
      <c r="K197" s="55"/>
      <c r="L197" s="55"/>
    </row>
    <row r="198" spans="1:12" ht="18">
      <c r="A198" s="18" t="s">
        <v>37</v>
      </c>
      <c r="B198" s="19" t="s">
        <v>38</v>
      </c>
      <c r="C198" s="30">
        <v>8</v>
      </c>
      <c r="D198" s="30">
        <v>9.6</v>
      </c>
      <c r="E198" s="33">
        <v>5</v>
      </c>
      <c r="F198" s="33">
        <v>5.6</v>
      </c>
      <c r="G198" s="33">
        <v>4</v>
      </c>
      <c r="H198" s="63">
        <v>4.8</v>
      </c>
      <c r="I198" s="60">
        <v>4</v>
      </c>
      <c r="J198" s="39">
        <v>4.2</v>
      </c>
      <c r="K198" s="55"/>
      <c r="L198" s="55"/>
    </row>
    <row r="199" spans="1:12" ht="18">
      <c r="A199" s="18" t="s">
        <v>30</v>
      </c>
      <c r="B199" s="19" t="s">
        <v>39</v>
      </c>
      <c r="C199" s="30">
        <v>5</v>
      </c>
      <c r="D199" s="30">
        <v>6</v>
      </c>
      <c r="E199" s="33">
        <v>4</v>
      </c>
      <c r="F199" s="33">
        <v>4.8</v>
      </c>
      <c r="G199" s="33">
        <v>4</v>
      </c>
      <c r="H199" s="63">
        <v>4.7</v>
      </c>
      <c r="I199" s="60">
        <v>4</v>
      </c>
      <c r="J199" s="39">
        <v>4.0999999999999996</v>
      </c>
      <c r="K199" s="55"/>
      <c r="L199" s="55"/>
    </row>
    <row r="200" spans="1:12" ht="18">
      <c r="A200" s="23" t="s">
        <v>40</v>
      </c>
      <c r="B200" s="16" t="s">
        <v>41</v>
      </c>
      <c r="C200" s="42">
        <v>5</v>
      </c>
      <c r="D200" s="42">
        <v>13.3</v>
      </c>
      <c r="E200" s="45">
        <v>5</v>
      </c>
      <c r="F200" s="45">
        <v>6.3</v>
      </c>
      <c r="G200" s="49">
        <v>4</v>
      </c>
      <c r="H200" s="65">
        <v>6.9</v>
      </c>
      <c r="I200" s="68">
        <v>4</v>
      </c>
      <c r="J200" s="52">
        <v>5.8</v>
      </c>
      <c r="K200" s="55"/>
      <c r="L200" s="55"/>
    </row>
    <row r="201" spans="1:12" ht="18">
      <c r="A201" s="24" t="s">
        <v>31</v>
      </c>
      <c r="B201" s="18" t="s">
        <v>42</v>
      </c>
      <c r="C201" s="43">
        <v>7</v>
      </c>
      <c r="D201" s="43">
        <v>14.2</v>
      </c>
      <c r="E201" s="46">
        <v>4</v>
      </c>
      <c r="F201" s="46">
        <v>8.3000000000000007</v>
      </c>
      <c r="G201" s="50">
        <v>4</v>
      </c>
      <c r="H201" s="66">
        <v>5.9</v>
      </c>
      <c r="I201" s="69">
        <v>4</v>
      </c>
      <c r="J201" s="53">
        <v>5.6</v>
      </c>
      <c r="K201" s="28"/>
      <c r="L201" s="28"/>
    </row>
    <row r="202" spans="1:12" ht="18">
      <c r="A202" s="25" t="s">
        <v>34</v>
      </c>
      <c r="B202" s="20" t="s">
        <v>43</v>
      </c>
      <c r="C202" s="44">
        <v>5</v>
      </c>
      <c r="D202" s="44">
        <v>12.5</v>
      </c>
      <c r="E202" s="47">
        <v>4</v>
      </c>
      <c r="F202" s="47">
        <v>6.6</v>
      </c>
      <c r="G202" s="51">
        <v>4</v>
      </c>
      <c r="H202" s="67">
        <v>6.4</v>
      </c>
      <c r="I202" s="70">
        <v>4</v>
      </c>
      <c r="J202" s="54">
        <v>5.4</v>
      </c>
      <c r="K202" s="28"/>
      <c r="L202" s="28"/>
    </row>
    <row r="203" spans="1:12" ht="18">
      <c r="A203" s="41"/>
      <c r="B203" s="41"/>
      <c r="C203" s="55"/>
      <c r="D203" s="55"/>
      <c r="E203" s="55"/>
      <c r="F203" s="55"/>
      <c r="G203" s="55"/>
      <c r="H203" s="55"/>
      <c r="I203" s="55"/>
      <c r="J203" s="55"/>
      <c r="K203" s="28"/>
      <c r="L203" s="28"/>
    </row>
    <row r="204" spans="1:12" ht="18">
      <c r="A204" s="56" t="s">
        <v>44</v>
      </c>
      <c r="B204" s="56"/>
      <c r="C204" s="55">
        <f t="shared" ref="C204:J204" si="17">SUM(C190:C202)/13</f>
        <v>7.8461538461538458</v>
      </c>
      <c r="D204" s="55">
        <f t="shared" si="17"/>
        <v>13.653846153846153</v>
      </c>
      <c r="E204" s="55">
        <f t="shared" si="17"/>
        <v>4.6923076923076925</v>
      </c>
      <c r="F204" s="55">
        <f t="shared" si="17"/>
        <v>7.5461538461538442</v>
      </c>
      <c r="G204" s="55">
        <f t="shared" si="17"/>
        <v>4.3076923076923075</v>
      </c>
      <c r="H204" s="55">
        <f t="shared" si="17"/>
        <v>6.1692307692307704</v>
      </c>
      <c r="I204" s="76">
        <f t="shared" si="17"/>
        <v>4</v>
      </c>
      <c r="J204" s="76">
        <f t="shared" si="17"/>
        <v>5.5538461538461537</v>
      </c>
    </row>
    <row r="205" spans="1:12" ht="12.75" customHeight="1">
      <c r="A205" s="41"/>
      <c r="B205" s="41"/>
      <c r="C205" s="80">
        <f>SUM(C204:D204)/2</f>
        <v>10.75</v>
      </c>
      <c r="D205" s="80"/>
      <c r="E205" s="80">
        <f>SUM(E204:F204)/2</f>
        <v>6.1192307692307679</v>
      </c>
      <c r="F205" s="80"/>
      <c r="G205" s="80">
        <f>SUM(G204:H204)/2</f>
        <v>5.2384615384615394</v>
      </c>
      <c r="H205" s="80"/>
      <c r="I205" s="80">
        <f>SUM(I204:J204)/2</f>
        <v>4.7769230769230768</v>
      </c>
      <c r="J205" s="80"/>
    </row>
    <row r="206" spans="1:12" ht="36.75" customHeight="1">
      <c r="A206" s="56"/>
      <c r="B206" s="56"/>
      <c r="C206" s="71" t="s">
        <v>45</v>
      </c>
      <c r="D206" s="74"/>
      <c r="E206" s="71" t="s">
        <v>46</v>
      </c>
      <c r="F206" s="74"/>
      <c r="G206" s="71" t="s">
        <v>47</v>
      </c>
      <c r="H206" s="72"/>
      <c r="I206" s="55"/>
      <c r="J206" s="55"/>
    </row>
    <row r="207" spans="1:12" ht="19.5" customHeight="1">
      <c r="A207" s="23" t="s">
        <v>23</v>
      </c>
      <c r="B207" s="22" t="s">
        <v>24</v>
      </c>
      <c r="C207" s="75" t="s">
        <v>25</v>
      </c>
      <c r="D207" s="37" t="s">
        <v>8</v>
      </c>
      <c r="E207" s="75" t="s">
        <v>25</v>
      </c>
      <c r="F207" s="37" t="s">
        <v>8</v>
      </c>
      <c r="G207" s="75" t="s">
        <v>25</v>
      </c>
      <c r="H207" s="37" t="s">
        <v>8</v>
      </c>
      <c r="I207" s="55"/>
      <c r="J207" s="55"/>
    </row>
    <row r="208" spans="1:12" ht="18">
      <c r="A208" s="23" t="s">
        <v>48</v>
      </c>
      <c r="B208" s="93" t="s">
        <v>49</v>
      </c>
      <c r="C208" s="91">
        <v>4</v>
      </c>
      <c r="D208" s="91">
        <v>4.0999999999999996</v>
      </c>
      <c r="E208" s="91">
        <v>4</v>
      </c>
      <c r="F208" s="91">
        <v>6.7</v>
      </c>
      <c r="G208" s="91">
        <v>4</v>
      </c>
      <c r="H208" s="91">
        <v>4.3</v>
      </c>
      <c r="I208" s="55"/>
      <c r="J208" s="55"/>
    </row>
    <row r="209" spans="1:10" ht="18">
      <c r="A209" s="24" t="s">
        <v>31</v>
      </c>
      <c r="B209" s="94"/>
      <c r="C209" s="92"/>
      <c r="D209" s="92"/>
      <c r="E209" s="92"/>
      <c r="F209" s="92"/>
      <c r="G209" s="92"/>
      <c r="H209" s="92"/>
      <c r="I209" s="55"/>
      <c r="J209" s="55"/>
    </row>
    <row r="210" spans="1:10" ht="18">
      <c r="A210" s="24" t="s">
        <v>34</v>
      </c>
      <c r="B210" s="93" t="s">
        <v>50</v>
      </c>
      <c r="C210" s="91">
        <v>4</v>
      </c>
      <c r="D210" s="91">
        <v>4.0999999999999996</v>
      </c>
      <c r="E210" s="91">
        <v>4</v>
      </c>
      <c r="F210" s="91">
        <v>5.7</v>
      </c>
      <c r="G210" s="91">
        <v>4</v>
      </c>
      <c r="H210" s="91">
        <v>4.0999999999999996</v>
      </c>
      <c r="I210" s="55"/>
      <c r="J210" s="55"/>
    </row>
    <row r="211" spans="1:10" ht="18">
      <c r="A211" s="25" t="s">
        <v>30</v>
      </c>
      <c r="B211" s="94"/>
      <c r="C211" s="92"/>
      <c r="D211" s="92"/>
      <c r="E211" s="92"/>
      <c r="F211" s="92"/>
      <c r="G211" s="92"/>
      <c r="H211" s="92"/>
      <c r="I211" s="55"/>
      <c r="J211" s="55"/>
    </row>
    <row r="212" spans="1:10" ht="12.75" customHeight="1">
      <c r="A212" s="57"/>
      <c r="B212" s="57"/>
      <c r="C212" s="57"/>
      <c r="D212" s="57"/>
      <c r="E212" s="57"/>
      <c r="F212" s="57"/>
      <c r="G212" s="57"/>
      <c r="H212" s="57"/>
      <c r="I212" s="55"/>
      <c r="J212" s="55"/>
    </row>
    <row r="213" spans="1:10" ht="24" customHeight="1">
      <c r="A213" s="57" t="s">
        <v>51</v>
      </c>
      <c r="B213" s="57"/>
      <c r="C213" s="57">
        <f>SUM(C208:C211)/2</f>
        <v>4</v>
      </c>
      <c r="D213" s="57">
        <f>SUM(D208:D211)/2</f>
        <v>4.0999999999999996</v>
      </c>
      <c r="E213" s="57">
        <f>SUM(E208:E211)/2</f>
        <v>4</v>
      </c>
      <c r="F213" s="57">
        <f>SUM(F208:F211)/2</f>
        <v>6.2</v>
      </c>
      <c r="G213" s="57">
        <f>SUM(G208:G211)/2</f>
        <v>4</v>
      </c>
      <c r="H213" s="57">
        <f>SUM(H208:H211)/2</f>
        <v>4.1999999999999993</v>
      </c>
      <c r="I213" s="57"/>
      <c r="J213" s="57"/>
    </row>
    <row r="214" spans="1:10" ht="24.75" customHeight="1">
      <c r="A214" s="57" t="s">
        <v>52</v>
      </c>
      <c r="B214" s="57"/>
      <c r="C214" s="99">
        <f>SUM(C213:D213)/2</f>
        <v>4.05</v>
      </c>
      <c r="D214" s="99"/>
      <c r="E214" s="99">
        <f t="shared" ref="E214" si="18">SUM(E213:F213)/2</f>
        <v>5.0999999999999996</v>
      </c>
      <c r="F214" s="99"/>
      <c r="G214" s="99">
        <f t="shared" ref="G214" si="19">SUM(G213:H213)/2</f>
        <v>4.0999999999999996</v>
      </c>
      <c r="H214" s="99"/>
      <c r="I214" s="57"/>
      <c r="J214" s="57"/>
    </row>
    <row r="215" spans="1:10" ht="20.25" customHeight="1">
      <c r="A215" s="57" t="s">
        <v>53</v>
      </c>
      <c r="B215" s="57"/>
      <c r="D215" s="57"/>
      <c r="E215" s="57"/>
      <c r="F215" s="57"/>
      <c r="G215" s="57"/>
      <c r="H215" s="57"/>
      <c r="I215" s="73"/>
      <c r="J215" s="73"/>
    </row>
    <row r="216" spans="1:10" ht="12.75" customHeight="1">
      <c r="A216" s="41"/>
      <c r="B216" s="41"/>
      <c r="C216" s="36"/>
      <c r="D216" s="36"/>
      <c r="E216" s="36"/>
      <c r="F216" s="36"/>
      <c r="G216" s="36"/>
      <c r="H216" s="36"/>
      <c r="I216" s="55"/>
      <c r="J216" s="55"/>
    </row>
    <row r="217" spans="1:10" ht="12.75" customHeight="1">
      <c r="A217" s="41"/>
      <c r="B217" s="41"/>
      <c r="C217" s="55"/>
      <c r="D217" s="55"/>
      <c r="E217" s="55"/>
      <c r="F217" s="55"/>
      <c r="G217" s="55"/>
      <c r="H217" s="55"/>
      <c r="I217" s="55"/>
      <c r="J217" s="55"/>
    </row>
    <row r="218" spans="1:10" ht="12.75" customHeight="1">
      <c r="A218" s="41"/>
      <c r="B218" s="41"/>
      <c r="C218" s="55"/>
      <c r="D218" s="55"/>
      <c r="E218" s="55"/>
      <c r="F218" s="55"/>
      <c r="G218" s="55"/>
      <c r="H218" s="55"/>
      <c r="I218" s="55"/>
      <c r="J218" s="55"/>
    </row>
    <row r="219" spans="1:10" ht="12.75" customHeight="1">
      <c r="A219" s="41"/>
      <c r="B219" s="41"/>
      <c r="C219" s="55"/>
      <c r="D219" s="55"/>
      <c r="E219" s="55"/>
      <c r="F219" s="55"/>
      <c r="G219" s="55"/>
      <c r="H219" s="55"/>
      <c r="I219" s="55"/>
      <c r="J219" s="55"/>
    </row>
    <row r="220" spans="1:10" ht="12.75" customHeight="1">
      <c r="A220" s="41"/>
      <c r="B220" s="41"/>
      <c r="C220" s="55"/>
      <c r="D220" s="55"/>
      <c r="E220" s="55"/>
      <c r="F220" s="55"/>
      <c r="G220" s="55"/>
      <c r="H220" s="55"/>
      <c r="I220" s="55"/>
      <c r="J220" s="55"/>
    </row>
    <row r="221" spans="1:10" ht="12.75" customHeight="1">
      <c r="A221" s="57"/>
      <c r="B221" s="57"/>
      <c r="C221" s="57"/>
      <c r="D221" s="57"/>
      <c r="E221" s="57"/>
      <c r="F221" s="57"/>
      <c r="G221" s="57"/>
      <c r="H221" s="57"/>
      <c r="I221" s="55"/>
      <c r="J221" s="55"/>
    </row>
    <row r="222" spans="1:10" ht="12.75" customHeight="1">
      <c r="A222" s="57"/>
      <c r="B222" s="57"/>
      <c r="C222" s="57"/>
      <c r="D222" s="57"/>
      <c r="E222" s="57"/>
      <c r="F222" s="57"/>
      <c r="G222" s="57"/>
      <c r="H222" s="57"/>
      <c r="I222" s="57"/>
      <c r="J222" s="57"/>
    </row>
    <row r="223" spans="1:10" ht="12.75" customHeight="1">
      <c r="A223" s="57"/>
      <c r="B223" s="57"/>
      <c r="C223" s="57"/>
      <c r="D223" s="57"/>
      <c r="E223" s="57"/>
      <c r="F223" s="57"/>
      <c r="G223" s="57"/>
      <c r="H223" s="57"/>
      <c r="I223" s="57"/>
      <c r="J223" s="57"/>
    </row>
    <row r="224" spans="1:10" ht="12.75" customHeight="1">
      <c r="A224" s="57"/>
      <c r="B224" s="57"/>
      <c r="C224" s="57"/>
      <c r="D224" s="57"/>
      <c r="E224" s="57"/>
      <c r="F224" s="57"/>
      <c r="G224" s="57"/>
      <c r="H224" s="57"/>
      <c r="I224" s="73"/>
      <c r="J224" s="73"/>
    </row>
  </sheetData>
  <mergeCells count="162">
    <mergeCell ref="C184:D184"/>
    <mergeCell ref="E184:F184"/>
    <mergeCell ref="G184:H184"/>
    <mergeCell ref="C214:D214"/>
    <mergeCell ref="E214:F214"/>
    <mergeCell ref="G214:H214"/>
    <mergeCell ref="E205:F205"/>
    <mergeCell ref="C205:D205"/>
    <mergeCell ref="E94:F94"/>
    <mergeCell ref="G94:H94"/>
    <mergeCell ref="C124:D124"/>
    <mergeCell ref="E124:F124"/>
    <mergeCell ref="G124:H124"/>
    <mergeCell ref="C154:D154"/>
    <mergeCell ref="E154:F154"/>
    <mergeCell ref="G154:H154"/>
    <mergeCell ref="B118:B119"/>
    <mergeCell ref="C118:C119"/>
    <mergeCell ref="D118:D119"/>
    <mergeCell ref="E118:E119"/>
    <mergeCell ref="F118:F119"/>
    <mergeCell ref="G118:G119"/>
    <mergeCell ref="G145:H145"/>
    <mergeCell ref="B148:B149"/>
    <mergeCell ref="C148:C149"/>
    <mergeCell ref="D148:D149"/>
    <mergeCell ref="E148:E149"/>
    <mergeCell ref="F148:F149"/>
    <mergeCell ref="G148:G149"/>
    <mergeCell ref="H148:H149"/>
    <mergeCell ref="A127:J127"/>
    <mergeCell ref="A128:B128"/>
    <mergeCell ref="C128:D128"/>
    <mergeCell ref="E128:F128"/>
    <mergeCell ref="G128:H128"/>
    <mergeCell ref="M80:N80"/>
    <mergeCell ref="O80:P80"/>
    <mergeCell ref="A67:J67"/>
    <mergeCell ref="A68:B68"/>
    <mergeCell ref="C68:D68"/>
    <mergeCell ref="E68:F68"/>
    <mergeCell ref="G68:H68"/>
    <mergeCell ref="I68:J68"/>
    <mergeCell ref="G85:H85"/>
    <mergeCell ref="A44:A45"/>
    <mergeCell ref="A46:A47"/>
    <mergeCell ref="A48:A49"/>
    <mergeCell ref="A50:A51"/>
    <mergeCell ref="A29:A30"/>
    <mergeCell ref="A31:A32"/>
    <mergeCell ref="A33:A34"/>
    <mergeCell ref="A35:A36"/>
    <mergeCell ref="A37:A38"/>
    <mergeCell ref="A42:A43"/>
    <mergeCell ref="A16:A17"/>
    <mergeCell ref="A18:A19"/>
    <mergeCell ref="A20:A21"/>
    <mergeCell ref="A22:A23"/>
    <mergeCell ref="A24:A25"/>
    <mergeCell ref="A3:A4"/>
    <mergeCell ref="A5:A6"/>
    <mergeCell ref="A7:A8"/>
    <mergeCell ref="A9:A10"/>
    <mergeCell ref="A11:A12"/>
    <mergeCell ref="B88:B89"/>
    <mergeCell ref="C88:C89"/>
    <mergeCell ref="D88:D89"/>
    <mergeCell ref="E88:E89"/>
    <mergeCell ref="A55:A56"/>
    <mergeCell ref="A57:A58"/>
    <mergeCell ref="A59:A60"/>
    <mergeCell ref="A61:A62"/>
    <mergeCell ref="A63:A64"/>
    <mergeCell ref="B150:B151"/>
    <mergeCell ref="C150:C151"/>
    <mergeCell ref="D150:D151"/>
    <mergeCell ref="E150:E151"/>
    <mergeCell ref="F150:F151"/>
    <mergeCell ref="B180:B181"/>
    <mergeCell ref="C180:C181"/>
    <mergeCell ref="D90:D91"/>
    <mergeCell ref="E90:E91"/>
    <mergeCell ref="F90:F91"/>
    <mergeCell ref="B120:B121"/>
    <mergeCell ref="C120:C121"/>
    <mergeCell ref="A97:J97"/>
    <mergeCell ref="A98:B98"/>
    <mergeCell ref="C98:D98"/>
    <mergeCell ref="E98:F98"/>
    <mergeCell ref="G98:H98"/>
    <mergeCell ref="I98:J98"/>
    <mergeCell ref="B90:B91"/>
    <mergeCell ref="C90:C91"/>
    <mergeCell ref="I115:J115"/>
    <mergeCell ref="I145:J145"/>
    <mergeCell ref="I175:J175"/>
    <mergeCell ref="G115:H115"/>
    <mergeCell ref="D180:D181"/>
    <mergeCell ref="E180:E181"/>
    <mergeCell ref="F180:F181"/>
    <mergeCell ref="G180:G181"/>
    <mergeCell ref="H180:H181"/>
    <mergeCell ref="A157:J157"/>
    <mergeCell ref="A158:B158"/>
    <mergeCell ref="C158:D158"/>
    <mergeCell ref="E158:F158"/>
    <mergeCell ref="G158:H158"/>
    <mergeCell ref="I158:J158"/>
    <mergeCell ref="G175:H175"/>
    <mergeCell ref="B178:B179"/>
    <mergeCell ref="C178:C179"/>
    <mergeCell ref="D178:D179"/>
    <mergeCell ref="E178:E179"/>
    <mergeCell ref="F178:F179"/>
    <mergeCell ref="G178:G179"/>
    <mergeCell ref="H178:H179"/>
    <mergeCell ref="A187:J187"/>
    <mergeCell ref="A188:B188"/>
    <mergeCell ref="C188:D188"/>
    <mergeCell ref="E188:F188"/>
    <mergeCell ref="G188:H188"/>
    <mergeCell ref="I188:J188"/>
    <mergeCell ref="H208:H209"/>
    <mergeCell ref="B210:B211"/>
    <mergeCell ref="C210:C211"/>
    <mergeCell ref="D210:D211"/>
    <mergeCell ref="E210:E211"/>
    <mergeCell ref="F210:F211"/>
    <mergeCell ref="G210:G211"/>
    <mergeCell ref="H210:H211"/>
    <mergeCell ref="C208:C209"/>
    <mergeCell ref="D208:D209"/>
    <mergeCell ref="E208:E209"/>
    <mergeCell ref="F208:F209"/>
    <mergeCell ref="G208:G209"/>
    <mergeCell ref="G205:H205"/>
    <mergeCell ref="B208:B209"/>
    <mergeCell ref="I205:J205"/>
    <mergeCell ref="C115:D115"/>
    <mergeCell ref="E115:F115"/>
    <mergeCell ref="C85:D85"/>
    <mergeCell ref="E85:F85"/>
    <mergeCell ref="I85:J85"/>
    <mergeCell ref="C145:D145"/>
    <mergeCell ref="E145:F145"/>
    <mergeCell ref="C175:D175"/>
    <mergeCell ref="E175:F175"/>
    <mergeCell ref="D120:D121"/>
    <mergeCell ref="E120:E121"/>
    <mergeCell ref="F120:F121"/>
    <mergeCell ref="G120:G121"/>
    <mergeCell ref="H120:H121"/>
    <mergeCell ref="G150:G151"/>
    <mergeCell ref="H150:H151"/>
    <mergeCell ref="G90:G91"/>
    <mergeCell ref="H90:H91"/>
    <mergeCell ref="I128:J128"/>
    <mergeCell ref="H118:H119"/>
    <mergeCell ref="F88:F89"/>
    <mergeCell ref="G88:G89"/>
    <mergeCell ref="H88:H89"/>
    <mergeCell ref="C94:D94"/>
  </mergeCells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Universidade de Coimbra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Anabela Simões</dc:creator>
  <cp:keywords/>
  <dc:description/>
  <cp:lastModifiedBy/>
  <cp:revision/>
  <dcterms:created xsi:type="dcterms:W3CDTF">2010-11-12T13:43:37Z</dcterms:created>
  <dcterms:modified xsi:type="dcterms:W3CDTF">2024-12-15T21:59:08Z</dcterms:modified>
  <cp:category/>
  <cp:contentStatus/>
</cp:coreProperties>
</file>