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LEI\3o ano\1o sem\IIA\TP1\FabioOliveira_ 2022145902_RafaelFilipeRodriguesPereira_2022150534\"/>
    </mc:Choice>
  </mc:AlternateContent>
  <xr:revisionPtr revIDLastSave="0" documentId="13_ncr:1_{AC8EB816-0BB4-44CF-A751-ACA0FBD9448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5" i="1" l="1"/>
  <c r="C68" i="1"/>
  <c r="D61" i="1"/>
  <c r="D58" i="1"/>
  <c r="D55" i="1"/>
  <c r="O21" i="1" l="1"/>
  <c r="O22" i="1" s="1"/>
  <c r="N21" i="1"/>
  <c r="N22" i="1" s="1"/>
  <c r="M21" i="1"/>
  <c r="M22" i="1" s="1"/>
  <c r="L21" i="1"/>
  <c r="L22" i="1" s="1"/>
  <c r="K21" i="1"/>
  <c r="K22" i="1" s="1"/>
  <c r="J21" i="1"/>
  <c r="J22" i="1" s="1"/>
  <c r="I21" i="1"/>
  <c r="I22" i="1" s="1"/>
  <c r="H21" i="1"/>
  <c r="H22" i="1" s="1"/>
  <c r="G21" i="1"/>
  <c r="G22" i="1" s="1"/>
  <c r="F21" i="1"/>
  <c r="F22" i="1" s="1"/>
  <c r="O14" i="1"/>
  <c r="O15" i="1" s="1"/>
  <c r="N14" i="1"/>
  <c r="N15" i="1" s="1"/>
  <c r="M14" i="1"/>
  <c r="M15" i="1" s="1"/>
  <c r="L14" i="1"/>
  <c r="L15" i="1" s="1"/>
  <c r="K14" i="1"/>
  <c r="K15" i="1" s="1"/>
  <c r="J14" i="1"/>
  <c r="J15" i="1" s="1"/>
  <c r="I14" i="1"/>
  <c r="I15" i="1" s="1"/>
  <c r="H14" i="1"/>
  <c r="H15" i="1" s="1"/>
  <c r="G14" i="1"/>
  <c r="G15" i="1" s="1"/>
  <c r="F14" i="1"/>
  <c r="F15" i="1" s="1"/>
  <c r="O7" i="1"/>
  <c r="O8" i="1" s="1"/>
  <c r="N7" i="1"/>
  <c r="N8" i="1" s="1"/>
  <c r="M7" i="1"/>
  <c r="M8" i="1" s="1"/>
  <c r="L7" i="1"/>
  <c r="L8" i="1" s="1"/>
  <c r="K7" i="1"/>
  <c r="K8" i="1" s="1"/>
  <c r="J7" i="1"/>
  <c r="J8" i="1" s="1"/>
  <c r="I7" i="1"/>
  <c r="I8" i="1" s="1"/>
  <c r="H7" i="1"/>
  <c r="H8" i="1" s="1"/>
  <c r="G7" i="1"/>
  <c r="G8" i="1" s="1"/>
  <c r="F7" i="1"/>
  <c r="F8" i="1" s="1"/>
  <c r="O77" i="1"/>
  <c r="O78" i="1" s="1"/>
  <c r="N77" i="1"/>
  <c r="N78" i="1" s="1"/>
  <c r="M77" i="1"/>
  <c r="M78" i="1" s="1"/>
  <c r="L77" i="1"/>
  <c r="L78" i="1" s="1"/>
  <c r="K77" i="1"/>
  <c r="K78" i="1" s="1"/>
  <c r="J77" i="1"/>
  <c r="J78" i="1" s="1"/>
  <c r="I77" i="1"/>
  <c r="I78" i="1" s="1"/>
  <c r="H77" i="1"/>
  <c r="H78" i="1" s="1"/>
  <c r="G77" i="1"/>
  <c r="G78" i="1" s="1"/>
  <c r="F77" i="1"/>
  <c r="F78" i="1" s="1"/>
  <c r="O70" i="1"/>
  <c r="O71" i="1" s="1"/>
  <c r="N70" i="1"/>
  <c r="N71" i="1" s="1"/>
  <c r="M70" i="1"/>
  <c r="M71" i="1" s="1"/>
  <c r="L70" i="1"/>
  <c r="L71" i="1" s="1"/>
  <c r="K70" i="1"/>
  <c r="K71" i="1" s="1"/>
  <c r="J70" i="1"/>
  <c r="J71" i="1" s="1"/>
  <c r="I70" i="1"/>
  <c r="I71" i="1" s="1"/>
  <c r="H70" i="1"/>
  <c r="H71" i="1" s="1"/>
  <c r="G70" i="1"/>
  <c r="G71" i="1" s="1"/>
  <c r="F70" i="1"/>
  <c r="F71" i="1" s="1"/>
  <c r="O95" i="1"/>
  <c r="O96" i="1" s="1"/>
  <c r="N95" i="1"/>
  <c r="N96" i="1" s="1"/>
  <c r="M95" i="1"/>
  <c r="M96" i="1" s="1"/>
  <c r="L95" i="1"/>
  <c r="L96" i="1" s="1"/>
  <c r="K95" i="1"/>
  <c r="K96" i="1" s="1"/>
  <c r="J95" i="1"/>
  <c r="J96" i="1" s="1"/>
  <c r="I95" i="1"/>
  <c r="I96" i="1" s="1"/>
  <c r="H95" i="1"/>
  <c r="H96" i="1" s="1"/>
  <c r="G95" i="1"/>
  <c r="G96" i="1" s="1"/>
  <c r="F95" i="1"/>
  <c r="F96" i="1" s="1"/>
  <c r="O88" i="1"/>
  <c r="O89" i="1" s="1"/>
  <c r="N88" i="1"/>
  <c r="N89" i="1" s="1"/>
  <c r="M88" i="1"/>
  <c r="M89" i="1" s="1"/>
  <c r="L88" i="1"/>
  <c r="L89" i="1" s="1"/>
  <c r="K88" i="1"/>
  <c r="K89" i="1" s="1"/>
  <c r="J88" i="1"/>
  <c r="J89" i="1" s="1"/>
  <c r="I88" i="1"/>
  <c r="I89" i="1" s="1"/>
  <c r="H88" i="1"/>
  <c r="H89" i="1" s="1"/>
  <c r="G88" i="1"/>
  <c r="G89" i="1" s="1"/>
  <c r="F88" i="1"/>
  <c r="F89" i="1" s="1"/>
  <c r="C86" i="1"/>
  <c r="C93" i="1"/>
  <c r="Q113" i="1"/>
  <c r="Q114" i="1" s="1"/>
  <c r="P113" i="1"/>
  <c r="P114" i="1" s="1"/>
  <c r="O113" i="1"/>
  <c r="O114" i="1" s="1"/>
  <c r="N113" i="1"/>
  <c r="N114" i="1" s="1"/>
  <c r="M113" i="1"/>
  <c r="M114" i="1" s="1"/>
  <c r="L113" i="1"/>
  <c r="L114" i="1" s="1"/>
  <c r="K113" i="1"/>
  <c r="K114" i="1" s="1"/>
  <c r="J113" i="1"/>
  <c r="J114" i="1" s="1"/>
  <c r="I113" i="1"/>
  <c r="I114" i="1" s="1"/>
  <c r="H113" i="1"/>
  <c r="H114" i="1" s="1"/>
  <c r="Q127" i="1"/>
  <c r="Q128" i="1" s="1"/>
  <c r="P127" i="1"/>
  <c r="P128" i="1" s="1"/>
  <c r="O127" i="1"/>
  <c r="O128" i="1" s="1"/>
  <c r="N127" i="1"/>
  <c r="N128" i="1" s="1"/>
  <c r="M127" i="1"/>
  <c r="M128" i="1" s="1"/>
  <c r="L127" i="1"/>
  <c r="L128" i="1" s="1"/>
  <c r="K127" i="1"/>
  <c r="K128" i="1" s="1"/>
  <c r="J127" i="1"/>
  <c r="J128" i="1" s="1"/>
  <c r="I127" i="1"/>
  <c r="I128" i="1" s="1"/>
  <c r="H127" i="1"/>
  <c r="H128" i="1" s="1"/>
  <c r="D93" i="1" l="1"/>
  <c r="D86" i="1"/>
  <c r="C125" i="1"/>
  <c r="Q120" i="1"/>
  <c r="Q121" i="1" s="1"/>
  <c r="P120" i="1"/>
  <c r="P121" i="1" s="1"/>
  <c r="O120" i="1"/>
  <c r="O121" i="1" s="1"/>
  <c r="N120" i="1"/>
  <c r="N121" i="1" s="1"/>
  <c r="M120" i="1"/>
  <c r="M121" i="1" s="1"/>
  <c r="L120" i="1"/>
  <c r="L121" i="1" s="1"/>
  <c r="K120" i="1"/>
  <c r="K121" i="1" s="1"/>
  <c r="J120" i="1"/>
  <c r="J121" i="1" s="1"/>
  <c r="I120" i="1"/>
  <c r="I121" i="1" s="1"/>
  <c r="H120" i="1"/>
  <c r="H121" i="1" s="1"/>
  <c r="C118" i="1"/>
  <c r="C104" i="1"/>
  <c r="D75" i="1"/>
  <c r="D68" i="1"/>
  <c r="O46" i="1"/>
  <c r="O47" i="1" s="1"/>
  <c r="N46" i="1"/>
  <c r="N47" i="1" s="1"/>
  <c r="M46" i="1"/>
  <c r="M47" i="1" s="1"/>
  <c r="L46" i="1"/>
  <c r="L47" i="1" s="1"/>
  <c r="K46" i="1"/>
  <c r="K47" i="1" s="1"/>
  <c r="J46" i="1"/>
  <c r="J47" i="1" s="1"/>
  <c r="I46" i="1"/>
  <c r="I47" i="1" s="1"/>
  <c r="H46" i="1"/>
  <c r="H47" i="1" s="1"/>
  <c r="G46" i="1"/>
  <c r="G47" i="1" s="1"/>
  <c r="F46" i="1"/>
  <c r="F47" i="1" s="1"/>
  <c r="O39" i="1"/>
  <c r="O40" i="1" s="1"/>
  <c r="N39" i="1"/>
  <c r="N40" i="1" s="1"/>
  <c r="M39" i="1"/>
  <c r="M40" i="1" s="1"/>
  <c r="L39" i="1"/>
  <c r="L40" i="1" s="1"/>
  <c r="K39" i="1"/>
  <c r="K40" i="1" s="1"/>
  <c r="J39" i="1"/>
  <c r="J40" i="1" s="1"/>
  <c r="I39" i="1"/>
  <c r="I40" i="1" s="1"/>
  <c r="H39" i="1"/>
  <c r="H40" i="1" s="1"/>
  <c r="G39" i="1"/>
  <c r="G40" i="1" s="1"/>
  <c r="F39" i="1"/>
  <c r="F40" i="1" s="1"/>
  <c r="O32" i="1"/>
  <c r="O33" i="1" s="1"/>
  <c r="N32" i="1"/>
  <c r="N33" i="1" s="1"/>
  <c r="M32" i="1"/>
  <c r="M33" i="1" s="1"/>
  <c r="L32" i="1"/>
  <c r="L33" i="1" s="1"/>
  <c r="K32" i="1"/>
  <c r="K33" i="1" s="1"/>
  <c r="J32" i="1"/>
  <c r="J33" i="1" s="1"/>
  <c r="I32" i="1"/>
  <c r="I33" i="1" s="1"/>
  <c r="H32" i="1"/>
  <c r="H33" i="1" s="1"/>
  <c r="G32" i="1"/>
  <c r="G33" i="1" s="1"/>
  <c r="F32" i="1"/>
  <c r="F33" i="1" s="1"/>
  <c r="D12" i="1"/>
  <c r="Q106" i="1"/>
  <c r="Q107" i="1" s="1"/>
  <c r="P106" i="1"/>
  <c r="P107" i="1" s="1"/>
  <c r="O106" i="1"/>
  <c r="O107" i="1" s="1"/>
  <c r="N106" i="1"/>
  <c r="N107" i="1" s="1"/>
  <c r="M106" i="1"/>
  <c r="M107" i="1" s="1"/>
  <c r="L106" i="1"/>
  <c r="L107" i="1" s="1"/>
  <c r="K106" i="1"/>
  <c r="K107" i="1" s="1"/>
  <c r="J106" i="1"/>
  <c r="J107" i="1" s="1"/>
  <c r="I106" i="1"/>
  <c r="I107" i="1" s="1"/>
  <c r="H106" i="1"/>
  <c r="H107" i="1" s="1"/>
  <c r="C111" i="1" l="1"/>
  <c r="D44" i="1"/>
  <c r="D37" i="1"/>
  <c r="D30" i="1"/>
  <c r="D125" i="1"/>
  <c r="D118" i="1"/>
  <c r="D111" i="1"/>
  <c r="D19" i="1"/>
  <c r="D104" i="1"/>
  <c r="D5" i="1"/>
</calcChain>
</file>

<file path=xl/sharedStrings.xml><?xml version="1.0" encoding="utf-8"?>
<sst xmlns="http://schemas.openxmlformats.org/spreadsheetml/2006/main" count="311" uniqueCount="49">
  <si>
    <t>Número de agentes</t>
  </si>
  <si>
    <t>Teste 1</t>
  </si>
  <si>
    <t>Teste 2</t>
  </si>
  <si>
    <t>Teste 3</t>
  </si>
  <si>
    <t>Teste 4</t>
  </si>
  <si>
    <t>Teste 5</t>
  </si>
  <si>
    <t>Teste 6</t>
  </si>
  <si>
    <t>Teste 7</t>
  </si>
  <si>
    <t>Teste 8</t>
  </si>
  <si>
    <t>Teste 9</t>
  </si>
  <si>
    <t>Teste 10</t>
  </si>
  <si>
    <t>Lixo inicial</t>
  </si>
  <si>
    <t>Lixo final</t>
  </si>
  <si>
    <t>Lixo apanhado</t>
  </si>
  <si>
    <t>% lixo apanhado</t>
  </si>
  <si>
    <t>usar-carregador-mais-próximo</t>
  </si>
  <si>
    <t>usar-zona-despejo</t>
  </si>
  <si>
    <t>campo-potencial</t>
  </si>
  <si>
    <t>limpeza-em-area</t>
  </si>
  <si>
    <t>kamikaze</t>
  </si>
  <si>
    <t>Opção</t>
  </si>
  <si>
    <t>?</t>
  </si>
  <si>
    <t>Parâmetros</t>
  </si>
  <si>
    <t>Valores</t>
  </si>
  <si>
    <t>% lixo</t>
  </si>
  <si>
    <t>Tempo para despejo</t>
  </si>
  <si>
    <t>Tempo para recarga</t>
  </si>
  <si>
    <t>Energia para recarga</t>
  </si>
  <si>
    <t>Energia inicial</t>
  </si>
  <si>
    <t>Obstáculos</t>
  </si>
  <si>
    <t>Carregadores</t>
  </si>
  <si>
    <t>Capacidade</t>
  </si>
  <si>
    <t>Agentes</t>
  </si>
  <si>
    <t>Número de obstáculos</t>
  </si>
  <si>
    <t>Iteração final</t>
  </si>
  <si>
    <t>Média ticks final</t>
  </si>
  <si>
    <t>15 (comum)</t>
  </si>
  <si>
    <t>Tabela 1 - Análise da superfície limpa com base no número de agentes (10K iterações)</t>
  </si>
  <si>
    <t>Agentes no final</t>
  </si>
  <si>
    <t>Tabela 2 - Análise de superfície limpa com base no número de obstáculos (10K iterações)</t>
  </si>
  <si>
    <t>30(poderoso)</t>
  </si>
  <si>
    <t>Tabela 4 - Análise do número final de agentes vivos e eficiência da limpeza (10K iterações)</t>
  </si>
  <si>
    <t>Tabela 5 - Análise do campo potencial (10K iterações)</t>
  </si>
  <si>
    <t>Tabela 6 - Análise de um agente mais poderoso face a um "comum" (10K iterações)</t>
  </si>
  <si>
    <t>Número de carregadores</t>
  </si>
  <si>
    <t>Tabela 3 - Análise da taxa de sobrevivência com base no número de carregadores (10K iterações)</t>
  </si>
  <si>
    <t>Lixo apanhado (%)</t>
  </si>
  <si>
    <t>Taxa de sobrevivência (%)</t>
  </si>
  <si>
    <t>Agentes vivos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</si>
</sst>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9" fontId="0" fillId="0" borderId="1" xfId="0" applyNumberForma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60% - Cor1" xfId="1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W130"/>
  <sheetViews>
    <sheetView tabSelected="1" topLeftCell="A73" workbookViewId="0">
      <selection activeCell="F89" sqref="F89"/>
    </sheetView>
  </sheetViews>
  <sheetFormatPr defaultRowHeight="15" x14ac:dyDescent="0.25"/>
  <cols>
    <col min="1" max="2" width="9.140625" style="1"/>
    <col min="3" max="3" width="23.28515625" style="1" bestFit="1" customWidth="1"/>
    <col min="4" max="4" width="24.28515625" style="1" bestFit="1" customWidth="1"/>
    <col min="5" max="5" width="18.7109375" style="1" bestFit="1" customWidth="1"/>
    <col min="6" max="6" width="12.85546875" style="1" bestFit="1" customWidth="1"/>
    <col min="7" max="7" width="15.5703125" style="1" bestFit="1" customWidth="1"/>
    <col min="8" max="14" width="7.28515625" style="1" bestFit="1" customWidth="1"/>
    <col min="15" max="15" width="8.28515625" style="1" bestFit="1" customWidth="1"/>
    <col min="16" max="16" width="7.28515625" style="1" bestFit="1" customWidth="1"/>
    <col min="17" max="17" width="8.28515625" style="1" bestFit="1" customWidth="1"/>
    <col min="18" max="18" width="7.5703125" style="1" customWidth="1"/>
    <col min="19" max="19" width="28.42578125" style="1" bestFit="1" customWidth="1"/>
    <col min="20" max="20" width="7.7109375" style="1" bestFit="1" customWidth="1"/>
    <col min="21" max="21" width="7.28515625" style="1" customWidth="1"/>
    <col min="22" max="22" width="19.28515625" style="1" bestFit="1" customWidth="1"/>
    <col min="23" max="23" width="7.7109375" style="1" bestFit="1" customWidth="1"/>
    <col min="24" max="16384" width="9.140625" style="1"/>
  </cols>
  <sheetData>
    <row r="2" spans="3:20" x14ac:dyDescent="0.25">
      <c r="C2" s="15" t="s">
        <v>37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4" spans="3:20" x14ac:dyDescent="0.25">
      <c r="C4" s="6" t="s">
        <v>0</v>
      </c>
      <c r="D4" s="6" t="s">
        <v>46</v>
      </c>
      <c r="E4" s="3"/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8</v>
      </c>
      <c r="N4" s="6" t="s">
        <v>9</v>
      </c>
      <c r="O4" s="6" t="s">
        <v>10</v>
      </c>
    </row>
    <row r="5" spans="3:20" x14ac:dyDescent="0.25">
      <c r="C5" s="10">
        <v>5</v>
      </c>
      <c r="D5" s="10">
        <f>ROUND(AVERAGE(F8:O8),2)</f>
        <v>22.07</v>
      </c>
      <c r="E5" s="2" t="s">
        <v>11</v>
      </c>
      <c r="F5" s="2">
        <v>650</v>
      </c>
      <c r="G5" s="2">
        <v>649</v>
      </c>
      <c r="H5" s="2">
        <v>650</v>
      </c>
      <c r="I5" s="2">
        <v>650</v>
      </c>
      <c r="J5" s="2">
        <v>652</v>
      </c>
      <c r="K5" s="2">
        <v>652</v>
      </c>
      <c r="L5" s="2">
        <v>651</v>
      </c>
      <c r="M5" s="2">
        <v>650</v>
      </c>
      <c r="N5" s="2">
        <v>650</v>
      </c>
      <c r="O5" s="2">
        <v>651</v>
      </c>
    </row>
    <row r="6" spans="3:20" x14ac:dyDescent="0.25">
      <c r="C6" s="17"/>
      <c r="D6" s="17"/>
      <c r="E6" s="2" t="s">
        <v>12</v>
      </c>
      <c r="F6" s="2">
        <v>429</v>
      </c>
      <c r="G6" s="2">
        <v>595</v>
      </c>
      <c r="H6" s="2">
        <v>463</v>
      </c>
      <c r="I6" s="2">
        <v>598</v>
      </c>
      <c r="J6" s="2">
        <v>410</v>
      </c>
      <c r="K6" s="2">
        <v>599</v>
      </c>
      <c r="L6" s="2">
        <v>390</v>
      </c>
      <c r="M6" s="2">
        <v>590</v>
      </c>
      <c r="N6" s="2">
        <v>595</v>
      </c>
      <c r="O6" s="2">
        <v>400</v>
      </c>
      <c r="S6" s="6" t="s">
        <v>20</v>
      </c>
      <c r="T6" s="6" t="s">
        <v>21</v>
      </c>
    </row>
    <row r="7" spans="3:20" x14ac:dyDescent="0.25">
      <c r="C7" s="17"/>
      <c r="D7" s="17"/>
      <c r="E7" s="2" t="s">
        <v>13</v>
      </c>
      <c r="F7" s="2">
        <f>F5-F6</f>
        <v>221</v>
      </c>
      <c r="G7" s="2">
        <f t="shared" ref="G7:O7" si="0">G5-G6</f>
        <v>54</v>
      </c>
      <c r="H7" s="2">
        <f t="shared" si="0"/>
        <v>187</v>
      </c>
      <c r="I7" s="2">
        <f t="shared" si="0"/>
        <v>52</v>
      </c>
      <c r="J7" s="2">
        <f t="shared" si="0"/>
        <v>242</v>
      </c>
      <c r="K7" s="2">
        <f t="shared" si="0"/>
        <v>53</v>
      </c>
      <c r="L7" s="2">
        <f t="shared" si="0"/>
        <v>261</v>
      </c>
      <c r="M7" s="2">
        <f t="shared" si="0"/>
        <v>60</v>
      </c>
      <c r="N7" s="2">
        <f t="shared" si="0"/>
        <v>55</v>
      </c>
      <c r="O7" s="2">
        <f t="shared" si="0"/>
        <v>251</v>
      </c>
      <c r="S7" s="2" t="s">
        <v>15</v>
      </c>
      <c r="T7" s="4" t="b">
        <v>0</v>
      </c>
    </row>
    <row r="8" spans="3:20" x14ac:dyDescent="0.25">
      <c r="C8" s="17"/>
      <c r="D8" s="17"/>
      <c r="E8" s="2" t="s">
        <v>14</v>
      </c>
      <c r="F8" s="2">
        <f>ROUND(((F7/F5)*100),2)</f>
        <v>34</v>
      </c>
      <c r="G8" s="2">
        <f t="shared" ref="G8:O8" si="1">ROUND(((G7/G5)*100),2)</f>
        <v>8.32</v>
      </c>
      <c r="H8" s="2">
        <f t="shared" si="1"/>
        <v>28.77</v>
      </c>
      <c r="I8" s="2">
        <f t="shared" si="1"/>
        <v>8</v>
      </c>
      <c r="J8" s="2">
        <f t="shared" si="1"/>
        <v>37.119999999999997</v>
      </c>
      <c r="K8" s="2">
        <f t="shared" si="1"/>
        <v>8.1300000000000008</v>
      </c>
      <c r="L8" s="2">
        <f t="shared" si="1"/>
        <v>40.090000000000003</v>
      </c>
      <c r="M8" s="2">
        <f t="shared" si="1"/>
        <v>9.23</v>
      </c>
      <c r="N8" s="2">
        <f t="shared" si="1"/>
        <v>8.4600000000000009</v>
      </c>
      <c r="O8" s="2">
        <f t="shared" si="1"/>
        <v>38.56</v>
      </c>
      <c r="S8" s="2" t="s">
        <v>16</v>
      </c>
      <c r="T8" s="4" t="b">
        <v>0</v>
      </c>
    </row>
    <row r="9" spans="3:20" x14ac:dyDescent="0.25">
      <c r="C9" s="17"/>
      <c r="D9" s="17"/>
      <c r="E9" s="2" t="s">
        <v>38</v>
      </c>
      <c r="F9" s="2">
        <v>0</v>
      </c>
      <c r="G9" s="2">
        <v>0</v>
      </c>
      <c r="H9" s="2">
        <v>2</v>
      </c>
      <c r="I9" s="2">
        <v>0</v>
      </c>
      <c r="J9" s="2">
        <v>1</v>
      </c>
      <c r="K9" s="2">
        <v>0</v>
      </c>
      <c r="L9" s="2">
        <v>1</v>
      </c>
      <c r="M9" s="2">
        <v>0</v>
      </c>
      <c r="N9" s="2">
        <v>0</v>
      </c>
      <c r="O9" s="2">
        <v>1</v>
      </c>
      <c r="S9" s="2" t="s">
        <v>17</v>
      </c>
      <c r="T9" s="4" t="b">
        <v>0</v>
      </c>
    </row>
    <row r="10" spans="3:20" x14ac:dyDescent="0.25">
      <c r="C10" s="11"/>
      <c r="D10" s="11"/>
      <c r="E10" s="2" t="s">
        <v>34</v>
      </c>
      <c r="F10" s="2">
        <v>6764</v>
      </c>
      <c r="G10" s="2">
        <v>99</v>
      </c>
      <c r="H10" s="2">
        <v>10000</v>
      </c>
      <c r="I10" s="2">
        <v>100</v>
      </c>
      <c r="J10" s="2">
        <v>10000</v>
      </c>
      <c r="K10" s="2">
        <v>5533</v>
      </c>
      <c r="L10" s="2">
        <v>10000</v>
      </c>
      <c r="M10" s="2">
        <v>109</v>
      </c>
      <c r="N10" s="2">
        <v>4554</v>
      </c>
      <c r="O10" s="2">
        <v>10000</v>
      </c>
      <c r="S10" s="2" t="s">
        <v>18</v>
      </c>
      <c r="T10" s="4" t="b">
        <v>0</v>
      </c>
    </row>
    <row r="11" spans="3:20" x14ac:dyDescent="0.25"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  <c r="S11" s="2" t="s">
        <v>19</v>
      </c>
      <c r="T11" s="4" t="b">
        <v>0</v>
      </c>
    </row>
    <row r="12" spans="3:20" x14ac:dyDescent="0.25">
      <c r="C12" s="10">
        <v>10</v>
      </c>
      <c r="D12" s="10">
        <f>ROUND(AVERAGE(F15:O15),2)</f>
        <v>38.4</v>
      </c>
      <c r="E12" s="2" t="s">
        <v>11</v>
      </c>
      <c r="F12" s="2">
        <v>650</v>
      </c>
      <c r="G12" s="2">
        <v>651</v>
      </c>
      <c r="H12" s="2">
        <v>652</v>
      </c>
      <c r="I12" s="2">
        <v>651</v>
      </c>
      <c r="J12" s="2">
        <v>649</v>
      </c>
      <c r="K12" s="2">
        <v>653</v>
      </c>
      <c r="L12" s="2">
        <v>652</v>
      </c>
      <c r="M12" s="2">
        <v>650</v>
      </c>
      <c r="N12" s="2">
        <v>650</v>
      </c>
      <c r="O12" s="2">
        <v>651</v>
      </c>
    </row>
    <row r="13" spans="3:20" x14ac:dyDescent="0.25">
      <c r="C13" s="17"/>
      <c r="D13" s="17"/>
      <c r="E13" s="2" t="s">
        <v>12</v>
      </c>
      <c r="F13" s="2">
        <v>277</v>
      </c>
      <c r="G13" s="2">
        <v>461</v>
      </c>
      <c r="H13" s="2">
        <v>548</v>
      </c>
      <c r="I13" s="2">
        <v>327</v>
      </c>
      <c r="J13" s="2">
        <v>544</v>
      </c>
      <c r="K13" s="2">
        <v>357</v>
      </c>
      <c r="L13" s="2">
        <v>264</v>
      </c>
      <c r="M13" s="2">
        <v>528</v>
      </c>
      <c r="N13" s="2">
        <v>473</v>
      </c>
      <c r="O13" s="2">
        <v>230</v>
      </c>
    </row>
    <row r="14" spans="3:20" x14ac:dyDescent="0.25">
      <c r="C14" s="17"/>
      <c r="D14" s="17"/>
      <c r="E14" s="2" t="s">
        <v>13</v>
      </c>
      <c r="F14" s="2">
        <f>F12-F13</f>
        <v>373</v>
      </c>
      <c r="G14" s="2">
        <f t="shared" ref="G14:O14" si="2">G12-G13</f>
        <v>190</v>
      </c>
      <c r="H14" s="2">
        <f t="shared" si="2"/>
        <v>104</v>
      </c>
      <c r="I14" s="2">
        <f t="shared" si="2"/>
        <v>324</v>
      </c>
      <c r="J14" s="2">
        <f t="shared" si="2"/>
        <v>105</v>
      </c>
      <c r="K14" s="2">
        <f t="shared" si="2"/>
        <v>296</v>
      </c>
      <c r="L14" s="2">
        <f t="shared" si="2"/>
        <v>388</v>
      </c>
      <c r="M14" s="2">
        <f t="shared" si="2"/>
        <v>122</v>
      </c>
      <c r="N14" s="2">
        <f t="shared" si="2"/>
        <v>177</v>
      </c>
      <c r="O14" s="2">
        <f t="shared" si="2"/>
        <v>421</v>
      </c>
      <c r="S14" s="6" t="s">
        <v>22</v>
      </c>
      <c r="T14" s="6" t="s">
        <v>23</v>
      </c>
    </row>
    <row r="15" spans="3:20" x14ac:dyDescent="0.25">
      <c r="C15" s="17"/>
      <c r="D15" s="17"/>
      <c r="E15" s="2" t="s">
        <v>14</v>
      </c>
      <c r="F15" s="2">
        <f>ROUND(((F14/F12)*100),2)</f>
        <v>57.38</v>
      </c>
      <c r="G15" s="2">
        <f t="shared" ref="G15:O15" si="3">ROUND(((G14/G12)*100),2)</f>
        <v>29.19</v>
      </c>
      <c r="H15" s="2">
        <f t="shared" si="3"/>
        <v>15.95</v>
      </c>
      <c r="I15" s="2">
        <f t="shared" si="3"/>
        <v>49.77</v>
      </c>
      <c r="J15" s="2">
        <f t="shared" si="3"/>
        <v>16.18</v>
      </c>
      <c r="K15" s="2">
        <f t="shared" si="3"/>
        <v>45.33</v>
      </c>
      <c r="L15" s="2">
        <f t="shared" si="3"/>
        <v>59.51</v>
      </c>
      <c r="M15" s="2">
        <f t="shared" si="3"/>
        <v>18.77</v>
      </c>
      <c r="N15" s="2">
        <f t="shared" si="3"/>
        <v>27.23</v>
      </c>
      <c r="O15" s="2">
        <f t="shared" si="3"/>
        <v>64.67</v>
      </c>
      <c r="S15" s="2" t="s">
        <v>24</v>
      </c>
      <c r="T15" s="5">
        <v>0.6</v>
      </c>
    </row>
    <row r="16" spans="3:20" x14ac:dyDescent="0.25">
      <c r="C16" s="17"/>
      <c r="D16" s="17"/>
      <c r="E16" s="2" t="s">
        <v>38</v>
      </c>
      <c r="F16" s="2">
        <v>1</v>
      </c>
      <c r="G16" s="2">
        <v>2</v>
      </c>
      <c r="H16" s="2">
        <v>2</v>
      </c>
      <c r="I16" s="2">
        <v>4</v>
      </c>
      <c r="J16" s="2">
        <v>0</v>
      </c>
      <c r="K16" s="2">
        <v>1</v>
      </c>
      <c r="L16" s="2">
        <v>2</v>
      </c>
      <c r="M16" s="2">
        <v>2</v>
      </c>
      <c r="N16" s="2">
        <v>0</v>
      </c>
      <c r="O16" s="2">
        <v>3</v>
      </c>
      <c r="S16" s="2" t="s">
        <v>25</v>
      </c>
      <c r="T16" s="2">
        <v>7</v>
      </c>
    </row>
    <row r="17" spans="3:20" x14ac:dyDescent="0.25">
      <c r="C17" s="11"/>
      <c r="D17" s="11"/>
      <c r="E17" s="2" t="s">
        <v>34</v>
      </c>
      <c r="F17" s="2">
        <v>10000</v>
      </c>
      <c r="G17" s="2">
        <v>10000</v>
      </c>
      <c r="H17" s="2">
        <v>10000</v>
      </c>
      <c r="I17" s="2">
        <v>10000</v>
      </c>
      <c r="J17" s="2">
        <v>101</v>
      </c>
      <c r="K17" s="2">
        <v>10000</v>
      </c>
      <c r="L17" s="2">
        <v>10000</v>
      </c>
      <c r="M17" s="2">
        <v>10000</v>
      </c>
      <c r="N17" s="2">
        <v>2190</v>
      </c>
      <c r="O17" s="2">
        <v>10000</v>
      </c>
      <c r="S17" s="2" t="s">
        <v>26</v>
      </c>
      <c r="T17" s="2">
        <v>10</v>
      </c>
    </row>
    <row r="18" spans="3:20" x14ac:dyDescent="0.25"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9"/>
      <c r="S18" s="2" t="s">
        <v>27</v>
      </c>
      <c r="T18" s="5">
        <v>0.25</v>
      </c>
    </row>
    <row r="19" spans="3:20" x14ac:dyDescent="0.25">
      <c r="C19" s="10">
        <v>15</v>
      </c>
      <c r="D19" s="10">
        <f>ROUND(AVERAGE(F22:O22),2)</f>
        <v>66.25</v>
      </c>
      <c r="E19" s="2" t="s">
        <v>11</v>
      </c>
      <c r="F19" s="2">
        <v>651</v>
      </c>
      <c r="G19" s="2">
        <v>650</v>
      </c>
      <c r="H19" s="2">
        <v>651</v>
      </c>
      <c r="I19" s="2">
        <v>649</v>
      </c>
      <c r="J19" s="2">
        <v>649</v>
      </c>
      <c r="K19" s="2">
        <v>651</v>
      </c>
      <c r="L19" s="2">
        <v>651</v>
      </c>
      <c r="M19" s="2">
        <v>652</v>
      </c>
      <c r="N19" s="2">
        <v>651</v>
      </c>
      <c r="O19" s="2">
        <v>651</v>
      </c>
      <c r="S19" s="2" t="s">
        <v>28</v>
      </c>
      <c r="T19" s="2">
        <v>100</v>
      </c>
    </row>
    <row r="20" spans="3:20" x14ac:dyDescent="0.25">
      <c r="C20" s="17"/>
      <c r="D20" s="17"/>
      <c r="E20" s="2" t="s">
        <v>12</v>
      </c>
      <c r="F20" s="2">
        <v>119</v>
      </c>
      <c r="G20" s="2">
        <v>81</v>
      </c>
      <c r="H20" s="2">
        <v>103</v>
      </c>
      <c r="I20" s="2">
        <v>243</v>
      </c>
      <c r="J20" s="2">
        <v>114</v>
      </c>
      <c r="K20" s="2">
        <v>484</v>
      </c>
      <c r="L20" s="2">
        <v>416</v>
      </c>
      <c r="M20" s="2">
        <v>123</v>
      </c>
      <c r="N20" s="2">
        <v>315</v>
      </c>
      <c r="O20" s="2">
        <v>198</v>
      </c>
      <c r="S20" s="2" t="s">
        <v>29</v>
      </c>
      <c r="T20" s="2">
        <v>70</v>
      </c>
    </row>
    <row r="21" spans="3:20" x14ac:dyDescent="0.25">
      <c r="C21" s="17"/>
      <c r="D21" s="17"/>
      <c r="E21" s="2" t="s">
        <v>13</v>
      </c>
      <c r="F21" s="2">
        <f>F19-F20</f>
        <v>532</v>
      </c>
      <c r="G21" s="2">
        <f t="shared" ref="G21:O21" si="4">G19-G20</f>
        <v>569</v>
      </c>
      <c r="H21" s="2">
        <f t="shared" si="4"/>
        <v>548</v>
      </c>
      <c r="I21" s="2">
        <f t="shared" si="4"/>
        <v>406</v>
      </c>
      <c r="J21" s="2">
        <f t="shared" si="4"/>
        <v>535</v>
      </c>
      <c r="K21" s="2">
        <f t="shared" si="4"/>
        <v>167</v>
      </c>
      <c r="L21" s="2">
        <f t="shared" si="4"/>
        <v>235</v>
      </c>
      <c r="M21" s="2">
        <f t="shared" si="4"/>
        <v>529</v>
      </c>
      <c r="N21" s="2">
        <f t="shared" si="4"/>
        <v>336</v>
      </c>
      <c r="O21" s="2">
        <f t="shared" si="4"/>
        <v>453</v>
      </c>
      <c r="S21" s="2" t="s">
        <v>30</v>
      </c>
      <c r="T21" s="2">
        <v>5</v>
      </c>
    </row>
    <row r="22" spans="3:20" x14ac:dyDescent="0.25">
      <c r="C22" s="17"/>
      <c r="D22" s="17"/>
      <c r="E22" s="2" t="s">
        <v>14</v>
      </c>
      <c r="F22" s="2">
        <f>ROUND(((F21/F19)*100),2)</f>
        <v>81.72</v>
      </c>
      <c r="G22" s="2">
        <f t="shared" ref="G22:O22" si="5">ROUND(((G21/G19)*100),2)</f>
        <v>87.54</v>
      </c>
      <c r="H22" s="2">
        <f t="shared" si="5"/>
        <v>84.18</v>
      </c>
      <c r="I22" s="2">
        <f t="shared" si="5"/>
        <v>62.56</v>
      </c>
      <c r="J22" s="2">
        <f t="shared" si="5"/>
        <v>82.43</v>
      </c>
      <c r="K22" s="2">
        <f t="shared" si="5"/>
        <v>25.65</v>
      </c>
      <c r="L22" s="2">
        <f t="shared" si="5"/>
        <v>36.1</v>
      </c>
      <c r="M22" s="2">
        <f t="shared" si="5"/>
        <v>81.13</v>
      </c>
      <c r="N22" s="2">
        <f t="shared" si="5"/>
        <v>51.61</v>
      </c>
      <c r="O22" s="2">
        <f t="shared" si="5"/>
        <v>69.59</v>
      </c>
      <c r="S22" s="2" t="s">
        <v>31</v>
      </c>
      <c r="T22" s="2">
        <v>10</v>
      </c>
    </row>
    <row r="23" spans="3:20" x14ac:dyDescent="0.25">
      <c r="C23" s="17"/>
      <c r="D23" s="17"/>
      <c r="E23" s="2" t="s">
        <v>38</v>
      </c>
      <c r="F23" s="2">
        <v>7</v>
      </c>
      <c r="G23" s="2">
        <v>6</v>
      </c>
      <c r="H23" s="2">
        <v>5</v>
      </c>
      <c r="I23" s="2">
        <v>0</v>
      </c>
      <c r="J23" s="2">
        <v>4</v>
      </c>
      <c r="K23" s="2">
        <v>7</v>
      </c>
      <c r="L23" s="2">
        <v>1</v>
      </c>
      <c r="M23" s="2">
        <v>9</v>
      </c>
      <c r="N23" s="2">
        <v>0</v>
      </c>
      <c r="O23" s="2">
        <v>1</v>
      </c>
    </row>
    <row r="24" spans="3:20" x14ac:dyDescent="0.25">
      <c r="C24" s="11"/>
      <c r="D24" s="11"/>
      <c r="E24" s="2" t="s">
        <v>34</v>
      </c>
      <c r="F24" s="2">
        <v>10000</v>
      </c>
      <c r="G24" s="2">
        <v>10000</v>
      </c>
      <c r="H24" s="2">
        <v>10000</v>
      </c>
      <c r="I24" s="2">
        <v>9390</v>
      </c>
      <c r="J24" s="2">
        <v>10000</v>
      </c>
      <c r="K24" s="2">
        <v>10000</v>
      </c>
      <c r="L24" s="2">
        <v>10000</v>
      </c>
      <c r="M24" s="2">
        <v>10000</v>
      </c>
      <c r="N24" s="2">
        <v>5759</v>
      </c>
      <c r="O24" s="2">
        <v>10000</v>
      </c>
    </row>
    <row r="27" spans="3:20" x14ac:dyDescent="0.25">
      <c r="C27" s="15" t="s">
        <v>39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</row>
    <row r="29" spans="3:20" x14ac:dyDescent="0.25">
      <c r="C29" s="6" t="s">
        <v>33</v>
      </c>
      <c r="D29" s="6" t="s">
        <v>46</v>
      </c>
      <c r="E29" s="3"/>
      <c r="F29" s="6" t="s">
        <v>1</v>
      </c>
      <c r="G29" s="6" t="s">
        <v>2</v>
      </c>
      <c r="H29" s="6" t="s">
        <v>3</v>
      </c>
      <c r="I29" s="6" t="s">
        <v>4</v>
      </c>
      <c r="J29" s="6" t="s">
        <v>5</v>
      </c>
      <c r="K29" s="6" t="s">
        <v>6</v>
      </c>
      <c r="L29" s="6" t="s">
        <v>7</v>
      </c>
      <c r="M29" s="6" t="s">
        <v>8</v>
      </c>
      <c r="N29" s="6" t="s">
        <v>9</v>
      </c>
      <c r="O29" s="6" t="s">
        <v>10</v>
      </c>
    </row>
    <row r="30" spans="3:20" x14ac:dyDescent="0.25">
      <c r="C30" s="10">
        <v>25</v>
      </c>
      <c r="D30" s="10">
        <f>ROUND(AVERAGE(F33:O33),2)</f>
        <v>45.25</v>
      </c>
      <c r="E30" s="2" t="s">
        <v>11</v>
      </c>
      <c r="F30" s="2">
        <v>651</v>
      </c>
      <c r="G30" s="2">
        <v>649</v>
      </c>
      <c r="H30" s="2">
        <v>652</v>
      </c>
      <c r="I30" s="2">
        <v>652</v>
      </c>
      <c r="J30" s="2">
        <v>651</v>
      </c>
      <c r="K30" s="2">
        <v>653</v>
      </c>
      <c r="L30" s="2">
        <v>651</v>
      </c>
      <c r="M30" s="2">
        <v>652</v>
      </c>
      <c r="N30" s="2">
        <v>652</v>
      </c>
      <c r="O30" s="2">
        <v>651</v>
      </c>
    </row>
    <row r="31" spans="3:20" x14ac:dyDescent="0.25">
      <c r="C31" s="17"/>
      <c r="D31" s="17"/>
      <c r="E31" s="2" t="s">
        <v>12</v>
      </c>
      <c r="F31" s="2">
        <v>189</v>
      </c>
      <c r="G31" s="2">
        <v>544</v>
      </c>
      <c r="H31" s="2">
        <v>549</v>
      </c>
      <c r="I31" s="2">
        <v>302</v>
      </c>
      <c r="J31" s="2">
        <v>140</v>
      </c>
      <c r="K31" s="2">
        <v>550</v>
      </c>
      <c r="L31" s="2">
        <v>539</v>
      </c>
      <c r="M31" s="2">
        <v>272</v>
      </c>
      <c r="N31" s="2">
        <v>236</v>
      </c>
      <c r="O31" s="2">
        <v>245</v>
      </c>
      <c r="S31" s="6" t="s">
        <v>20</v>
      </c>
      <c r="T31" s="6" t="s">
        <v>21</v>
      </c>
    </row>
    <row r="32" spans="3:20" x14ac:dyDescent="0.25">
      <c r="C32" s="17"/>
      <c r="D32" s="17"/>
      <c r="E32" s="2" t="s">
        <v>13</v>
      </c>
      <c r="F32" s="2">
        <f>F30-F31</f>
        <v>462</v>
      </c>
      <c r="G32" s="2">
        <f t="shared" ref="G32:O32" si="6">G30-G31</f>
        <v>105</v>
      </c>
      <c r="H32" s="2">
        <f t="shared" si="6"/>
        <v>103</v>
      </c>
      <c r="I32" s="2">
        <f t="shared" si="6"/>
        <v>350</v>
      </c>
      <c r="J32" s="2">
        <f t="shared" si="6"/>
        <v>511</v>
      </c>
      <c r="K32" s="2">
        <f t="shared" si="6"/>
        <v>103</v>
      </c>
      <c r="L32" s="2">
        <f t="shared" si="6"/>
        <v>112</v>
      </c>
      <c r="M32" s="2">
        <f t="shared" si="6"/>
        <v>380</v>
      </c>
      <c r="N32" s="2">
        <f t="shared" si="6"/>
        <v>416</v>
      </c>
      <c r="O32" s="2">
        <f t="shared" si="6"/>
        <v>406</v>
      </c>
      <c r="S32" s="2" t="s">
        <v>15</v>
      </c>
      <c r="T32" s="4" t="b">
        <v>0</v>
      </c>
    </row>
    <row r="33" spans="3:20" x14ac:dyDescent="0.25">
      <c r="C33" s="17"/>
      <c r="D33" s="17"/>
      <c r="E33" s="2" t="s">
        <v>14</v>
      </c>
      <c r="F33" s="2">
        <f>ROUND(((F32/F30)*100),2)</f>
        <v>70.97</v>
      </c>
      <c r="G33" s="2">
        <f t="shared" ref="G33:O33" si="7">ROUND(((G32/G30)*100),2)</f>
        <v>16.18</v>
      </c>
      <c r="H33" s="2">
        <f t="shared" si="7"/>
        <v>15.8</v>
      </c>
      <c r="I33" s="2">
        <f t="shared" si="7"/>
        <v>53.68</v>
      </c>
      <c r="J33" s="2">
        <f t="shared" si="7"/>
        <v>78.489999999999995</v>
      </c>
      <c r="K33" s="2">
        <f t="shared" si="7"/>
        <v>15.77</v>
      </c>
      <c r="L33" s="2">
        <f t="shared" si="7"/>
        <v>17.2</v>
      </c>
      <c r="M33" s="2">
        <f t="shared" si="7"/>
        <v>58.28</v>
      </c>
      <c r="N33" s="2">
        <f t="shared" si="7"/>
        <v>63.8</v>
      </c>
      <c r="O33" s="2">
        <f t="shared" si="7"/>
        <v>62.37</v>
      </c>
      <c r="S33" s="2" t="s">
        <v>16</v>
      </c>
      <c r="T33" s="4" t="b">
        <v>0</v>
      </c>
    </row>
    <row r="34" spans="3:20" x14ac:dyDescent="0.25">
      <c r="C34" s="17"/>
      <c r="D34" s="17"/>
      <c r="E34" s="2" t="s">
        <v>38</v>
      </c>
      <c r="F34" s="2">
        <v>1</v>
      </c>
      <c r="G34" s="2">
        <v>2</v>
      </c>
      <c r="H34" s="2">
        <v>2</v>
      </c>
      <c r="I34" s="2">
        <v>3</v>
      </c>
      <c r="J34" s="2">
        <v>2</v>
      </c>
      <c r="K34" s="2">
        <v>3</v>
      </c>
      <c r="L34" s="2">
        <v>3</v>
      </c>
      <c r="M34" s="2">
        <v>6</v>
      </c>
      <c r="N34" s="2">
        <v>2</v>
      </c>
      <c r="O34" s="2">
        <v>4</v>
      </c>
      <c r="S34" s="2" t="s">
        <v>17</v>
      </c>
      <c r="T34" s="4" t="b">
        <v>0</v>
      </c>
    </row>
    <row r="35" spans="3:20" x14ac:dyDescent="0.25">
      <c r="C35" s="11"/>
      <c r="D35" s="11"/>
      <c r="E35" s="2" t="s">
        <v>34</v>
      </c>
      <c r="F35" s="2">
        <v>10000</v>
      </c>
      <c r="G35" s="2">
        <v>10000</v>
      </c>
      <c r="H35" s="2">
        <v>10000</v>
      </c>
      <c r="I35" s="2">
        <v>10000</v>
      </c>
      <c r="J35" s="2">
        <v>10000</v>
      </c>
      <c r="K35" s="2">
        <v>10000</v>
      </c>
      <c r="L35" s="2">
        <v>10000</v>
      </c>
      <c r="M35" s="2">
        <v>10000</v>
      </c>
      <c r="N35" s="2">
        <v>10000</v>
      </c>
      <c r="O35" s="2">
        <v>10000</v>
      </c>
      <c r="S35" s="2" t="s">
        <v>18</v>
      </c>
      <c r="T35" s="4" t="b">
        <v>0</v>
      </c>
    </row>
    <row r="36" spans="3:20" x14ac:dyDescent="0.25"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9"/>
      <c r="S36" s="2" t="s">
        <v>19</v>
      </c>
      <c r="T36" s="4" t="b">
        <v>0</v>
      </c>
    </row>
    <row r="37" spans="3:20" x14ac:dyDescent="0.25">
      <c r="C37" s="10">
        <v>50</v>
      </c>
      <c r="D37" s="10">
        <f>ROUND(AVERAGE(F40:O40),2)</f>
        <v>42.56</v>
      </c>
      <c r="E37" s="2" t="s">
        <v>11</v>
      </c>
      <c r="F37" s="2">
        <v>651</v>
      </c>
      <c r="G37" s="2">
        <v>653</v>
      </c>
      <c r="H37" s="2">
        <v>652</v>
      </c>
      <c r="I37" s="2">
        <v>650</v>
      </c>
      <c r="J37" s="2">
        <v>650</v>
      </c>
      <c r="K37" s="2">
        <v>651</v>
      </c>
      <c r="L37" s="2">
        <v>650</v>
      </c>
      <c r="M37" s="2">
        <v>650</v>
      </c>
      <c r="N37" s="2">
        <v>652</v>
      </c>
      <c r="O37" s="2">
        <v>651</v>
      </c>
    </row>
    <row r="38" spans="3:20" x14ac:dyDescent="0.25">
      <c r="C38" s="17"/>
      <c r="D38" s="17"/>
      <c r="E38" s="2" t="s">
        <v>12</v>
      </c>
      <c r="F38" s="2">
        <v>548</v>
      </c>
      <c r="G38" s="2">
        <v>445</v>
      </c>
      <c r="H38" s="2">
        <v>392</v>
      </c>
      <c r="I38" s="2">
        <v>186</v>
      </c>
      <c r="J38" s="2">
        <v>294</v>
      </c>
      <c r="K38" s="2">
        <v>167</v>
      </c>
      <c r="L38" s="2">
        <v>269</v>
      </c>
      <c r="M38" s="2">
        <v>543</v>
      </c>
      <c r="N38" s="2">
        <v>352</v>
      </c>
      <c r="O38" s="2">
        <v>544</v>
      </c>
    </row>
    <row r="39" spans="3:20" x14ac:dyDescent="0.25">
      <c r="C39" s="17"/>
      <c r="D39" s="17"/>
      <c r="E39" s="2" t="s">
        <v>13</v>
      </c>
      <c r="F39" s="2">
        <f>F37-F38</f>
        <v>103</v>
      </c>
      <c r="G39" s="2">
        <f t="shared" ref="G39:O39" si="8">G37-G38</f>
        <v>208</v>
      </c>
      <c r="H39" s="2">
        <f t="shared" si="8"/>
        <v>260</v>
      </c>
      <c r="I39" s="2">
        <f t="shared" si="8"/>
        <v>464</v>
      </c>
      <c r="J39" s="2">
        <f t="shared" si="8"/>
        <v>356</v>
      </c>
      <c r="K39" s="2">
        <f t="shared" si="8"/>
        <v>484</v>
      </c>
      <c r="L39" s="2">
        <f t="shared" si="8"/>
        <v>381</v>
      </c>
      <c r="M39" s="2">
        <f t="shared" si="8"/>
        <v>107</v>
      </c>
      <c r="N39" s="2">
        <f t="shared" si="8"/>
        <v>300</v>
      </c>
      <c r="O39" s="2">
        <f t="shared" si="8"/>
        <v>107</v>
      </c>
      <c r="S39" s="6" t="s">
        <v>22</v>
      </c>
      <c r="T39" s="6" t="s">
        <v>23</v>
      </c>
    </row>
    <row r="40" spans="3:20" x14ac:dyDescent="0.25">
      <c r="C40" s="17"/>
      <c r="D40" s="17"/>
      <c r="E40" s="2" t="s">
        <v>14</v>
      </c>
      <c r="F40" s="2">
        <f>ROUND(((F39/F37)*100),2)</f>
        <v>15.82</v>
      </c>
      <c r="G40" s="2">
        <f t="shared" ref="G40:O40" si="9">ROUND(((G39/G37)*100),2)</f>
        <v>31.85</v>
      </c>
      <c r="H40" s="2">
        <f t="shared" si="9"/>
        <v>39.880000000000003</v>
      </c>
      <c r="I40" s="2">
        <f t="shared" si="9"/>
        <v>71.38</v>
      </c>
      <c r="J40" s="2">
        <f t="shared" si="9"/>
        <v>54.77</v>
      </c>
      <c r="K40" s="2">
        <f t="shared" si="9"/>
        <v>74.349999999999994</v>
      </c>
      <c r="L40" s="2">
        <f t="shared" si="9"/>
        <v>58.62</v>
      </c>
      <c r="M40" s="2">
        <f t="shared" si="9"/>
        <v>16.46</v>
      </c>
      <c r="N40" s="2">
        <f t="shared" si="9"/>
        <v>46.01</v>
      </c>
      <c r="O40" s="2">
        <f t="shared" si="9"/>
        <v>16.440000000000001</v>
      </c>
      <c r="S40" s="2" t="s">
        <v>24</v>
      </c>
      <c r="T40" s="5">
        <v>0.6</v>
      </c>
    </row>
    <row r="41" spans="3:20" x14ac:dyDescent="0.25">
      <c r="C41" s="17"/>
      <c r="D41" s="17"/>
      <c r="E41" s="2" t="s">
        <v>38</v>
      </c>
      <c r="F41" s="2">
        <v>3</v>
      </c>
      <c r="G41" s="2">
        <v>1</v>
      </c>
      <c r="H41" s="2">
        <v>5</v>
      </c>
      <c r="I41" s="2">
        <v>4</v>
      </c>
      <c r="J41" s="2">
        <v>3</v>
      </c>
      <c r="K41" s="2">
        <v>5</v>
      </c>
      <c r="L41" s="2">
        <v>1</v>
      </c>
      <c r="M41" s="2">
        <v>1</v>
      </c>
      <c r="N41" s="2">
        <v>4</v>
      </c>
      <c r="O41" s="2">
        <v>0</v>
      </c>
      <c r="S41" s="2" t="s">
        <v>25</v>
      </c>
      <c r="T41" s="2">
        <v>7</v>
      </c>
    </row>
    <row r="42" spans="3:20" x14ac:dyDescent="0.25">
      <c r="C42" s="11"/>
      <c r="D42" s="11"/>
      <c r="E42" s="2" t="s">
        <v>34</v>
      </c>
      <c r="F42" s="2">
        <v>10000</v>
      </c>
      <c r="G42" s="2">
        <v>10000</v>
      </c>
      <c r="H42" s="2">
        <v>10000</v>
      </c>
      <c r="I42" s="2">
        <v>10000</v>
      </c>
      <c r="J42" s="2">
        <v>10000</v>
      </c>
      <c r="K42" s="2">
        <v>10000</v>
      </c>
      <c r="L42" s="2">
        <v>10000</v>
      </c>
      <c r="M42" s="2">
        <v>10000</v>
      </c>
      <c r="N42" s="2">
        <v>10000</v>
      </c>
      <c r="O42" s="2">
        <v>108</v>
      </c>
      <c r="S42" s="2" t="s">
        <v>26</v>
      </c>
      <c r="T42" s="2">
        <v>10</v>
      </c>
    </row>
    <row r="43" spans="3:20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/>
      <c r="S43" s="2" t="s">
        <v>27</v>
      </c>
      <c r="T43" s="5">
        <v>0.25</v>
      </c>
    </row>
    <row r="44" spans="3:20" x14ac:dyDescent="0.25">
      <c r="C44" s="10">
        <v>100</v>
      </c>
      <c r="D44" s="10">
        <f>ROUND(AVERAGE(F47:O47),2)</f>
        <v>32.869999999999997</v>
      </c>
      <c r="E44" s="2" t="s">
        <v>11</v>
      </c>
      <c r="F44" s="2">
        <v>650</v>
      </c>
      <c r="G44" s="2">
        <v>652</v>
      </c>
      <c r="H44" s="2">
        <v>652</v>
      </c>
      <c r="I44" s="2">
        <v>649</v>
      </c>
      <c r="J44" s="2">
        <v>649</v>
      </c>
      <c r="K44" s="2">
        <v>649</v>
      </c>
      <c r="L44" s="2">
        <v>652</v>
      </c>
      <c r="M44" s="2">
        <v>650</v>
      </c>
      <c r="N44" s="2">
        <v>652</v>
      </c>
      <c r="O44" s="2">
        <v>651</v>
      </c>
      <c r="S44" s="2" t="s">
        <v>28</v>
      </c>
      <c r="T44" s="2">
        <v>100</v>
      </c>
    </row>
    <row r="45" spans="3:20" x14ac:dyDescent="0.25">
      <c r="C45" s="17"/>
      <c r="D45" s="17"/>
      <c r="E45" s="2" t="s">
        <v>12</v>
      </c>
      <c r="F45" s="2">
        <v>414</v>
      </c>
      <c r="G45" s="2">
        <v>544</v>
      </c>
      <c r="H45" s="2">
        <v>549</v>
      </c>
      <c r="I45" s="2">
        <v>546</v>
      </c>
      <c r="J45" s="2">
        <v>249</v>
      </c>
      <c r="K45" s="2">
        <v>535</v>
      </c>
      <c r="L45" s="2">
        <v>558</v>
      </c>
      <c r="M45" s="2">
        <v>393</v>
      </c>
      <c r="N45" s="2">
        <v>196</v>
      </c>
      <c r="O45" s="2">
        <v>384</v>
      </c>
      <c r="S45" s="2" t="s">
        <v>32</v>
      </c>
      <c r="T45" s="2">
        <v>10</v>
      </c>
    </row>
    <row r="46" spans="3:20" x14ac:dyDescent="0.25">
      <c r="C46" s="17"/>
      <c r="D46" s="17"/>
      <c r="E46" s="2" t="s">
        <v>13</v>
      </c>
      <c r="F46" s="2">
        <f>F44-F45</f>
        <v>236</v>
      </c>
      <c r="G46" s="2">
        <f t="shared" ref="G46:O46" si="10">G44-G45</f>
        <v>108</v>
      </c>
      <c r="H46" s="2">
        <f t="shared" si="10"/>
        <v>103</v>
      </c>
      <c r="I46" s="2">
        <f t="shared" si="10"/>
        <v>103</v>
      </c>
      <c r="J46" s="2">
        <f t="shared" si="10"/>
        <v>400</v>
      </c>
      <c r="K46" s="2">
        <f t="shared" si="10"/>
        <v>114</v>
      </c>
      <c r="L46" s="2">
        <f t="shared" si="10"/>
        <v>94</v>
      </c>
      <c r="M46" s="2">
        <f t="shared" si="10"/>
        <v>257</v>
      </c>
      <c r="N46" s="2">
        <f t="shared" si="10"/>
        <v>456</v>
      </c>
      <c r="O46" s="2">
        <f t="shared" si="10"/>
        <v>267</v>
      </c>
      <c r="S46" s="2" t="s">
        <v>30</v>
      </c>
      <c r="T46" s="2">
        <v>5</v>
      </c>
    </row>
    <row r="47" spans="3:20" x14ac:dyDescent="0.25">
      <c r="C47" s="17"/>
      <c r="D47" s="17"/>
      <c r="E47" s="2" t="s">
        <v>14</v>
      </c>
      <c r="F47" s="2">
        <f>ROUND(((F46/F44)*100),2)</f>
        <v>36.31</v>
      </c>
      <c r="G47" s="2">
        <f t="shared" ref="G47:O47" si="11">ROUND(((G46/G44)*100),2)</f>
        <v>16.559999999999999</v>
      </c>
      <c r="H47" s="2">
        <f t="shared" si="11"/>
        <v>15.8</v>
      </c>
      <c r="I47" s="2">
        <f t="shared" si="11"/>
        <v>15.87</v>
      </c>
      <c r="J47" s="2">
        <f t="shared" si="11"/>
        <v>61.63</v>
      </c>
      <c r="K47" s="2">
        <f t="shared" si="11"/>
        <v>17.57</v>
      </c>
      <c r="L47" s="2">
        <f t="shared" si="11"/>
        <v>14.42</v>
      </c>
      <c r="M47" s="2">
        <f t="shared" si="11"/>
        <v>39.54</v>
      </c>
      <c r="N47" s="2">
        <f t="shared" si="11"/>
        <v>69.94</v>
      </c>
      <c r="O47" s="2">
        <f t="shared" si="11"/>
        <v>41.01</v>
      </c>
      <c r="S47" s="2" t="s">
        <v>31</v>
      </c>
      <c r="T47" s="2">
        <v>10</v>
      </c>
    </row>
    <row r="48" spans="3:20" x14ac:dyDescent="0.25">
      <c r="C48" s="17"/>
      <c r="D48" s="17"/>
      <c r="E48" s="2" t="s">
        <v>38</v>
      </c>
      <c r="F48" s="2">
        <v>2</v>
      </c>
      <c r="G48" s="2">
        <v>0</v>
      </c>
      <c r="H48" s="2">
        <v>0</v>
      </c>
      <c r="I48" s="2">
        <v>1</v>
      </c>
      <c r="J48" s="2">
        <v>4</v>
      </c>
      <c r="K48" s="2">
        <v>0</v>
      </c>
      <c r="L48" s="2">
        <v>2</v>
      </c>
      <c r="M48" s="2">
        <v>1</v>
      </c>
      <c r="N48" s="2">
        <v>3</v>
      </c>
      <c r="O48" s="2">
        <v>1</v>
      </c>
    </row>
    <row r="49" spans="3:23" x14ac:dyDescent="0.25">
      <c r="C49" s="11"/>
      <c r="D49" s="11"/>
      <c r="E49" s="2" t="s">
        <v>34</v>
      </c>
      <c r="F49" s="2">
        <v>10000</v>
      </c>
      <c r="G49" s="2">
        <v>189</v>
      </c>
      <c r="H49" s="2">
        <v>1013</v>
      </c>
      <c r="I49" s="2">
        <v>10000</v>
      </c>
      <c r="J49" s="2">
        <v>10000</v>
      </c>
      <c r="K49" s="2">
        <v>3623</v>
      </c>
      <c r="L49" s="2">
        <v>10000</v>
      </c>
      <c r="M49" s="2">
        <v>10000</v>
      </c>
      <c r="N49" s="2">
        <v>10000</v>
      </c>
      <c r="O49" s="2">
        <v>10000</v>
      </c>
    </row>
    <row r="52" spans="3:23" x14ac:dyDescent="0.25">
      <c r="C52" s="15" t="s">
        <v>45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</row>
    <row r="54" spans="3:23" x14ac:dyDescent="0.25">
      <c r="C54" s="6" t="s">
        <v>44</v>
      </c>
      <c r="D54" s="6" t="s">
        <v>47</v>
      </c>
      <c r="E54" s="3"/>
      <c r="F54" s="6" t="s">
        <v>1</v>
      </c>
      <c r="G54" s="6" t="s">
        <v>2</v>
      </c>
      <c r="H54" s="6" t="s">
        <v>3</v>
      </c>
      <c r="I54" s="6" t="s">
        <v>4</v>
      </c>
      <c r="J54" s="6" t="s">
        <v>5</v>
      </c>
      <c r="K54" s="6" t="s">
        <v>6</v>
      </c>
      <c r="L54" s="6" t="s">
        <v>7</v>
      </c>
      <c r="M54" s="6" t="s">
        <v>8</v>
      </c>
      <c r="N54" s="6" t="s">
        <v>9</v>
      </c>
      <c r="O54" s="6" t="s">
        <v>10</v>
      </c>
      <c r="V54" s="6" t="s">
        <v>22</v>
      </c>
      <c r="W54" s="6" t="s">
        <v>23</v>
      </c>
    </row>
    <row r="55" spans="3:23" x14ac:dyDescent="0.25">
      <c r="C55" s="10">
        <v>1</v>
      </c>
      <c r="D55" s="10">
        <f>ROUND(((SUM(F55:O55))/100)*100,2)</f>
        <v>9</v>
      </c>
      <c r="E55" s="2" t="s">
        <v>38</v>
      </c>
      <c r="F55" s="2">
        <v>1</v>
      </c>
      <c r="G55" s="2">
        <v>2</v>
      </c>
      <c r="H55" s="2">
        <v>0</v>
      </c>
      <c r="I55" s="2">
        <v>4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2</v>
      </c>
      <c r="S55" s="6" t="s">
        <v>20</v>
      </c>
      <c r="T55" s="6" t="s">
        <v>21</v>
      </c>
      <c r="V55" s="2" t="s">
        <v>24</v>
      </c>
      <c r="W55" s="5">
        <v>0.6</v>
      </c>
    </row>
    <row r="56" spans="3:23" x14ac:dyDescent="0.25">
      <c r="C56" s="11"/>
      <c r="D56" s="11"/>
      <c r="E56" s="2" t="s">
        <v>34</v>
      </c>
      <c r="F56" s="2">
        <v>10000</v>
      </c>
      <c r="G56" s="2">
        <v>10000</v>
      </c>
      <c r="H56" s="2">
        <v>109</v>
      </c>
      <c r="I56" s="2">
        <v>280</v>
      </c>
      <c r="J56" s="2">
        <v>100</v>
      </c>
      <c r="K56" s="2">
        <v>97</v>
      </c>
      <c r="L56" s="2">
        <v>119</v>
      </c>
      <c r="M56" s="2">
        <v>6671</v>
      </c>
      <c r="N56" s="2">
        <v>99</v>
      </c>
      <c r="O56" s="2">
        <v>10000</v>
      </c>
      <c r="S56" s="2" t="s">
        <v>15</v>
      </c>
      <c r="T56" s="4" t="b">
        <v>0</v>
      </c>
      <c r="V56" s="2" t="s">
        <v>25</v>
      </c>
      <c r="W56" s="2">
        <v>7</v>
      </c>
    </row>
    <row r="57" spans="3:23" x14ac:dyDescent="0.25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9"/>
      <c r="S57" s="2" t="s">
        <v>16</v>
      </c>
      <c r="T57" s="4" t="b">
        <v>0</v>
      </c>
      <c r="V57" s="2" t="s">
        <v>26</v>
      </c>
      <c r="W57" s="2">
        <v>10</v>
      </c>
    </row>
    <row r="58" spans="3:23" x14ac:dyDescent="0.25">
      <c r="C58" s="10">
        <v>3</v>
      </c>
      <c r="D58" s="10">
        <f>ROUND(((SUM(F58:O58))/100)*100,2)</f>
        <v>13</v>
      </c>
      <c r="E58" s="2" t="s">
        <v>38</v>
      </c>
      <c r="F58" s="2">
        <v>0</v>
      </c>
      <c r="G58" s="2">
        <v>1</v>
      </c>
      <c r="H58" s="2">
        <v>0</v>
      </c>
      <c r="I58" s="2">
        <v>1</v>
      </c>
      <c r="J58" s="2">
        <v>1</v>
      </c>
      <c r="K58" s="2">
        <v>1</v>
      </c>
      <c r="L58" s="2">
        <v>2</v>
      </c>
      <c r="M58" s="2">
        <v>3</v>
      </c>
      <c r="N58" s="2">
        <v>3</v>
      </c>
      <c r="O58" s="2">
        <v>1</v>
      </c>
      <c r="S58" s="2" t="s">
        <v>17</v>
      </c>
      <c r="T58" s="4" t="b">
        <v>0</v>
      </c>
      <c r="V58" s="2" t="s">
        <v>27</v>
      </c>
      <c r="W58" s="5">
        <v>0.25</v>
      </c>
    </row>
    <row r="59" spans="3:23" x14ac:dyDescent="0.25">
      <c r="C59" s="11"/>
      <c r="D59" s="11"/>
      <c r="E59" s="2" t="s">
        <v>34</v>
      </c>
      <c r="F59" s="2">
        <v>3349</v>
      </c>
      <c r="G59" s="2">
        <v>10000</v>
      </c>
      <c r="H59" s="2">
        <v>5798</v>
      </c>
      <c r="I59" s="2">
        <v>10000</v>
      </c>
      <c r="J59" s="2">
        <v>10000</v>
      </c>
      <c r="K59" s="2">
        <v>10000</v>
      </c>
      <c r="L59" s="2">
        <v>10000</v>
      </c>
      <c r="M59" s="2">
        <v>10000</v>
      </c>
      <c r="N59" s="2">
        <v>10000</v>
      </c>
      <c r="O59" s="2">
        <v>10000</v>
      </c>
      <c r="S59" s="2" t="s">
        <v>18</v>
      </c>
      <c r="T59" s="4" t="b">
        <v>0</v>
      </c>
      <c r="V59" s="2" t="s">
        <v>28</v>
      </c>
      <c r="W59" s="2">
        <v>100</v>
      </c>
    </row>
    <row r="60" spans="3:23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9"/>
      <c r="S60" s="2" t="s">
        <v>19</v>
      </c>
      <c r="T60" s="4" t="b">
        <v>0</v>
      </c>
      <c r="V60" s="2" t="s">
        <v>32</v>
      </c>
      <c r="W60" s="2">
        <v>10</v>
      </c>
    </row>
    <row r="61" spans="3:23" x14ac:dyDescent="0.25">
      <c r="C61" s="10">
        <v>5</v>
      </c>
      <c r="D61" s="10">
        <f>ROUND(((SUM(F61:O61))/100)*100,2)</f>
        <v>17</v>
      </c>
      <c r="E61" s="2" t="s">
        <v>38</v>
      </c>
      <c r="F61" s="2">
        <v>3</v>
      </c>
      <c r="G61" s="2">
        <v>0</v>
      </c>
      <c r="H61" s="2">
        <v>1</v>
      </c>
      <c r="I61" s="2">
        <v>2</v>
      </c>
      <c r="J61" s="2">
        <v>3</v>
      </c>
      <c r="K61" s="2">
        <v>0</v>
      </c>
      <c r="L61" s="2">
        <v>1</v>
      </c>
      <c r="M61" s="2">
        <v>3</v>
      </c>
      <c r="N61" s="2">
        <v>2</v>
      </c>
      <c r="O61" s="2">
        <v>2</v>
      </c>
      <c r="V61" s="2" t="s">
        <v>31</v>
      </c>
      <c r="W61" s="2">
        <v>10</v>
      </c>
    </row>
    <row r="62" spans="3:23" x14ac:dyDescent="0.25">
      <c r="C62" s="11"/>
      <c r="D62" s="11"/>
      <c r="E62" s="2" t="s">
        <v>34</v>
      </c>
      <c r="F62" s="2">
        <v>10000</v>
      </c>
      <c r="G62" s="2">
        <v>6702</v>
      </c>
      <c r="H62" s="2">
        <v>10000</v>
      </c>
      <c r="I62" s="2">
        <v>10000</v>
      </c>
      <c r="J62" s="2">
        <v>10000</v>
      </c>
      <c r="K62" s="2">
        <v>3318</v>
      </c>
      <c r="L62" s="2">
        <v>10000</v>
      </c>
      <c r="M62" s="2">
        <v>10000</v>
      </c>
      <c r="N62" s="2">
        <v>10000</v>
      </c>
      <c r="O62" s="2">
        <v>10000</v>
      </c>
    </row>
    <row r="65" spans="3:23" x14ac:dyDescent="0.25">
      <c r="C65" s="15" t="s">
        <v>41</v>
      </c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7" spans="3:23" x14ac:dyDescent="0.25">
      <c r="C67" s="6" t="s">
        <v>48</v>
      </c>
      <c r="D67" s="6" t="s">
        <v>46</v>
      </c>
      <c r="E67" s="3"/>
      <c r="F67" s="6" t="s">
        <v>1</v>
      </c>
      <c r="G67" s="6" t="s">
        <v>2</v>
      </c>
      <c r="H67" s="6" t="s">
        <v>3</v>
      </c>
      <c r="I67" s="6" t="s">
        <v>4</v>
      </c>
      <c r="J67" s="6" t="s">
        <v>5</v>
      </c>
      <c r="K67" s="6" t="s">
        <v>6</v>
      </c>
      <c r="L67" s="6" t="s">
        <v>7</v>
      </c>
      <c r="M67" s="6" t="s">
        <v>8</v>
      </c>
      <c r="N67" s="6" t="s">
        <v>9</v>
      </c>
      <c r="O67" s="6" t="s">
        <v>10</v>
      </c>
      <c r="S67" s="6" t="s">
        <v>20</v>
      </c>
      <c r="T67" s="6" t="s">
        <v>21</v>
      </c>
    </row>
    <row r="68" spans="3:23" x14ac:dyDescent="0.25">
      <c r="C68" s="10">
        <f>ROUND((SUM(F72:O72)/100)*100,2)</f>
        <v>25</v>
      </c>
      <c r="D68" s="10">
        <f>ROUND(AVERAGE(F71:O71),2)</f>
        <v>50.74</v>
      </c>
      <c r="E68" s="2" t="s">
        <v>11</v>
      </c>
      <c r="F68" s="2">
        <v>652</v>
      </c>
      <c r="G68" s="2">
        <v>652</v>
      </c>
      <c r="H68" s="2">
        <v>650</v>
      </c>
      <c r="I68" s="2">
        <v>651</v>
      </c>
      <c r="J68" s="2">
        <v>651</v>
      </c>
      <c r="K68" s="2">
        <v>651</v>
      </c>
      <c r="L68" s="2">
        <v>649</v>
      </c>
      <c r="M68" s="2">
        <v>649</v>
      </c>
      <c r="N68" s="2">
        <v>653</v>
      </c>
      <c r="O68" s="2">
        <v>650</v>
      </c>
      <c r="S68" s="2" t="s">
        <v>15</v>
      </c>
      <c r="T68" s="4" t="b">
        <v>0</v>
      </c>
    </row>
    <row r="69" spans="3:23" x14ac:dyDescent="0.25">
      <c r="C69" s="17"/>
      <c r="D69" s="17"/>
      <c r="E69" s="2" t="s">
        <v>12</v>
      </c>
      <c r="F69" s="2">
        <v>214</v>
      </c>
      <c r="G69" s="2">
        <v>533</v>
      </c>
      <c r="H69" s="2">
        <v>292</v>
      </c>
      <c r="I69" s="2">
        <v>290</v>
      </c>
      <c r="J69" s="2">
        <v>275</v>
      </c>
      <c r="K69" s="2">
        <v>255</v>
      </c>
      <c r="L69" s="2">
        <v>392</v>
      </c>
      <c r="M69" s="2">
        <v>239</v>
      </c>
      <c r="N69" s="2">
        <v>348</v>
      </c>
      <c r="O69" s="2">
        <v>368</v>
      </c>
      <c r="S69" s="2" t="s">
        <v>16</v>
      </c>
      <c r="T69" s="4" t="b">
        <v>0</v>
      </c>
      <c r="V69" s="6" t="s">
        <v>22</v>
      </c>
      <c r="W69" s="6" t="s">
        <v>23</v>
      </c>
    </row>
    <row r="70" spans="3:23" x14ac:dyDescent="0.25">
      <c r="C70" s="17"/>
      <c r="D70" s="17"/>
      <c r="E70" s="2" t="s">
        <v>13</v>
      </c>
      <c r="F70" s="2">
        <f>F68-F69</f>
        <v>438</v>
      </c>
      <c r="G70" s="2">
        <f t="shared" ref="G70:O70" si="12">G68-G69</f>
        <v>119</v>
      </c>
      <c r="H70" s="2">
        <f t="shared" si="12"/>
        <v>358</v>
      </c>
      <c r="I70" s="2">
        <f t="shared" si="12"/>
        <v>361</v>
      </c>
      <c r="J70" s="2">
        <f t="shared" si="12"/>
        <v>376</v>
      </c>
      <c r="K70" s="2">
        <f t="shared" si="12"/>
        <v>396</v>
      </c>
      <c r="L70" s="2">
        <f t="shared" si="12"/>
        <v>257</v>
      </c>
      <c r="M70" s="2">
        <f t="shared" si="12"/>
        <v>410</v>
      </c>
      <c r="N70" s="2">
        <f t="shared" si="12"/>
        <v>305</v>
      </c>
      <c r="O70" s="2">
        <f t="shared" si="12"/>
        <v>282</v>
      </c>
      <c r="S70" s="2" t="s">
        <v>17</v>
      </c>
      <c r="T70" s="4" t="b">
        <v>0</v>
      </c>
      <c r="V70" s="2" t="s">
        <v>24</v>
      </c>
      <c r="W70" s="5">
        <v>0.6</v>
      </c>
    </row>
    <row r="71" spans="3:23" x14ac:dyDescent="0.25">
      <c r="C71" s="17"/>
      <c r="D71" s="17"/>
      <c r="E71" s="2" t="s">
        <v>14</v>
      </c>
      <c r="F71" s="2">
        <f>ROUND(((F70/F68)*100),2)</f>
        <v>67.180000000000007</v>
      </c>
      <c r="G71" s="2">
        <f t="shared" ref="G71:O71" si="13">ROUND(((G70/G68)*100),2)</f>
        <v>18.25</v>
      </c>
      <c r="H71" s="2">
        <f t="shared" si="13"/>
        <v>55.08</v>
      </c>
      <c r="I71" s="2">
        <f t="shared" si="13"/>
        <v>55.45</v>
      </c>
      <c r="J71" s="2">
        <f t="shared" si="13"/>
        <v>57.76</v>
      </c>
      <c r="K71" s="2">
        <f t="shared" si="13"/>
        <v>60.83</v>
      </c>
      <c r="L71" s="2">
        <f t="shared" si="13"/>
        <v>39.6</v>
      </c>
      <c r="M71" s="2">
        <f t="shared" si="13"/>
        <v>63.17</v>
      </c>
      <c r="N71" s="2">
        <f t="shared" si="13"/>
        <v>46.71</v>
      </c>
      <c r="O71" s="2">
        <f t="shared" si="13"/>
        <v>43.38</v>
      </c>
      <c r="S71" s="2" t="s">
        <v>18</v>
      </c>
      <c r="T71" s="4" t="b">
        <v>0</v>
      </c>
      <c r="V71" s="2" t="s">
        <v>25</v>
      </c>
      <c r="W71" s="2">
        <v>7</v>
      </c>
    </row>
    <row r="72" spans="3:23" x14ac:dyDescent="0.25">
      <c r="C72" s="17"/>
      <c r="D72" s="17"/>
      <c r="E72" s="2" t="s">
        <v>38</v>
      </c>
      <c r="F72" s="2">
        <v>6</v>
      </c>
      <c r="G72" s="2">
        <v>2</v>
      </c>
      <c r="H72" s="2">
        <v>0</v>
      </c>
      <c r="I72" s="2">
        <v>1</v>
      </c>
      <c r="J72" s="2">
        <v>6</v>
      </c>
      <c r="K72" s="2">
        <v>2</v>
      </c>
      <c r="L72" s="2">
        <v>1</v>
      </c>
      <c r="M72" s="2">
        <v>4</v>
      </c>
      <c r="N72" s="2">
        <v>2</v>
      </c>
      <c r="O72" s="2">
        <v>1</v>
      </c>
      <c r="S72" s="2" t="s">
        <v>19</v>
      </c>
      <c r="T72" s="4" t="b">
        <v>0</v>
      </c>
      <c r="V72" s="2" t="s">
        <v>26</v>
      </c>
      <c r="W72" s="2">
        <v>10</v>
      </c>
    </row>
    <row r="73" spans="3:23" x14ac:dyDescent="0.25">
      <c r="C73" s="11"/>
      <c r="D73" s="11"/>
      <c r="E73" s="2" t="s">
        <v>34</v>
      </c>
      <c r="F73" s="2">
        <v>10000</v>
      </c>
      <c r="G73" s="2">
        <v>10000</v>
      </c>
      <c r="H73" s="2">
        <v>9938</v>
      </c>
      <c r="I73" s="2">
        <v>10000</v>
      </c>
      <c r="J73" s="2">
        <v>10000</v>
      </c>
      <c r="K73" s="2">
        <v>10000</v>
      </c>
      <c r="L73" s="2">
        <v>10000</v>
      </c>
      <c r="M73" s="2">
        <v>1000</v>
      </c>
      <c r="N73" s="2">
        <v>10000</v>
      </c>
      <c r="O73" s="2">
        <v>10000</v>
      </c>
      <c r="V73" s="2" t="s">
        <v>27</v>
      </c>
      <c r="W73" s="5">
        <v>0.25</v>
      </c>
    </row>
    <row r="74" spans="3:23" x14ac:dyDescent="0.25">
      <c r="C74" s="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9"/>
      <c r="S74" s="6" t="s">
        <v>20</v>
      </c>
      <c r="T74" s="6" t="s">
        <v>21</v>
      </c>
      <c r="V74" s="2" t="s">
        <v>28</v>
      </c>
      <c r="W74" s="2">
        <v>100</v>
      </c>
    </row>
    <row r="75" spans="3:23" x14ac:dyDescent="0.25">
      <c r="C75" s="10">
        <f>ROUND((SUM(F79:O79)/100)*100,2)</f>
        <v>94</v>
      </c>
      <c r="D75" s="10">
        <f>ROUND(AVERAGE(F78:O78),2)</f>
        <v>90</v>
      </c>
      <c r="E75" s="2" t="s">
        <v>11</v>
      </c>
      <c r="F75" s="2">
        <v>650</v>
      </c>
      <c r="G75" s="2">
        <v>650</v>
      </c>
      <c r="H75" s="2">
        <v>650</v>
      </c>
      <c r="I75" s="2">
        <v>653</v>
      </c>
      <c r="J75" s="2">
        <v>650</v>
      </c>
      <c r="K75" s="2">
        <v>652</v>
      </c>
      <c r="L75" s="2">
        <v>652</v>
      </c>
      <c r="M75" s="2">
        <v>650</v>
      </c>
      <c r="N75" s="2">
        <v>651</v>
      </c>
      <c r="O75" s="2">
        <v>650</v>
      </c>
      <c r="S75" s="2" t="s">
        <v>15</v>
      </c>
      <c r="T75" s="4" t="b">
        <v>1</v>
      </c>
      <c r="V75" s="2" t="s">
        <v>32</v>
      </c>
      <c r="W75" s="2">
        <v>10</v>
      </c>
    </row>
    <row r="76" spans="3:23" x14ac:dyDescent="0.25">
      <c r="C76" s="17"/>
      <c r="D76" s="17"/>
      <c r="E76" s="2" t="s">
        <v>12</v>
      </c>
      <c r="F76" s="2">
        <v>33</v>
      </c>
      <c r="G76" s="2">
        <v>86</v>
      </c>
      <c r="H76" s="2">
        <v>109</v>
      </c>
      <c r="I76" s="2">
        <v>128</v>
      </c>
      <c r="J76" s="2">
        <v>46</v>
      </c>
      <c r="K76" s="2">
        <v>25</v>
      </c>
      <c r="L76" s="2">
        <v>80</v>
      </c>
      <c r="M76" s="2">
        <v>31</v>
      </c>
      <c r="N76" s="2">
        <v>107</v>
      </c>
      <c r="O76" s="2">
        <v>6</v>
      </c>
      <c r="S76" s="2" t="s">
        <v>16</v>
      </c>
      <c r="T76" s="4" t="b">
        <v>1</v>
      </c>
      <c r="V76" s="2" t="s">
        <v>30</v>
      </c>
      <c r="W76" s="2">
        <v>5</v>
      </c>
    </row>
    <row r="77" spans="3:23" x14ac:dyDescent="0.25">
      <c r="C77" s="17"/>
      <c r="D77" s="17"/>
      <c r="E77" s="2" t="s">
        <v>13</v>
      </c>
      <c r="F77" s="2">
        <f>F75-F76</f>
        <v>617</v>
      </c>
      <c r="G77" s="2">
        <f t="shared" ref="G77:O77" si="14">G75-G76</f>
        <v>564</v>
      </c>
      <c r="H77" s="2">
        <f t="shared" si="14"/>
        <v>541</v>
      </c>
      <c r="I77" s="2">
        <f t="shared" si="14"/>
        <v>525</v>
      </c>
      <c r="J77" s="2">
        <f t="shared" si="14"/>
        <v>604</v>
      </c>
      <c r="K77" s="2">
        <f t="shared" si="14"/>
        <v>627</v>
      </c>
      <c r="L77" s="2">
        <f t="shared" si="14"/>
        <v>572</v>
      </c>
      <c r="M77" s="2">
        <f t="shared" si="14"/>
        <v>619</v>
      </c>
      <c r="N77" s="2">
        <f t="shared" si="14"/>
        <v>544</v>
      </c>
      <c r="O77" s="2">
        <f t="shared" si="14"/>
        <v>644</v>
      </c>
      <c r="S77" s="2" t="s">
        <v>17</v>
      </c>
      <c r="T77" s="4" t="b">
        <v>0</v>
      </c>
      <c r="V77" s="2" t="s">
        <v>31</v>
      </c>
      <c r="W77" s="2">
        <v>10</v>
      </c>
    </row>
    <row r="78" spans="3:23" x14ac:dyDescent="0.25">
      <c r="C78" s="17"/>
      <c r="D78" s="17"/>
      <c r="E78" s="2" t="s">
        <v>14</v>
      </c>
      <c r="F78" s="2">
        <f>ROUND(((F77/F75)*100),2)</f>
        <v>94.92</v>
      </c>
      <c r="G78" s="2">
        <f t="shared" ref="G78:O78" si="15">ROUND(((G77/G75)*100),2)</f>
        <v>86.77</v>
      </c>
      <c r="H78" s="2">
        <f t="shared" si="15"/>
        <v>83.23</v>
      </c>
      <c r="I78" s="2">
        <f t="shared" si="15"/>
        <v>80.400000000000006</v>
      </c>
      <c r="J78" s="2">
        <f t="shared" si="15"/>
        <v>92.92</v>
      </c>
      <c r="K78" s="2">
        <f t="shared" si="15"/>
        <v>96.17</v>
      </c>
      <c r="L78" s="2">
        <f t="shared" si="15"/>
        <v>87.73</v>
      </c>
      <c r="M78" s="2">
        <f t="shared" si="15"/>
        <v>95.23</v>
      </c>
      <c r="N78" s="2">
        <f t="shared" si="15"/>
        <v>83.56</v>
      </c>
      <c r="O78" s="2">
        <f t="shared" si="15"/>
        <v>99.08</v>
      </c>
      <c r="S78" s="2" t="s">
        <v>18</v>
      </c>
      <c r="T78" s="4" t="b">
        <v>0</v>
      </c>
      <c r="V78" s="2" t="s">
        <v>29</v>
      </c>
      <c r="W78" s="2">
        <v>70</v>
      </c>
    </row>
    <row r="79" spans="3:23" x14ac:dyDescent="0.25">
      <c r="C79" s="17"/>
      <c r="D79" s="17"/>
      <c r="E79" s="2" t="s">
        <v>38</v>
      </c>
      <c r="F79" s="2">
        <v>7</v>
      </c>
      <c r="G79" s="2">
        <v>10</v>
      </c>
      <c r="H79" s="2">
        <v>9</v>
      </c>
      <c r="I79" s="2">
        <v>8</v>
      </c>
      <c r="J79" s="2">
        <v>10</v>
      </c>
      <c r="K79" s="2">
        <v>10</v>
      </c>
      <c r="L79" s="2">
        <v>10</v>
      </c>
      <c r="M79" s="2">
        <v>10</v>
      </c>
      <c r="N79" s="2">
        <v>10</v>
      </c>
      <c r="O79" s="2">
        <v>10</v>
      </c>
      <c r="S79" s="2" t="s">
        <v>19</v>
      </c>
      <c r="T79" s="4" t="b">
        <v>0</v>
      </c>
    </row>
    <row r="80" spans="3:23" x14ac:dyDescent="0.25">
      <c r="C80" s="11"/>
      <c r="D80" s="11"/>
      <c r="E80" s="2" t="s">
        <v>34</v>
      </c>
      <c r="F80" s="2">
        <v>10000</v>
      </c>
      <c r="G80" s="2">
        <v>10000</v>
      </c>
      <c r="H80" s="2">
        <v>10000</v>
      </c>
      <c r="I80" s="2">
        <v>10000</v>
      </c>
      <c r="J80" s="2">
        <v>10000</v>
      </c>
      <c r="K80" s="2">
        <v>10000</v>
      </c>
      <c r="L80" s="2">
        <v>10000</v>
      </c>
      <c r="M80" s="2">
        <v>10000</v>
      </c>
      <c r="N80" s="2">
        <v>10000</v>
      </c>
      <c r="O80" s="2">
        <v>10000</v>
      </c>
    </row>
    <row r="83" spans="3:23" x14ac:dyDescent="0.25">
      <c r="C83" s="15" t="s">
        <v>42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</row>
    <row r="85" spans="3:23" x14ac:dyDescent="0.25">
      <c r="C85" s="6" t="s">
        <v>35</v>
      </c>
      <c r="D85" s="6" t="s">
        <v>46</v>
      </c>
      <c r="E85" s="3"/>
      <c r="F85" s="6" t="s">
        <v>1</v>
      </c>
      <c r="G85" s="6" t="s">
        <v>2</v>
      </c>
      <c r="H85" s="6" t="s">
        <v>3</v>
      </c>
      <c r="I85" s="6" t="s">
        <v>4</v>
      </c>
      <c r="J85" s="6" t="s">
        <v>5</v>
      </c>
      <c r="K85" s="6" t="s">
        <v>6</v>
      </c>
      <c r="L85" s="6" t="s">
        <v>7</v>
      </c>
      <c r="M85" s="6" t="s">
        <v>8</v>
      </c>
      <c r="N85" s="6" t="s">
        <v>9</v>
      </c>
      <c r="O85" s="6" t="s">
        <v>10</v>
      </c>
      <c r="S85" s="6" t="s">
        <v>20</v>
      </c>
      <c r="T85" s="6" t="s">
        <v>21</v>
      </c>
    </row>
    <row r="86" spans="3:23" x14ac:dyDescent="0.25">
      <c r="C86" s="10">
        <f>ROUND(AVERAGE(F91:O91),2)</f>
        <v>10000</v>
      </c>
      <c r="D86" s="10">
        <f>ROUND(AVERAGE(F89:O89),2)</f>
        <v>83.24</v>
      </c>
      <c r="E86" s="2" t="s">
        <v>11</v>
      </c>
      <c r="F86" s="2">
        <v>650</v>
      </c>
      <c r="G86" s="2">
        <v>651</v>
      </c>
      <c r="H86" s="2">
        <v>651</v>
      </c>
      <c r="I86" s="2">
        <v>651</v>
      </c>
      <c r="J86" s="2">
        <v>649</v>
      </c>
      <c r="K86" s="2">
        <v>652</v>
      </c>
      <c r="L86" s="2">
        <v>651</v>
      </c>
      <c r="M86" s="2">
        <v>651</v>
      </c>
      <c r="N86" s="2">
        <v>651</v>
      </c>
      <c r="O86" s="2">
        <v>651</v>
      </c>
      <c r="S86" s="2" t="s">
        <v>15</v>
      </c>
      <c r="T86" s="4" t="b">
        <v>1</v>
      </c>
      <c r="V86" s="6" t="s">
        <v>22</v>
      </c>
      <c r="W86" s="6" t="s">
        <v>23</v>
      </c>
    </row>
    <row r="87" spans="3:23" x14ac:dyDescent="0.25">
      <c r="C87" s="17"/>
      <c r="D87" s="17"/>
      <c r="E87" s="2" t="s">
        <v>12</v>
      </c>
      <c r="F87" s="2">
        <v>31</v>
      </c>
      <c r="G87" s="2">
        <v>290</v>
      </c>
      <c r="H87" s="2">
        <v>143</v>
      </c>
      <c r="I87" s="2">
        <v>30</v>
      </c>
      <c r="J87" s="2">
        <v>37</v>
      </c>
      <c r="K87" s="2">
        <v>72</v>
      </c>
      <c r="L87" s="2">
        <v>76</v>
      </c>
      <c r="M87" s="2">
        <v>24</v>
      </c>
      <c r="N87" s="2">
        <v>68</v>
      </c>
      <c r="O87" s="2">
        <v>320</v>
      </c>
      <c r="S87" s="2" t="s">
        <v>16</v>
      </c>
      <c r="T87" s="4" t="b">
        <v>1</v>
      </c>
      <c r="V87" s="2" t="s">
        <v>24</v>
      </c>
      <c r="W87" s="5">
        <v>0.6</v>
      </c>
    </row>
    <row r="88" spans="3:23" x14ac:dyDescent="0.25">
      <c r="C88" s="17"/>
      <c r="D88" s="17"/>
      <c r="E88" s="2" t="s">
        <v>13</v>
      </c>
      <c r="F88" s="2">
        <f>F86-F87</f>
        <v>619</v>
      </c>
      <c r="G88" s="2">
        <f t="shared" ref="G88:O88" si="16">G86-G87</f>
        <v>361</v>
      </c>
      <c r="H88" s="2">
        <f t="shared" si="16"/>
        <v>508</v>
      </c>
      <c r="I88" s="2">
        <f t="shared" si="16"/>
        <v>621</v>
      </c>
      <c r="J88" s="2">
        <f t="shared" si="16"/>
        <v>612</v>
      </c>
      <c r="K88" s="2">
        <f t="shared" si="16"/>
        <v>580</v>
      </c>
      <c r="L88" s="2">
        <f t="shared" si="16"/>
        <v>575</v>
      </c>
      <c r="M88" s="2">
        <f t="shared" si="16"/>
        <v>627</v>
      </c>
      <c r="N88" s="2">
        <f t="shared" si="16"/>
        <v>583</v>
      </c>
      <c r="O88" s="2">
        <f t="shared" si="16"/>
        <v>331</v>
      </c>
      <c r="S88" s="2" t="s">
        <v>17</v>
      </c>
      <c r="T88" s="4" t="b">
        <v>0</v>
      </c>
      <c r="V88" s="2" t="s">
        <v>25</v>
      </c>
      <c r="W88" s="2">
        <v>7</v>
      </c>
    </row>
    <row r="89" spans="3:23" x14ac:dyDescent="0.25">
      <c r="C89" s="17"/>
      <c r="D89" s="17"/>
      <c r="E89" s="2" t="s">
        <v>14</v>
      </c>
      <c r="F89" s="2">
        <f t="shared" ref="F89:O89" si="17">ROUND(((F88/F86)*100),2)</f>
        <v>95.23</v>
      </c>
      <c r="G89" s="2">
        <f t="shared" si="17"/>
        <v>55.45</v>
      </c>
      <c r="H89" s="2">
        <f t="shared" si="17"/>
        <v>78.03</v>
      </c>
      <c r="I89" s="2">
        <f t="shared" si="17"/>
        <v>95.39</v>
      </c>
      <c r="J89" s="2">
        <f t="shared" si="17"/>
        <v>94.3</v>
      </c>
      <c r="K89" s="2">
        <f t="shared" si="17"/>
        <v>88.96</v>
      </c>
      <c r="L89" s="2">
        <f t="shared" si="17"/>
        <v>88.33</v>
      </c>
      <c r="M89" s="2">
        <f t="shared" si="17"/>
        <v>96.31</v>
      </c>
      <c r="N89" s="2">
        <f t="shared" si="17"/>
        <v>89.55</v>
      </c>
      <c r="O89" s="2">
        <f t="shared" si="17"/>
        <v>50.84</v>
      </c>
      <c r="S89" s="2" t="s">
        <v>18</v>
      </c>
      <c r="T89" s="4" t="b">
        <v>0</v>
      </c>
      <c r="V89" s="2" t="s">
        <v>26</v>
      </c>
      <c r="W89" s="2">
        <v>10</v>
      </c>
    </row>
    <row r="90" spans="3:23" x14ac:dyDescent="0.25">
      <c r="C90" s="17"/>
      <c r="D90" s="17"/>
      <c r="E90" s="2" t="s">
        <v>38</v>
      </c>
      <c r="F90" s="2">
        <v>9</v>
      </c>
      <c r="G90" s="2">
        <v>2</v>
      </c>
      <c r="H90" s="2">
        <v>7</v>
      </c>
      <c r="I90" s="2">
        <v>7</v>
      </c>
      <c r="J90" s="2">
        <v>7</v>
      </c>
      <c r="K90" s="2">
        <v>10</v>
      </c>
      <c r="L90" s="2">
        <v>8</v>
      </c>
      <c r="M90" s="2">
        <v>9</v>
      </c>
      <c r="N90" s="2">
        <v>3</v>
      </c>
      <c r="O90" s="2">
        <v>2</v>
      </c>
      <c r="S90" s="2" t="s">
        <v>19</v>
      </c>
      <c r="T90" s="4" t="b">
        <v>0</v>
      </c>
      <c r="V90" s="2" t="s">
        <v>27</v>
      </c>
      <c r="W90" s="5">
        <v>0.25</v>
      </c>
    </row>
    <row r="91" spans="3:23" x14ac:dyDescent="0.25">
      <c r="C91" s="11"/>
      <c r="D91" s="11"/>
      <c r="E91" s="2" t="s">
        <v>34</v>
      </c>
      <c r="F91" s="2">
        <v>10000</v>
      </c>
      <c r="G91" s="2">
        <v>10000</v>
      </c>
      <c r="H91" s="2">
        <v>10000</v>
      </c>
      <c r="I91" s="2">
        <v>10000</v>
      </c>
      <c r="J91" s="2">
        <v>10000</v>
      </c>
      <c r="K91" s="2">
        <v>10000</v>
      </c>
      <c r="L91" s="2">
        <v>10000</v>
      </c>
      <c r="M91" s="2">
        <v>10000</v>
      </c>
      <c r="N91" s="2">
        <v>10000</v>
      </c>
      <c r="O91" s="2">
        <v>10000</v>
      </c>
      <c r="V91" s="2" t="s">
        <v>28</v>
      </c>
      <c r="W91" s="2">
        <v>100</v>
      </c>
    </row>
    <row r="92" spans="3:23" x14ac:dyDescent="0.25">
      <c r="C92" s="12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4"/>
      <c r="S92" s="6" t="s">
        <v>20</v>
      </c>
      <c r="T92" s="6" t="s">
        <v>21</v>
      </c>
      <c r="V92" s="2" t="s">
        <v>32</v>
      </c>
      <c r="W92" s="2">
        <v>10</v>
      </c>
    </row>
    <row r="93" spans="3:23" x14ac:dyDescent="0.25">
      <c r="C93" s="10">
        <f>ROUND(AVERAGE(F98:O98),2)</f>
        <v>591.6</v>
      </c>
      <c r="D93" s="10">
        <f>ROUND(AVERAGE(F96:O96),2)</f>
        <v>100</v>
      </c>
      <c r="E93" s="2" t="s">
        <v>11</v>
      </c>
      <c r="F93" s="2">
        <v>650</v>
      </c>
      <c r="G93" s="2">
        <v>651</v>
      </c>
      <c r="H93" s="2">
        <v>650</v>
      </c>
      <c r="I93" s="2">
        <v>650</v>
      </c>
      <c r="J93" s="2">
        <v>652</v>
      </c>
      <c r="K93" s="2">
        <v>650</v>
      </c>
      <c r="L93" s="2">
        <v>652</v>
      </c>
      <c r="M93" s="2">
        <v>651</v>
      </c>
      <c r="N93" s="2">
        <v>650</v>
      </c>
      <c r="O93" s="2">
        <v>651</v>
      </c>
      <c r="S93" s="2" t="s">
        <v>15</v>
      </c>
      <c r="T93" s="4" t="b">
        <v>1</v>
      </c>
      <c r="V93" s="2" t="s">
        <v>30</v>
      </c>
      <c r="W93" s="2">
        <v>5</v>
      </c>
    </row>
    <row r="94" spans="3:23" x14ac:dyDescent="0.25">
      <c r="C94" s="17"/>
      <c r="D94" s="17"/>
      <c r="E94" s="2" t="s">
        <v>12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S94" s="2" t="s">
        <v>16</v>
      </c>
      <c r="T94" s="4" t="b">
        <v>1</v>
      </c>
      <c r="V94" s="2" t="s">
        <v>31</v>
      </c>
      <c r="W94" s="2">
        <v>10</v>
      </c>
    </row>
    <row r="95" spans="3:23" x14ac:dyDescent="0.25">
      <c r="C95" s="17"/>
      <c r="D95" s="17"/>
      <c r="E95" s="2" t="s">
        <v>13</v>
      </c>
      <c r="F95" s="2">
        <f>F93-F94</f>
        <v>650</v>
      </c>
      <c r="G95" s="2">
        <f t="shared" ref="G95:O95" si="18">G93-G94</f>
        <v>651</v>
      </c>
      <c r="H95" s="2">
        <f t="shared" si="18"/>
        <v>650</v>
      </c>
      <c r="I95" s="2">
        <f t="shared" si="18"/>
        <v>650</v>
      </c>
      <c r="J95" s="2">
        <f t="shared" si="18"/>
        <v>652</v>
      </c>
      <c r="K95" s="2">
        <f t="shared" si="18"/>
        <v>650</v>
      </c>
      <c r="L95" s="2">
        <f t="shared" si="18"/>
        <v>652</v>
      </c>
      <c r="M95" s="2">
        <f t="shared" si="18"/>
        <v>651</v>
      </c>
      <c r="N95" s="2">
        <f t="shared" si="18"/>
        <v>650</v>
      </c>
      <c r="O95" s="2">
        <f t="shared" si="18"/>
        <v>651</v>
      </c>
      <c r="S95" s="2" t="s">
        <v>17</v>
      </c>
      <c r="T95" s="4" t="b">
        <v>1</v>
      </c>
      <c r="V95" s="2" t="s">
        <v>29</v>
      </c>
      <c r="W95" s="2">
        <v>70</v>
      </c>
    </row>
    <row r="96" spans="3:23" x14ac:dyDescent="0.25">
      <c r="C96" s="17"/>
      <c r="D96" s="17"/>
      <c r="E96" s="2" t="s">
        <v>14</v>
      </c>
      <c r="F96" s="2">
        <f t="shared" ref="F96:O96" si="19">ROUND(((F95/F93)*100),2)</f>
        <v>100</v>
      </c>
      <c r="G96" s="2">
        <f t="shared" si="19"/>
        <v>100</v>
      </c>
      <c r="H96" s="2">
        <f t="shared" si="19"/>
        <v>100</v>
      </c>
      <c r="I96" s="2">
        <f t="shared" si="19"/>
        <v>100</v>
      </c>
      <c r="J96" s="2">
        <f t="shared" si="19"/>
        <v>100</v>
      </c>
      <c r="K96" s="2">
        <f t="shared" si="19"/>
        <v>100</v>
      </c>
      <c r="L96" s="2">
        <f t="shared" si="19"/>
        <v>100</v>
      </c>
      <c r="M96" s="2">
        <f t="shared" si="19"/>
        <v>100</v>
      </c>
      <c r="N96" s="2">
        <f t="shared" si="19"/>
        <v>100</v>
      </c>
      <c r="O96" s="2">
        <f t="shared" si="19"/>
        <v>100</v>
      </c>
      <c r="S96" s="2" t="s">
        <v>18</v>
      </c>
      <c r="T96" s="4" t="b">
        <v>0</v>
      </c>
    </row>
    <row r="97" spans="3:20" x14ac:dyDescent="0.25">
      <c r="C97" s="17"/>
      <c r="D97" s="17"/>
      <c r="E97" s="2" t="s">
        <v>38</v>
      </c>
      <c r="F97" s="2">
        <v>10</v>
      </c>
      <c r="G97" s="2">
        <v>7</v>
      </c>
      <c r="H97" s="2">
        <v>10</v>
      </c>
      <c r="I97" s="2">
        <v>10</v>
      </c>
      <c r="J97" s="2">
        <v>9</v>
      </c>
      <c r="K97" s="2">
        <v>10</v>
      </c>
      <c r="L97" s="2">
        <v>10</v>
      </c>
      <c r="M97" s="2">
        <v>10</v>
      </c>
      <c r="N97" s="2">
        <v>7</v>
      </c>
      <c r="O97" s="2">
        <v>9</v>
      </c>
      <c r="S97" s="2" t="s">
        <v>19</v>
      </c>
      <c r="T97" s="4" t="b">
        <v>0</v>
      </c>
    </row>
    <row r="98" spans="3:20" x14ac:dyDescent="0.25">
      <c r="C98" s="11"/>
      <c r="D98" s="11"/>
      <c r="E98" s="2" t="s">
        <v>34</v>
      </c>
      <c r="F98" s="2">
        <v>467</v>
      </c>
      <c r="G98" s="2">
        <v>552</v>
      </c>
      <c r="H98" s="2">
        <v>817</v>
      </c>
      <c r="I98" s="2">
        <v>538</v>
      </c>
      <c r="J98" s="2">
        <v>644</v>
      </c>
      <c r="K98" s="2">
        <v>572</v>
      </c>
      <c r="L98" s="2">
        <v>577</v>
      </c>
      <c r="M98" s="2">
        <v>446</v>
      </c>
      <c r="N98" s="2">
        <v>797</v>
      </c>
      <c r="O98" s="2">
        <v>506</v>
      </c>
    </row>
    <row r="101" spans="3:20" x14ac:dyDescent="0.25">
      <c r="C101" s="15" t="s">
        <v>43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</row>
    <row r="103" spans="3:20" x14ac:dyDescent="0.25">
      <c r="C103" s="6" t="s">
        <v>35</v>
      </c>
      <c r="D103" s="6" t="s">
        <v>46</v>
      </c>
      <c r="E103" s="6" t="s">
        <v>0</v>
      </c>
      <c r="F103" s="6" t="s">
        <v>31</v>
      </c>
      <c r="G103" s="3"/>
      <c r="H103" s="6" t="s">
        <v>1</v>
      </c>
      <c r="I103" s="6" t="s">
        <v>2</v>
      </c>
      <c r="J103" s="6" t="s">
        <v>3</v>
      </c>
      <c r="K103" s="6" t="s">
        <v>4</v>
      </c>
      <c r="L103" s="6" t="s">
        <v>5</v>
      </c>
      <c r="M103" s="6" t="s">
        <v>6</v>
      </c>
      <c r="N103" s="6" t="s">
        <v>7</v>
      </c>
      <c r="O103" s="6" t="s">
        <v>8</v>
      </c>
      <c r="P103" s="6" t="s">
        <v>9</v>
      </c>
      <c r="Q103" s="6" t="s">
        <v>10</v>
      </c>
      <c r="S103" s="6" t="s">
        <v>20</v>
      </c>
      <c r="T103" s="6" t="s">
        <v>21</v>
      </c>
    </row>
    <row r="104" spans="3:20" x14ac:dyDescent="0.25">
      <c r="C104" s="16">
        <f>ROUND(AVERAGE(H109:Q109),2)</f>
        <v>378.9</v>
      </c>
      <c r="D104" s="16">
        <f>ROUND(AVERAGE(F107:O107),2)</f>
        <v>100</v>
      </c>
      <c r="E104" s="16">
        <v>10</v>
      </c>
      <c r="F104" s="16" t="s">
        <v>36</v>
      </c>
      <c r="G104" s="2" t="s">
        <v>11</v>
      </c>
      <c r="H104" s="2">
        <v>650</v>
      </c>
      <c r="I104" s="2">
        <v>650</v>
      </c>
      <c r="J104" s="2">
        <v>650</v>
      </c>
      <c r="K104" s="2">
        <v>652</v>
      </c>
      <c r="L104" s="2">
        <v>651</v>
      </c>
      <c r="M104" s="2">
        <v>651</v>
      </c>
      <c r="N104" s="2">
        <v>652</v>
      </c>
      <c r="O104" s="2">
        <v>650</v>
      </c>
      <c r="P104" s="2">
        <v>650</v>
      </c>
      <c r="Q104" s="2">
        <v>651</v>
      </c>
      <c r="S104" s="2" t="s">
        <v>15</v>
      </c>
      <c r="T104" s="4" t="b">
        <v>1</v>
      </c>
    </row>
    <row r="105" spans="3:20" x14ac:dyDescent="0.25">
      <c r="C105" s="16"/>
      <c r="D105" s="16"/>
      <c r="E105" s="16"/>
      <c r="F105" s="16"/>
      <c r="G105" s="2" t="s">
        <v>12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S105" s="2" t="s">
        <v>16</v>
      </c>
      <c r="T105" s="4" t="b">
        <v>1</v>
      </c>
    </row>
    <row r="106" spans="3:20" x14ac:dyDescent="0.25">
      <c r="C106" s="16"/>
      <c r="D106" s="16"/>
      <c r="E106" s="16"/>
      <c r="F106" s="16"/>
      <c r="G106" s="2" t="s">
        <v>13</v>
      </c>
      <c r="H106" s="2">
        <f>H104-H105</f>
        <v>650</v>
      </c>
      <c r="I106" s="2">
        <f t="shared" ref="I106" si="20">I104-I105</f>
        <v>650</v>
      </c>
      <c r="J106" s="2">
        <f t="shared" ref="J106" si="21">J104-J105</f>
        <v>650</v>
      </c>
      <c r="K106" s="2">
        <f t="shared" ref="K106" si="22">K104-K105</f>
        <v>652</v>
      </c>
      <c r="L106" s="2">
        <f t="shared" ref="L106" si="23">L104-L105</f>
        <v>651</v>
      </c>
      <c r="M106" s="2">
        <f t="shared" ref="M106" si="24">M104-M105</f>
        <v>651</v>
      </c>
      <c r="N106" s="2">
        <f t="shared" ref="N106" si="25">N104-N105</f>
        <v>652</v>
      </c>
      <c r="O106" s="2">
        <f t="shared" ref="O106" si="26">O104-O105</f>
        <v>650</v>
      </c>
      <c r="P106" s="2">
        <f t="shared" ref="P106" si="27">P104-P105</f>
        <v>650</v>
      </c>
      <c r="Q106" s="2">
        <f t="shared" ref="Q106" si="28">Q104-Q105</f>
        <v>651</v>
      </c>
      <c r="S106" s="2" t="s">
        <v>17</v>
      </c>
      <c r="T106" s="4" t="b">
        <v>1</v>
      </c>
    </row>
    <row r="107" spans="3:20" x14ac:dyDescent="0.25">
      <c r="C107" s="16"/>
      <c r="D107" s="16"/>
      <c r="E107" s="16"/>
      <c r="F107" s="16"/>
      <c r="G107" s="2" t="s">
        <v>14</v>
      </c>
      <c r="H107" s="2">
        <f t="shared" ref="H107" si="29">ROUND(((H106/H104)*100),2)</f>
        <v>100</v>
      </c>
      <c r="I107" s="2">
        <f t="shared" ref="I107" si="30">ROUND(((I106/I104)*100),2)</f>
        <v>100</v>
      </c>
      <c r="J107" s="2">
        <f t="shared" ref="J107" si="31">ROUND(((J106/J104)*100),2)</f>
        <v>100</v>
      </c>
      <c r="K107" s="2">
        <f t="shared" ref="K107" si="32">ROUND(((K106/K104)*100),2)</f>
        <v>100</v>
      </c>
      <c r="L107" s="2">
        <f t="shared" ref="L107" si="33">ROUND(((L106/L104)*100),2)</f>
        <v>100</v>
      </c>
      <c r="M107" s="2">
        <f t="shared" ref="M107" si="34">ROUND(((M106/M104)*100),2)</f>
        <v>100</v>
      </c>
      <c r="N107" s="2">
        <f t="shared" ref="N107" si="35">ROUND(((N106/N104)*100),2)</f>
        <v>100</v>
      </c>
      <c r="O107" s="2">
        <f t="shared" ref="O107" si="36">ROUND(((O106/O104)*100),2)</f>
        <v>100</v>
      </c>
      <c r="P107" s="2">
        <f t="shared" ref="P107" si="37">ROUND(((P106/P104)*100),2)</f>
        <v>100</v>
      </c>
      <c r="Q107" s="2">
        <f t="shared" ref="Q107" si="38">ROUND(((Q106/Q104)*100),2)</f>
        <v>100</v>
      </c>
      <c r="S107" s="2" t="s">
        <v>18</v>
      </c>
      <c r="T107" s="4" t="b">
        <v>0</v>
      </c>
    </row>
    <row r="108" spans="3:20" x14ac:dyDescent="0.25">
      <c r="C108" s="16"/>
      <c r="D108" s="16"/>
      <c r="E108" s="16"/>
      <c r="F108" s="16"/>
      <c r="G108" s="2" t="s">
        <v>38</v>
      </c>
      <c r="H108" s="2">
        <v>10</v>
      </c>
      <c r="I108" s="2">
        <v>10</v>
      </c>
      <c r="J108" s="2">
        <v>10</v>
      </c>
      <c r="K108" s="2">
        <v>10</v>
      </c>
      <c r="L108" s="2">
        <v>9</v>
      </c>
      <c r="M108" s="2">
        <v>10</v>
      </c>
      <c r="N108" s="2">
        <v>6</v>
      </c>
      <c r="O108" s="2">
        <v>10</v>
      </c>
      <c r="P108" s="2">
        <v>10</v>
      </c>
      <c r="Q108" s="2">
        <v>6</v>
      </c>
      <c r="S108" s="2" t="s">
        <v>19</v>
      </c>
      <c r="T108" s="4" t="b">
        <v>0</v>
      </c>
    </row>
    <row r="109" spans="3:20" x14ac:dyDescent="0.25">
      <c r="C109" s="16"/>
      <c r="D109" s="16"/>
      <c r="E109" s="16"/>
      <c r="F109" s="16"/>
      <c r="G109" s="2" t="s">
        <v>34</v>
      </c>
      <c r="H109" s="2">
        <v>331</v>
      </c>
      <c r="I109" s="2">
        <v>325</v>
      </c>
      <c r="J109" s="2">
        <v>420</v>
      </c>
      <c r="K109" s="2">
        <v>351</v>
      </c>
      <c r="L109" s="2">
        <v>389</v>
      </c>
      <c r="M109" s="2">
        <v>363</v>
      </c>
      <c r="N109" s="2">
        <v>446</v>
      </c>
      <c r="O109" s="2">
        <v>364</v>
      </c>
      <c r="P109" s="2">
        <v>469</v>
      </c>
      <c r="Q109" s="2">
        <v>331</v>
      </c>
    </row>
    <row r="110" spans="3:20" x14ac:dyDescent="0.25">
      <c r="C110" s="12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4"/>
      <c r="S110" s="6" t="s">
        <v>20</v>
      </c>
      <c r="T110" s="6" t="s">
        <v>21</v>
      </c>
    </row>
    <row r="111" spans="3:20" x14ac:dyDescent="0.25">
      <c r="C111" s="16">
        <f>ROUND(AVERAGE(H116:Q116),2)</f>
        <v>368.9</v>
      </c>
      <c r="D111" s="16">
        <f>ROUND(AVERAGE(F114:O114),2)</f>
        <v>99.94</v>
      </c>
      <c r="E111" s="16">
        <v>5</v>
      </c>
      <c r="F111" s="16" t="s">
        <v>40</v>
      </c>
      <c r="G111" s="2" t="s">
        <v>11</v>
      </c>
      <c r="H111" s="2">
        <v>650</v>
      </c>
      <c r="I111" s="2">
        <v>649</v>
      </c>
      <c r="J111" s="2">
        <v>651</v>
      </c>
      <c r="K111" s="2">
        <v>649</v>
      </c>
      <c r="L111" s="2">
        <v>653</v>
      </c>
      <c r="M111" s="2">
        <v>651</v>
      </c>
      <c r="N111" s="2">
        <v>650</v>
      </c>
      <c r="O111" s="2">
        <v>650</v>
      </c>
      <c r="P111" s="2">
        <v>650</v>
      </c>
      <c r="Q111" s="2">
        <v>652</v>
      </c>
      <c r="S111" s="2" t="s">
        <v>15</v>
      </c>
      <c r="T111" s="4" t="b">
        <v>1</v>
      </c>
    </row>
    <row r="112" spans="3:20" x14ac:dyDescent="0.25">
      <c r="C112" s="16"/>
      <c r="D112" s="16"/>
      <c r="E112" s="16"/>
      <c r="F112" s="16"/>
      <c r="G112" s="2" t="s">
        <v>12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3</v>
      </c>
      <c r="O112" s="2">
        <v>0</v>
      </c>
      <c r="P112" s="2">
        <v>0</v>
      </c>
      <c r="Q112" s="2">
        <v>0</v>
      </c>
      <c r="S112" s="2" t="s">
        <v>16</v>
      </c>
      <c r="T112" s="4" t="b">
        <v>1</v>
      </c>
    </row>
    <row r="113" spans="3:23" x14ac:dyDescent="0.25">
      <c r="C113" s="16"/>
      <c r="D113" s="16"/>
      <c r="E113" s="16"/>
      <c r="F113" s="16"/>
      <c r="G113" s="2" t="s">
        <v>13</v>
      </c>
      <c r="H113" s="2">
        <f>H111-H112</f>
        <v>650</v>
      </c>
      <c r="I113" s="2">
        <f t="shared" ref="I113:Q113" si="39">I111-I112</f>
        <v>649</v>
      </c>
      <c r="J113" s="2">
        <f t="shared" si="39"/>
        <v>651</v>
      </c>
      <c r="K113" s="2">
        <f t="shared" si="39"/>
        <v>649</v>
      </c>
      <c r="L113" s="2">
        <f t="shared" si="39"/>
        <v>653</v>
      </c>
      <c r="M113" s="2">
        <f t="shared" si="39"/>
        <v>651</v>
      </c>
      <c r="N113" s="2">
        <f t="shared" si="39"/>
        <v>647</v>
      </c>
      <c r="O113" s="2">
        <f t="shared" si="39"/>
        <v>650</v>
      </c>
      <c r="P113" s="2">
        <f t="shared" si="39"/>
        <v>650</v>
      </c>
      <c r="Q113" s="2">
        <f t="shared" si="39"/>
        <v>652</v>
      </c>
      <c r="S113" s="2" t="s">
        <v>17</v>
      </c>
      <c r="T113" s="4" t="b">
        <v>1</v>
      </c>
      <c r="V113" s="6" t="s">
        <v>22</v>
      </c>
      <c r="W113" s="6" t="s">
        <v>23</v>
      </c>
    </row>
    <row r="114" spans="3:23" x14ac:dyDescent="0.25">
      <c r="C114" s="16"/>
      <c r="D114" s="16"/>
      <c r="E114" s="16"/>
      <c r="F114" s="16"/>
      <c r="G114" s="2" t="s">
        <v>14</v>
      </c>
      <c r="H114" s="2">
        <f t="shared" ref="H114:Q114" si="40">ROUND(((H113/H111)*100),2)</f>
        <v>100</v>
      </c>
      <c r="I114" s="2">
        <f t="shared" si="40"/>
        <v>100</v>
      </c>
      <c r="J114" s="2">
        <f t="shared" si="40"/>
        <v>100</v>
      </c>
      <c r="K114" s="2">
        <f t="shared" si="40"/>
        <v>100</v>
      </c>
      <c r="L114" s="2">
        <f t="shared" si="40"/>
        <v>100</v>
      </c>
      <c r="M114" s="2">
        <f t="shared" si="40"/>
        <v>100</v>
      </c>
      <c r="N114" s="2">
        <f t="shared" si="40"/>
        <v>99.54</v>
      </c>
      <c r="O114" s="2">
        <f t="shared" si="40"/>
        <v>100</v>
      </c>
      <c r="P114" s="2">
        <f t="shared" si="40"/>
        <v>100</v>
      </c>
      <c r="Q114" s="2">
        <f t="shared" si="40"/>
        <v>100</v>
      </c>
      <c r="S114" s="2" t="s">
        <v>18</v>
      </c>
      <c r="T114" s="4" t="b">
        <v>1</v>
      </c>
      <c r="V114" s="2" t="s">
        <v>24</v>
      </c>
      <c r="W114" s="5">
        <v>0.6</v>
      </c>
    </row>
    <row r="115" spans="3:23" x14ac:dyDescent="0.25">
      <c r="C115" s="16"/>
      <c r="D115" s="16"/>
      <c r="E115" s="16"/>
      <c r="F115" s="16"/>
      <c r="G115" s="2" t="s">
        <v>38</v>
      </c>
      <c r="H115" s="2">
        <v>5</v>
      </c>
      <c r="I115" s="2">
        <v>4</v>
      </c>
      <c r="J115" s="2">
        <v>4</v>
      </c>
      <c r="K115" s="2">
        <v>5</v>
      </c>
      <c r="L115" s="2">
        <v>5</v>
      </c>
      <c r="M115" s="2">
        <v>4</v>
      </c>
      <c r="N115" s="2">
        <v>3</v>
      </c>
      <c r="O115" s="2">
        <v>5</v>
      </c>
      <c r="P115" s="2">
        <v>5</v>
      </c>
      <c r="Q115" s="2">
        <v>5</v>
      </c>
      <c r="S115" s="2" t="s">
        <v>19</v>
      </c>
      <c r="T115" s="4" t="b">
        <v>0</v>
      </c>
      <c r="V115" s="2" t="s">
        <v>25</v>
      </c>
      <c r="W115" s="2">
        <v>7</v>
      </c>
    </row>
    <row r="116" spans="3:23" x14ac:dyDescent="0.25">
      <c r="C116" s="16"/>
      <c r="D116" s="16"/>
      <c r="E116" s="16"/>
      <c r="F116" s="16"/>
      <c r="G116" s="2" t="s">
        <v>34</v>
      </c>
      <c r="H116" s="2">
        <v>379</v>
      </c>
      <c r="I116" s="2">
        <v>340</v>
      </c>
      <c r="J116" s="2">
        <v>411</v>
      </c>
      <c r="K116" s="2">
        <v>379</v>
      </c>
      <c r="L116" s="2">
        <v>343</v>
      </c>
      <c r="M116" s="2">
        <v>350</v>
      </c>
      <c r="N116" s="2">
        <v>445</v>
      </c>
      <c r="O116" s="2">
        <v>351</v>
      </c>
      <c r="P116" s="2">
        <v>346</v>
      </c>
      <c r="Q116" s="2">
        <v>345</v>
      </c>
      <c r="V116" s="2" t="s">
        <v>26</v>
      </c>
      <c r="W116" s="2">
        <v>10</v>
      </c>
    </row>
    <row r="117" spans="3:23" x14ac:dyDescent="0.25"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4"/>
      <c r="S117" s="6" t="s">
        <v>20</v>
      </c>
      <c r="T117" s="6" t="s">
        <v>21</v>
      </c>
      <c r="V117" s="2" t="s">
        <v>27</v>
      </c>
      <c r="W117" s="5">
        <v>0.25</v>
      </c>
    </row>
    <row r="118" spans="3:23" x14ac:dyDescent="0.25">
      <c r="C118" s="16">
        <f>ROUND(AVERAGE(H123:Q123),2)</f>
        <v>186.1</v>
      </c>
      <c r="D118" s="16">
        <f>ROUND(AVERAGE(F121:O121),2)</f>
        <v>100</v>
      </c>
      <c r="E118" s="16">
        <v>20</v>
      </c>
      <c r="F118" s="16" t="s">
        <v>36</v>
      </c>
      <c r="G118" s="2" t="s">
        <v>11</v>
      </c>
      <c r="H118" s="2">
        <v>650</v>
      </c>
      <c r="I118" s="2">
        <v>650</v>
      </c>
      <c r="J118" s="2">
        <v>651</v>
      </c>
      <c r="K118" s="2">
        <v>650</v>
      </c>
      <c r="L118" s="2">
        <v>652</v>
      </c>
      <c r="M118" s="2">
        <v>652</v>
      </c>
      <c r="N118" s="2">
        <v>651</v>
      </c>
      <c r="O118" s="2">
        <v>650</v>
      </c>
      <c r="P118" s="2">
        <v>651</v>
      </c>
      <c r="Q118" s="2">
        <v>651</v>
      </c>
      <c r="S118" s="2" t="s">
        <v>15</v>
      </c>
      <c r="T118" s="4" t="b">
        <v>1</v>
      </c>
      <c r="V118" s="2" t="s">
        <v>28</v>
      </c>
      <c r="W118" s="2">
        <v>100</v>
      </c>
    </row>
    <row r="119" spans="3:23" x14ac:dyDescent="0.25">
      <c r="C119" s="16"/>
      <c r="D119" s="16"/>
      <c r="E119" s="16"/>
      <c r="F119" s="16"/>
      <c r="G119" s="2" t="s">
        <v>12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S119" s="2" t="s">
        <v>16</v>
      </c>
      <c r="T119" s="4" t="b">
        <v>1</v>
      </c>
      <c r="V119" s="2" t="s">
        <v>30</v>
      </c>
      <c r="W119" s="2">
        <v>5</v>
      </c>
    </row>
    <row r="120" spans="3:23" x14ac:dyDescent="0.25">
      <c r="C120" s="16"/>
      <c r="D120" s="16"/>
      <c r="E120" s="16"/>
      <c r="F120" s="16"/>
      <c r="G120" s="2" t="s">
        <v>13</v>
      </c>
      <c r="H120" s="2">
        <f>H118-H119</f>
        <v>650</v>
      </c>
      <c r="I120" s="2">
        <f t="shared" ref="I120:Q120" si="41">I118-I119</f>
        <v>650</v>
      </c>
      <c r="J120" s="2">
        <f t="shared" si="41"/>
        <v>651</v>
      </c>
      <c r="K120" s="2">
        <f t="shared" si="41"/>
        <v>650</v>
      </c>
      <c r="L120" s="2">
        <f t="shared" si="41"/>
        <v>652</v>
      </c>
      <c r="M120" s="2">
        <f t="shared" si="41"/>
        <v>652</v>
      </c>
      <c r="N120" s="2">
        <f t="shared" si="41"/>
        <v>651</v>
      </c>
      <c r="O120" s="2">
        <f t="shared" si="41"/>
        <v>650</v>
      </c>
      <c r="P120" s="2">
        <f t="shared" si="41"/>
        <v>651</v>
      </c>
      <c r="Q120" s="2">
        <f t="shared" si="41"/>
        <v>651</v>
      </c>
      <c r="S120" s="2" t="s">
        <v>17</v>
      </c>
      <c r="T120" s="4" t="b">
        <v>1</v>
      </c>
      <c r="V120" s="2" t="s">
        <v>29</v>
      </c>
      <c r="W120" s="2">
        <v>70</v>
      </c>
    </row>
    <row r="121" spans="3:23" x14ac:dyDescent="0.25">
      <c r="C121" s="16"/>
      <c r="D121" s="16"/>
      <c r="E121" s="16"/>
      <c r="F121" s="16"/>
      <c r="G121" s="2" t="s">
        <v>14</v>
      </c>
      <c r="H121" s="2">
        <f t="shared" ref="H121:Q121" si="42">ROUND(((H120/H118)*100),2)</f>
        <v>100</v>
      </c>
      <c r="I121" s="2">
        <f t="shared" si="42"/>
        <v>100</v>
      </c>
      <c r="J121" s="2">
        <f t="shared" si="42"/>
        <v>100</v>
      </c>
      <c r="K121" s="2">
        <f t="shared" si="42"/>
        <v>100</v>
      </c>
      <c r="L121" s="2">
        <f t="shared" si="42"/>
        <v>100</v>
      </c>
      <c r="M121" s="2">
        <f t="shared" si="42"/>
        <v>100</v>
      </c>
      <c r="N121" s="2">
        <f t="shared" si="42"/>
        <v>100</v>
      </c>
      <c r="O121" s="2">
        <f t="shared" si="42"/>
        <v>100</v>
      </c>
      <c r="P121" s="2">
        <f t="shared" si="42"/>
        <v>100</v>
      </c>
      <c r="Q121" s="2">
        <f t="shared" si="42"/>
        <v>100</v>
      </c>
      <c r="S121" s="2" t="s">
        <v>18</v>
      </c>
      <c r="T121" s="4" t="b">
        <v>0</v>
      </c>
    </row>
    <row r="122" spans="3:23" x14ac:dyDescent="0.25">
      <c r="C122" s="16"/>
      <c r="D122" s="16"/>
      <c r="E122" s="16"/>
      <c r="F122" s="16"/>
      <c r="G122" s="2" t="s">
        <v>38</v>
      </c>
      <c r="H122" s="2">
        <v>20</v>
      </c>
      <c r="I122" s="2">
        <v>20</v>
      </c>
      <c r="J122" s="2">
        <v>20</v>
      </c>
      <c r="K122" s="2">
        <v>20</v>
      </c>
      <c r="L122" s="2">
        <v>18</v>
      </c>
      <c r="M122" s="2">
        <v>20</v>
      </c>
      <c r="N122" s="2">
        <v>19</v>
      </c>
      <c r="O122" s="2">
        <v>20</v>
      </c>
      <c r="P122" s="2">
        <v>20</v>
      </c>
      <c r="Q122" s="2">
        <v>20</v>
      </c>
      <c r="S122" s="2" t="s">
        <v>19</v>
      </c>
      <c r="T122" s="4" t="b">
        <v>0</v>
      </c>
    </row>
    <row r="123" spans="3:23" x14ac:dyDescent="0.25">
      <c r="C123" s="16"/>
      <c r="D123" s="16"/>
      <c r="E123" s="16"/>
      <c r="F123" s="16"/>
      <c r="G123" s="2" t="s">
        <v>34</v>
      </c>
      <c r="H123" s="2">
        <v>210</v>
      </c>
      <c r="I123" s="2">
        <v>169</v>
      </c>
      <c r="J123" s="2">
        <v>173</v>
      </c>
      <c r="K123" s="2">
        <v>190</v>
      </c>
      <c r="L123" s="2">
        <v>181</v>
      </c>
      <c r="M123" s="2">
        <v>181</v>
      </c>
      <c r="N123" s="2">
        <v>214</v>
      </c>
      <c r="O123" s="2">
        <v>189</v>
      </c>
      <c r="P123" s="2">
        <v>178</v>
      </c>
      <c r="Q123" s="2">
        <v>176</v>
      </c>
    </row>
    <row r="124" spans="3:23" x14ac:dyDescent="0.25">
      <c r="C124" s="12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4"/>
      <c r="S124" s="6" t="s">
        <v>20</v>
      </c>
      <c r="T124" s="6" t="s">
        <v>21</v>
      </c>
    </row>
    <row r="125" spans="3:23" x14ac:dyDescent="0.25">
      <c r="C125" s="16">
        <f>ROUND(AVERAGE(H130:Q130),2)</f>
        <v>198.2</v>
      </c>
      <c r="D125" s="16">
        <f>ROUND(AVERAGE(F128:O128),2)</f>
        <v>100</v>
      </c>
      <c r="E125" s="16">
        <v>10</v>
      </c>
      <c r="F125" s="16" t="s">
        <v>40</v>
      </c>
      <c r="G125" s="2" t="s">
        <v>11</v>
      </c>
      <c r="H125" s="2">
        <v>651</v>
      </c>
      <c r="I125" s="2">
        <v>649</v>
      </c>
      <c r="J125" s="2">
        <v>651</v>
      </c>
      <c r="K125" s="2">
        <v>649</v>
      </c>
      <c r="L125" s="2">
        <v>652</v>
      </c>
      <c r="M125" s="2">
        <v>651</v>
      </c>
      <c r="N125" s="2">
        <v>653</v>
      </c>
      <c r="O125" s="2">
        <v>649</v>
      </c>
      <c r="P125" s="2">
        <v>651</v>
      </c>
      <c r="Q125" s="2">
        <v>651</v>
      </c>
      <c r="S125" s="2" t="s">
        <v>15</v>
      </c>
      <c r="T125" s="4" t="b">
        <v>1</v>
      </c>
    </row>
    <row r="126" spans="3:23" x14ac:dyDescent="0.25">
      <c r="C126" s="16"/>
      <c r="D126" s="16"/>
      <c r="E126" s="16"/>
      <c r="F126" s="16"/>
      <c r="G126" s="2" t="s">
        <v>12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S126" s="2" t="s">
        <v>16</v>
      </c>
      <c r="T126" s="4" t="b">
        <v>1</v>
      </c>
    </row>
    <row r="127" spans="3:23" x14ac:dyDescent="0.25">
      <c r="C127" s="16"/>
      <c r="D127" s="16"/>
      <c r="E127" s="16"/>
      <c r="F127" s="16"/>
      <c r="G127" s="2" t="s">
        <v>13</v>
      </c>
      <c r="H127" s="2">
        <f>H125-H126</f>
        <v>651</v>
      </c>
      <c r="I127" s="2">
        <f t="shared" ref="I127:Q127" si="43">I125-I126</f>
        <v>649</v>
      </c>
      <c r="J127" s="2">
        <f t="shared" si="43"/>
        <v>651</v>
      </c>
      <c r="K127" s="2">
        <f t="shared" si="43"/>
        <v>649</v>
      </c>
      <c r="L127" s="2">
        <f t="shared" si="43"/>
        <v>652</v>
      </c>
      <c r="M127" s="2">
        <f t="shared" si="43"/>
        <v>651</v>
      </c>
      <c r="N127" s="2">
        <f t="shared" si="43"/>
        <v>653</v>
      </c>
      <c r="O127" s="2">
        <f t="shared" si="43"/>
        <v>649</v>
      </c>
      <c r="P127" s="2">
        <f t="shared" si="43"/>
        <v>651</v>
      </c>
      <c r="Q127" s="2">
        <f t="shared" si="43"/>
        <v>651</v>
      </c>
      <c r="S127" s="2" t="s">
        <v>17</v>
      </c>
      <c r="T127" s="4" t="b">
        <v>1</v>
      </c>
    </row>
    <row r="128" spans="3:23" x14ac:dyDescent="0.25">
      <c r="C128" s="16"/>
      <c r="D128" s="16"/>
      <c r="E128" s="16"/>
      <c r="F128" s="16"/>
      <c r="G128" s="2" t="s">
        <v>14</v>
      </c>
      <c r="H128" s="2">
        <f t="shared" ref="H128:Q128" si="44">ROUND(((H127/H125)*100),2)</f>
        <v>100</v>
      </c>
      <c r="I128" s="2">
        <f t="shared" si="44"/>
        <v>100</v>
      </c>
      <c r="J128" s="2">
        <f t="shared" si="44"/>
        <v>100</v>
      </c>
      <c r="K128" s="2">
        <f t="shared" si="44"/>
        <v>100</v>
      </c>
      <c r="L128" s="2">
        <f t="shared" si="44"/>
        <v>100</v>
      </c>
      <c r="M128" s="2">
        <f t="shared" si="44"/>
        <v>100</v>
      </c>
      <c r="N128" s="2">
        <f t="shared" si="44"/>
        <v>100</v>
      </c>
      <c r="O128" s="2">
        <f t="shared" si="44"/>
        <v>100</v>
      </c>
      <c r="P128" s="2">
        <f t="shared" si="44"/>
        <v>100</v>
      </c>
      <c r="Q128" s="2">
        <f t="shared" si="44"/>
        <v>100</v>
      </c>
      <c r="S128" s="2" t="s">
        <v>18</v>
      </c>
      <c r="T128" s="4" t="b">
        <v>1</v>
      </c>
    </row>
    <row r="129" spans="3:20" x14ac:dyDescent="0.25">
      <c r="C129" s="16"/>
      <c r="D129" s="16"/>
      <c r="E129" s="16"/>
      <c r="F129" s="16"/>
      <c r="G129" s="2" t="s">
        <v>38</v>
      </c>
      <c r="H129" s="2">
        <v>9</v>
      </c>
      <c r="I129" s="2">
        <v>10</v>
      </c>
      <c r="J129" s="2">
        <v>8</v>
      </c>
      <c r="K129" s="2">
        <v>10</v>
      </c>
      <c r="L129" s="2">
        <v>10</v>
      </c>
      <c r="M129" s="2">
        <v>10</v>
      </c>
      <c r="N129" s="2">
        <v>10</v>
      </c>
      <c r="O129" s="2">
        <v>10</v>
      </c>
      <c r="P129" s="2">
        <v>10</v>
      </c>
      <c r="Q129" s="2">
        <v>7</v>
      </c>
      <c r="S129" s="2" t="s">
        <v>19</v>
      </c>
      <c r="T129" s="4" t="b">
        <v>0</v>
      </c>
    </row>
    <row r="130" spans="3:20" x14ac:dyDescent="0.25">
      <c r="C130" s="16"/>
      <c r="D130" s="16"/>
      <c r="E130" s="16"/>
      <c r="F130" s="16"/>
      <c r="G130" s="2" t="s">
        <v>34</v>
      </c>
      <c r="H130" s="2">
        <v>188</v>
      </c>
      <c r="I130" s="2">
        <v>222</v>
      </c>
      <c r="J130" s="2">
        <v>173</v>
      </c>
      <c r="K130" s="2">
        <v>186</v>
      </c>
      <c r="L130" s="2">
        <v>216</v>
      </c>
      <c r="M130" s="2">
        <v>183</v>
      </c>
      <c r="N130" s="2">
        <v>174</v>
      </c>
      <c r="O130" s="2">
        <v>192</v>
      </c>
      <c r="P130" s="2">
        <v>206</v>
      </c>
      <c r="Q130" s="2">
        <v>242</v>
      </c>
    </row>
  </sheetData>
  <mergeCells count="59">
    <mergeCell ref="F111:F116"/>
    <mergeCell ref="C118:C123"/>
    <mergeCell ref="C117:Q117"/>
    <mergeCell ref="C110:Q110"/>
    <mergeCell ref="E104:E109"/>
    <mergeCell ref="D104:D109"/>
    <mergeCell ref="C104:C109"/>
    <mergeCell ref="C111:C116"/>
    <mergeCell ref="D111:D116"/>
    <mergeCell ref="E111:E116"/>
    <mergeCell ref="C19:C24"/>
    <mergeCell ref="D12:D17"/>
    <mergeCell ref="D19:D24"/>
    <mergeCell ref="C27:O27"/>
    <mergeCell ref="C2:O2"/>
    <mergeCell ref="C5:C10"/>
    <mergeCell ref="D5:D10"/>
    <mergeCell ref="C11:O11"/>
    <mergeCell ref="C18:O18"/>
    <mergeCell ref="C12:C17"/>
    <mergeCell ref="C43:O43"/>
    <mergeCell ref="C44:C49"/>
    <mergeCell ref="D44:D49"/>
    <mergeCell ref="C68:C73"/>
    <mergeCell ref="D68:D73"/>
    <mergeCell ref="C65:O65"/>
    <mergeCell ref="C30:C35"/>
    <mergeCell ref="D30:D35"/>
    <mergeCell ref="C36:O36"/>
    <mergeCell ref="C37:C42"/>
    <mergeCell ref="D37:D42"/>
    <mergeCell ref="D118:D123"/>
    <mergeCell ref="E118:E123"/>
    <mergeCell ref="F118:F123"/>
    <mergeCell ref="C125:C130"/>
    <mergeCell ref="D125:D130"/>
    <mergeCell ref="E125:E130"/>
    <mergeCell ref="F125:F130"/>
    <mergeCell ref="C124:Q124"/>
    <mergeCell ref="C52:O52"/>
    <mergeCell ref="C55:C56"/>
    <mergeCell ref="D55:D56"/>
    <mergeCell ref="C57:O57"/>
    <mergeCell ref="C58:C59"/>
    <mergeCell ref="D58:D59"/>
    <mergeCell ref="C60:O60"/>
    <mergeCell ref="C61:C62"/>
    <mergeCell ref="D61:D62"/>
    <mergeCell ref="C86:C91"/>
    <mergeCell ref="D86:D91"/>
    <mergeCell ref="C93:C98"/>
    <mergeCell ref="D93:D98"/>
    <mergeCell ref="C92:O92"/>
    <mergeCell ref="C74:O74"/>
    <mergeCell ref="C75:C80"/>
    <mergeCell ref="D75:D80"/>
    <mergeCell ref="C83:O83"/>
    <mergeCell ref="C101:Q101"/>
    <mergeCell ref="F104:F109"/>
  </mergeCells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F18B9A-04C9-48D0-B8E3-E0F66D3109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 Filipe Rodrigues Pereira</cp:lastModifiedBy>
  <dcterms:created xsi:type="dcterms:W3CDTF">2015-06-05T18:19:34Z</dcterms:created>
  <dcterms:modified xsi:type="dcterms:W3CDTF">2024-10-21T00:10:11Z</dcterms:modified>
</cp:coreProperties>
</file>