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udo" sheetId="1" r:id="rId4"/>
    <sheet state="visible" name="goodwork" sheetId="2" r:id="rId5"/>
    <sheet state="visible" name="statusfy" sheetId="3" r:id="rId6"/>
    <sheet state="visible" name="speedcube" sheetId="4" r:id="rId7"/>
    <sheet state="visible" name="developmint" sheetId="5" r:id="rId8"/>
    <sheet state="visible" name="litcher" sheetId="6" r:id="rId9"/>
    <sheet state="visible" name="quickwords" sheetId="7" r:id="rId10"/>
    <sheet state="visible" name="budgetduo" sheetId="8" r:id="rId11"/>
  </sheets>
  <definedNames/>
  <calcPr/>
</workbook>
</file>

<file path=xl/sharedStrings.xml><?xml version="1.0" encoding="utf-8"?>
<sst xmlns="http://schemas.openxmlformats.org/spreadsheetml/2006/main" count="114" uniqueCount="24">
  <si>
    <t>JavaScript</t>
  </si>
  <si>
    <t>language</t>
  </si>
  <si>
    <t>files</t>
  </si>
  <si>
    <t>blank</t>
  </si>
  <si>
    <t>comment</t>
  </si>
  <si>
    <t>Vuejs Component</t>
  </si>
  <si>
    <t>Js + Vue</t>
  </si>
  <si>
    <t>PHP</t>
  </si>
  <si>
    <t>Sass</t>
  </si>
  <si>
    <t>CSS</t>
  </si>
  <si>
    <t>Stylus</t>
  </si>
  <si>
    <t>LESS</t>
  </si>
  <si>
    <t>Stylesheet</t>
  </si>
  <si>
    <t>code</t>
  </si>
  <si>
    <t>Sass + CSS</t>
  </si>
  <si>
    <t>Prog</t>
  </si>
  <si>
    <t>Estilo</t>
  </si>
  <si>
    <t>Fração de css</t>
  </si>
  <si>
    <t>PHP + JavaScript</t>
  </si>
  <si>
    <t>LESS + CSS</t>
  </si>
  <si>
    <t>Js + VueJs</t>
  </si>
  <si>
    <t>Vuejs</t>
  </si>
  <si>
    <t>Linguagem</t>
  </si>
  <si>
    <t>CSS + Sass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</si>
</sst>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Font="1"/>
    <xf borderId="0" fillId="0" fontId="2" numFmtId="0" xfId="0" applyAlignment="1" applyFont="1">
      <alignment readingOrder="0" vertical="bottom"/>
    </xf>
    <xf borderId="0" fillId="0" fontId="1" numFmtId="10" xfId="0" applyAlignment="1" applyFont="1" applyNumberFormat="1">
      <alignment vertical="bottom"/>
    </xf>
    <xf borderId="0" fillId="0" fontId="1" numFmtId="3" xfId="0" applyAlignment="1" applyFont="1" applyNumberFormat="1">
      <alignment readingOrder="0"/>
    </xf>
    <xf borderId="0" fillId="0" fontId="1" numFmtId="3" xfId="0" applyFont="1" applyNumberForma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Linhas de código em projetos grandes CSS atômico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tudo!$A$40</c:f>
            </c:strRef>
          </c:tx>
          <c:marker>
            <c:symbol val="none"/>
          </c:marker>
          <c:val>
            <c:numRef>
              <c:f>tudo!$B$40:$G$40</c:f>
            </c:numRef>
          </c:val>
          <c:smooth val="0"/>
        </c:ser>
        <c:ser>
          <c:idx val="1"/>
          <c:order val="1"/>
          <c:tx>
            <c:strRef>
              <c:f>tudo!$A$39</c:f>
            </c:strRef>
          </c:tx>
          <c:marker>
            <c:symbol val="none"/>
          </c:marker>
          <c:val>
            <c:numRef>
              <c:f>tudo!$B$39:$G$39</c:f>
            </c:numRef>
          </c:val>
          <c:smooth val="0"/>
        </c:ser>
        <c:axId val="1800003501"/>
        <c:axId val="1917914585"/>
      </c:lineChart>
      <c:catAx>
        <c:axId val="18000035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7914585"/>
      </c:catAx>
      <c:valAx>
        <c:axId val="19179145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00035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Goodwork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goodwork!$A$14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val>
            <c:numRef>
              <c:f>goodwork!$B$14:$K$14</c:f>
            </c:numRef>
          </c:val>
        </c:ser>
        <c:ser>
          <c:idx val="1"/>
          <c:order val="1"/>
          <c:tx>
            <c:strRef>
              <c:f>goodwork!$A$11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val>
            <c:numRef>
              <c:f>goodwork!$B$11:$K$11</c:f>
            </c:numRef>
          </c:val>
        </c:ser>
        <c:axId val="303422559"/>
        <c:axId val="368010973"/>
      </c:areaChart>
      <c:catAx>
        <c:axId val="303422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Histórico de commits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8010973"/>
      </c:catAx>
      <c:valAx>
        <c:axId val="3680109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Linhas de código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34225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PHP vs Sass + CSS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goodwork!$A$14</c:f>
            </c:strRef>
          </c:tx>
          <c:marker>
            <c:symbol val="none"/>
          </c:marker>
          <c:cat>
            <c:strRef>
              <c:f>goodwork!$B$11:$K$11</c:f>
            </c:strRef>
          </c:cat>
          <c:val>
            <c:numRef>
              <c:f>goodwork!$B$14:$K$14</c:f>
            </c:numRef>
          </c:val>
          <c:smooth val="0"/>
        </c:ser>
        <c:axId val="866348219"/>
        <c:axId val="305898952"/>
      </c:lineChart>
      <c:catAx>
        <c:axId val="8663482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PHP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5898952"/>
      </c:catAx>
      <c:valAx>
        <c:axId val="305898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63482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de arquivos Statusfy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statusfy!$A$3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val>
            <c:numRef>
              <c:f>statusfy!$B$3:$K$3</c:f>
            </c:numRef>
          </c:val>
        </c:ser>
        <c:ser>
          <c:idx val="1"/>
          <c:order val="1"/>
          <c:tx>
            <c:strRef>
              <c:f>statusfy!$A$8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val>
            <c:numRef>
              <c:f>statusfy!$B$8:$K$8</c:f>
            </c:numRef>
          </c:val>
        </c:ser>
        <c:axId val="2112257758"/>
        <c:axId val="1694526543"/>
      </c:areaChart>
      <c:catAx>
        <c:axId val="21122577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4526543"/>
      </c:catAx>
      <c:valAx>
        <c:axId val="16945265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22577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Statusfy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statusfy!$A$14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chemeClr val="accent2"/>
              </a:solidFill>
            </a:ln>
          </c:spPr>
          <c:val>
            <c:numRef>
              <c:f>statusfy!$B$14:$K$14</c:f>
            </c:numRef>
          </c:val>
        </c:ser>
        <c:ser>
          <c:idx val="1"/>
          <c:order val="1"/>
          <c:tx>
            <c:strRef>
              <c:f>statusfy!$A$19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chemeClr val="accent1"/>
              </a:solidFill>
            </a:ln>
          </c:spPr>
          <c:val>
            <c:numRef>
              <c:f>statusfy!$B$19:$K$19</c:f>
            </c:numRef>
          </c:val>
        </c:ser>
        <c:axId val="2074334933"/>
        <c:axId val="1460688499"/>
      </c:areaChart>
      <c:catAx>
        <c:axId val="20743349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0688499"/>
      </c:catAx>
      <c:valAx>
        <c:axId val="14606884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43349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Js + Vue versus Stylesheet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statusfy!$A$15</c:f>
            </c:strRef>
          </c:tx>
          <c:marker>
            <c:symbol val="none"/>
          </c:marker>
          <c:cat>
            <c:strRef>
              <c:f>statusfy!$B$14:$K$14</c:f>
            </c:strRef>
          </c:cat>
          <c:val>
            <c:numRef>
              <c:f>statusfy!$B$15:$K$15</c:f>
            </c:numRef>
          </c:val>
          <c:smooth val="0"/>
        </c:ser>
        <c:axId val="1961722025"/>
        <c:axId val="411894350"/>
      </c:lineChart>
      <c:catAx>
        <c:axId val="19617220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Vue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1894350"/>
      </c:catAx>
      <c:valAx>
        <c:axId val="4118943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Stylesheet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17220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de arquivos Speedcube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speedcube!$A$3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val>
            <c:numRef>
              <c:f>speedcube!$B$3:$I$3</c:f>
            </c:numRef>
          </c:val>
        </c:ser>
        <c:ser>
          <c:idx val="1"/>
          <c:order val="1"/>
          <c:tx>
            <c:strRef>
              <c:f>speedcube!$A$6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val>
            <c:numRef>
              <c:f>speedcube!$B$6:$I$6</c:f>
            </c:numRef>
          </c:val>
        </c:ser>
        <c:axId val="1363785567"/>
        <c:axId val="1512977624"/>
      </c:areaChart>
      <c:catAx>
        <c:axId val="1363785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2977624"/>
      </c:catAx>
      <c:valAx>
        <c:axId val="1512977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37855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Speedcube</a:t>
            </a:r>
          </a:p>
        </c:rich>
      </c:tx>
      <c:layout>
        <c:manualLayout>
          <c:xMode val="edge"/>
          <c:yMode val="edge"/>
          <c:x val="0.03258333333333333"/>
          <c:y val="0.052695417789757414"/>
        </c:manualLayout>
      </c:layout>
      <c:overlay val="0"/>
    </c:title>
    <c:plotArea>
      <c:layout/>
      <c:areaChart>
        <c:ser>
          <c:idx val="0"/>
          <c:order val="0"/>
          <c:tx>
            <c:strRef>
              <c:f>speedcube!$A$10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chemeClr val="accent2"/>
              </a:solidFill>
            </a:ln>
          </c:spPr>
          <c:val>
            <c:numRef>
              <c:f>speedcube!$B$10:$I$10</c:f>
            </c:numRef>
          </c:val>
        </c:ser>
        <c:ser>
          <c:idx val="1"/>
          <c:order val="1"/>
          <c:tx>
            <c:strRef>
              <c:f>speedcube!$A$13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chemeClr val="accent1"/>
              </a:solidFill>
            </a:ln>
          </c:spPr>
          <c:val>
            <c:numRef>
              <c:f>speedcube!$B$13:$I$13</c:f>
            </c:numRef>
          </c:val>
        </c:ser>
        <c:axId val="1343306833"/>
        <c:axId val="884363689"/>
      </c:areaChart>
      <c:catAx>
        <c:axId val="13433068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4363689"/>
      </c:catAx>
      <c:valAx>
        <c:axId val="8843636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33068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LESS + CSS versus PHP + JavaScript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speedcube!$A$11</c:f>
            </c:strRef>
          </c:tx>
          <c:marker>
            <c:symbol val="none"/>
          </c:marker>
          <c:cat>
            <c:strRef>
              <c:f>speedcube!$B$10:$I$10</c:f>
            </c:strRef>
          </c:cat>
          <c:val>
            <c:numRef>
              <c:f>speedcube!$B$11:$I$11</c:f>
            </c:numRef>
          </c:val>
          <c:smooth val="0"/>
        </c:ser>
        <c:ser>
          <c:idx val="1"/>
          <c:order val="1"/>
          <c:tx>
            <c:strRef>
              <c:f>speedcube!$A$12</c:f>
            </c:strRef>
          </c:tx>
          <c:marker>
            <c:symbol val="none"/>
          </c:marker>
          <c:cat>
            <c:strRef>
              <c:f>speedcube!$B$10:$I$10</c:f>
            </c:strRef>
          </c:cat>
          <c:val>
            <c:numRef>
              <c:f>speedcube!$B$12:$I$12</c:f>
            </c:numRef>
          </c:val>
          <c:smooth val="0"/>
        </c:ser>
        <c:ser>
          <c:idx val="2"/>
          <c:order val="2"/>
          <c:tx>
            <c:strRef>
              <c:f>speedcube!$A$13</c:f>
            </c:strRef>
          </c:tx>
          <c:marker>
            <c:symbol val="none"/>
          </c:marker>
          <c:cat>
            <c:strRef>
              <c:f>speedcube!$B$10:$I$10</c:f>
            </c:strRef>
          </c:cat>
          <c:val>
            <c:numRef>
              <c:f>speedcube!$B$13:$I$13</c:f>
            </c:numRef>
          </c:val>
          <c:smooth val="0"/>
        </c:ser>
        <c:axId val="1314467524"/>
        <c:axId val="1409300070"/>
      </c:lineChart>
      <c:catAx>
        <c:axId val="1314467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PHP + JavaScript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9300070"/>
      </c:catAx>
      <c:valAx>
        <c:axId val="14093000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LESS + CSS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44675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de arquivos Developmint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developmint!$A$3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val>
            <c:numRef>
              <c:f>developmint!$B$3:$J$3</c:f>
            </c:numRef>
          </c:val>
        </c:ser>
        <c:ser>
          <c:idx val="1"/>
          <c:order val="1"/>
          <c:tx>
            <c:strRef>
              <c:f>developmint!$A$4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val>
            <c:numRef>
              <c:f>developmint!$B$4:$J$4</c:f>
            </c:numRef>
          </c:val>
        </c:ser>
        <c:axId val="1626971096"/>
        <c:axId val="187252713"/>
      </c:areaChart>
      <c:catAx>
        <c:axId val="1626971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252713"/>
      </c:catAx>
      <c:valAx>
        <c:axId val="1872527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69710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Developmint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developmint!$A$10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val>
            <c:numRef>
              <c:f>developmint!$B$10:$J$10</c:f>
            </c:numRef>
          </c:val>
        </c:ser>
        <c:ser>
          <c:idx val="1"/>
          <c:order val="1"/>
          <c:tx>
            <c:strRef>
              <c:f>developmint!$A$9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val>
            <c:numRef>
              <c:f>developmint!$B$9:$J$9</c:f>
            </c:numRef>
          </c:val>
        </c:ser>
        <c:axId val="2029457053"/>
        <c:axId val="2108876975"/>
      </c:areaChart>
      <c:catAx>
        <c:axId val="20294570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8876975"/>
      </c:catAx>
      <c:valAx>
        <c:axId val="21088769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94570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Linhas de código em projetos pequenos CSS atômico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tudo!$A$43</c:f>
            </c:strRef>
          </c:tx>
          <c:marker>
            <c:symbol val="none"/>
          </c:marker>
          <c:val>
            <c:numRef>
              <c:f>tudo!$B$43:$G$43</c:f>
            </c:numRef>
          </c:val>
          <c:smooth val="0"/>
        </c:ser>
        <c:ser>
          <c:idx val="1"/>
          <c:order val="1"/>
          <c:tx>
            <c:strRef>
              <c:f>tudo!$A$42</c:f>
            </c:strRef>
          </c:tx>
          <c:marker>
            <c:symbol val="none"/>
          </c:marker>
          <c:val>
            <c:numRef>
              <c:f>tudo!$B$42:$G$42</c:f>
            </c:numRef>
          </c:val>
          <c:smooth val="0"/>
        </c:ser>
        <c:axId val="1824165473"/>
        <c:axId val="1360210542"/>
      </c:lineChart>
      <c:catAx>
        <c:axId val="18241654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0210542"/>
      </c:catAx>
      <c:valAx>
        <c:axId val="13602105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Stylesheet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41654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de arquivos Litcher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litcher!$A$2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val>
            <c:numRef>
              <c:f>litcher!$B$2:$M$2</c:f>
            </c:numRef>
          </c:val>
        </c:ser>
        <c:ser>
          <c:idx val="1"/>
          <c:order val="1"/>
          <c:tx>
            <c:strRef>
              <c:f>litcher!$A$1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val>
            <c:numRef>
              <c:f>litcher!$B$1:$M$1</c:f>
            </c:numRef>
          </c:val>
        </c:ser>
        <c:axId val="443539511"/>
        <c:axId val="1098960960"/>
      </c:areaChart>
      <c:catAx>
        <c:axId val="443539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8960960"/>
      </c:catAx>
      <c:valAx>
        <c:axId val="1098960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Sass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35395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Litcher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litcher!$A$6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val>
            <c:numRef>
              <c:f>litcher!$B$6:$M$6</c:f>
            </c:numRef>
          </c:val>
        </c:ser>
        <c:ser>
          <c:idx val="1"/>
          <c:order val="1"/>
          <c:tx>
            <c:strRef>
              <c:f>litcher!$A$7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val>
            <c:numRef>
              <c:f>litcher!$B$7:$M$7</c:f>
            </c:numRef>
          </c:val>
        </c:ser>
        <c:axId val="1972592869"/>
        <c:axId val="1427302424"/>
      </c:areaChart>
      <c:catAx>
        <c:axId val="19725928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7302424"/>
      </c:catAx>
      <c:valAx>
        <c:axId val="14273024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25928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Sass versus Vuejs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litcher!$A$6</c:f>
            </c:strRef>
          </c:tx>
          <c:marker>
            <c:symbol val="none"/>
          </c:marker>
          <c:cat>
            <c:strRef>
              <c:f>litcher!$B$5:$M$5</c:f>
            </c:strRef>
          </c:cat>
          <c:val>
            <c:numRef>
              <c:f>litcher!$B$6:$M$6</c:f>
            </c:numRef>
          </c:val>
          <c:smooth val="0"/>
        </c:ser>
        <c:axId val="834950279"/>
        <c:axId val="84852386"/>
      </c:lineChart>
      <c:catAx>
        <c:axId val="834950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Vuejs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852386"/>
      </c:catAx>
      <c:valAx>
        <c:axId val="848523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Sass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49502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de arquivos Quickwords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quickwords!$A$3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val>
            <c:numRef>
              <c:f>quickwords!$B$3:$N$3</c:f>
            </c:numRef>
          </c:val>
        </c:ser>
        <c:ser>
          <c:idx val="1"/>
          <c:order val="1"/>
          <c:tx>
            <c:strRef>
              <c:f>quickwords!$A$6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val>
            <c:numRef>
              <c:f>quickwords!$B$6:$N$6</c:f>
            </c:numRef>
          </c:val>
        </c:ser>
        <c:axId val="2046946117"/>
        <c:axId val="1672161357"/>
      </c:areaChart>
      <c:catAx>
        <c:axId val="20469461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2161357"/>
      </c:catAx>
      <c:valAx>
        <c:axId val="16721613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69461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Linhas de código Quickwords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quickwords!$A$11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val>
            <c:numRef>
              <c:f>quickwords!$B$11:$N$11</c:f>
            </c:numRef>
          </c:val>
        </c:ser>
        <c:ser>
          <c:idx val="1"/>
          <c:order val="1"/>
          <c:tx>
            <c:strRef>
              <c:f>quickwords!$A$14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val>
            <c:numRef>
              <c:f>quickwords!$B$14:$N$14</c:f>
            </c:numRef>
          </c:val>
        </c:ser>
        <c:axId val="50814123"/>
        <c:axId val="514630379"/>
      </c:areaChart>
      <c:catAx>
        <c:axId val="508141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4630379"/>
      </c:catAx>
      <c:valAx>
        <c:axId val="5146303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8141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Vuejs, Js + Vue, Sass, CSS e CSS + Sass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quickwords!$A$37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val>
            <c:numRef>
              <c:f>quickwords!$B$37:$L$37</c:f>
            </c:numRef>
          </c:val>
        </c:ser>
        <c:ser>
          <c:idx val="1"/>
          <c:order val="1"/>
          <c:tx>
            <c:strRef>
              <c:f>quickwords!$A$40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val>
            <c:numRef>
              <c:f>quickwords!$B$40:$L$40</c:f>
            </c:numRef>
          </c:val>
        </c:ser>
        <c:axId val="468991886"/>
        <c:axId val="1186416389"/>
      </c:areaChart>
      <c:catAx>
        <c:axId val="4689918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6416389"/>
      </c:catAx>
      <c:valAx>
        <c:axId val="11864163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89918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de arquivos Budgetduo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budgetduo!$A$4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val>
            <c:numRef>
              <c:f>budgetduo!$B$4:$L$4</c:f>
            </c:numRef>
          </c:val>
        </c:ser>
        <c:ser>
          <c:idx val="1"/>
          <c:order val="1"/>
          <c:tx>
            <c:strRef>
              <c:f>budgetduo!$A$3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val>
            <c:numRef>
              <c:f>budgetduo!$B$3:$L$3</c:f>
            </c:numRef>
          </c:val>
        </c:ser>
        <c:axId val="899766651"/>
        <c:axId val="333091763"/>
      </c:areaChart>
      <c:catAx>
        <c:axId val="8997666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3091763"/>
      </c:catAx>
      <c:valAx>
        <c:axId val="3330917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Sass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97666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Linhas de código Budgetduo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budgetduo!$A$10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val>
            <c:numRef>
              <c:f>budgetduo!$B$10:$L$10</c:f>
            </c:numRef>
          </c:val>
        </c:ser>
        <c:ser>
          <c:idx val="1"/>
          <c:order val="1"/>
          <c:tx>
            <c:strRef>
              <c:f>budgetduo!$A$9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val>
            <c:numRef>
              <c:f>budgetduo!$B$9:$L$9</c:f>
            </c:numRef>
          </c:val>
        </c:ser>
        <c:axId val="634364537"/>
        <c:axId val="1725470183"/>
      </c:areaChart>
      <c:catAx>
        <c:axId val="6343645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5470183"/>
      </c:catAx>
      <c:valAx>
        <c:axId val="17254701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Sass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43645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CSS Atômico projeto pequeno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tudo!$A$43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tudo!$B$43:$G$43</c:f>
            </c:numRef>
          </c:val>
        </c:ser>
        <c:ser>
          <c:idx val="1"/>
          <c:order val="1"/>
          <c:tx>
            <c:strRef>
              <c:f>tudo!$A$42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 b="0" i="0" sz="1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tudo!$B$42:$G$42</c:f>
            </c:numRef>
          </c:val>
        </c:ser>
        <c:overlap val="100"/>
        <c:axId val="1863667652"/>
        <c:axId val="673950984"/>
      </c:barChart>
      <c:catAx>
        <c:axId val="18636676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Tempo (commits)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3950984"/>
      </c:catAx>
      <c:valAx>
        <c:axId val="6739509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Linhas de código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36676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Estilo vs Linguagem Programação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tudo!$A$5</c:f>
            </c:strRef>
          </c:tx>
          <c:marker>
            <c:symbol val="none"/>
          </c:marker>
          <c:cat>
            <c:strRef>
              <c:f>tudo!$B$2:$G$2</c:f>
            </c:strRef>
          </c:cat>
          <c:val>
            <c:numRef>
              <c:f>tudo!$B$5:$G$5</c:f>
            </c:numRef>
          </c:val>
          <c:smooth val="0"/>
        </c:ser>
        <c:ser>
          <c:idx val="1"/>
          <c:order val="1"/>
          <c:tx>
            <c:strRef>
              <c:f>tudo!$A$6</c:f>
            </c:strRef>
          </c:tx>
          <c:marker>
            <c:symbol val="none"/>
          </c:marker>
          <c:cat>
            <c:strRef>
              <c:f>tudo!$B$2:$G$2</c:f>
            </c:strRef>
          </c:cat>
          <c:val>
            <c:numRef>
              <c:f>tudo!$B$6:$G$6</c:f>
            </c:numRef>
          </c:val>
          <c:smooth val="0"/>
        </c:ser>
        <c:axId val="1190349676"/>
        <c:axId val="1251219657"/>
      </c:lineChart>
      <c:catAx>
        <c:axId val="11903496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1219657"/>
      </c:catAx>
      <c:valAx>
        <c:axId val="12512196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03496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tudo!$A$11</c:f>
            </c:strRef>
          </c:tx>
          <c:marker>
            <c:symbol val="none"/>
          </c:marker>
          <c:cat>
            <c:strRef>
              <c:f>tudo!$B$8:$G$8</c:f>
            </c:strRef>
          </c:cat>
          <c:val>
            <c:numRef>
              <c:f>tudo!$B$11:$G$11</c:f>
            </c:numRef>
          </c:val>
          <c:smooth val="0"/>
        </c:ser>
        <c:ser>
          <c:idx val="1"/>
          <c:order val="1"/>
          <c:tx>
            <c:strRef>
              <c:f>tudo!$A$12</c:f>
            </c:strRef>
          </c:tx>
          <c:marker>
            <c:symbol val="none"/>
          </c:marker>
          <c:cat>
            <c:strRef>
              <c:f>tudo!$B$8:$G$8</c:f>
            </c:strRef>
          </c:cat>
          <c:val>
            <c:numRef>
              <c:f>tudo!$B$12:$G$12</c:f>
            </c:numRef>
          </c:val>
          <c:smooth val="0"/>
        </c:ser>
        <c:axId val="811560783"/>
        <c:axId val="484056444"/>
      </c:lineChart>
      <c:catAx>
        <c:axId val="811560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4056444"/>
      </c:catAx>
      <c:valAx>
        <c:axId val="4840564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15607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Estilo vs Linguagem Programação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tudo!$A$21</c:f>
            </c:strRef>
          </c:tx>
          <c:marker>
            <c:symbol val="none"/>
          </c:marker>
          <c:cat>
            <c:strRef>
              <c:f>tudo!$B$14:$G$14</c:f>
            </c:strRef>
          </c:cat>
          <c:val>
            <c:numRef>
              <c:f>tudo!$B$21:$G$21</c:f>
            </c:numRef>
          </c:val>
          <c:smooth val="0"/>
        </c:ser>
        <c:ser>
          <c:idx val="1"/>
          <c:order val="1"/>
          <c:tx>
            <c:strRef>
              <c:f>tudo!$A$22</c:f>
            </c:strRef>
          </c:tx>
          <c:marker>
            <c:symbol val="none"/>
          </c:marker>
          <c:cat>
            <c:strRef>
              <c:f>tudo!$B$14:$G$14</c:f>
            </c:strRef>
          </c:cat>
          <c:val>
            <c:numRef>
              <c:f>tudo!$B$22:$G$22</c:f>
            </c:numRef>
          </c:val>
          <c:smooth val="0"/>
        </c:ser>
        <c:axId val="1696021267"/>
        <c:axId val="364310728"/>
      </c:lineChart>
      <c:catAx>
        <c:axId val="16960212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4310728"/>
      </c:catAx>
      <c:valAx>
        <c:axId val="3643107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60212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Estilo vs Linguagem Programação Atômico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tudo!$A$35</c:f>
            </c:strRef>
          </c:tx>
          <c:marker>
            <c:symbol val="none"/>
          </c:marker>
          <c:cat>
            <c:strRef>
              <c:f>tudo!$B$32:$G$32</c:f>
            </c:strRef>
          </c:cat>
          <c:val>
            <c:numRef>
              <c:f>tudo!$B$35:$G$35</c:f>
            </c:numRef>
          </c:val>
          <c:smooth val="0"/>
        </c:ser>
        <c:axId val="997768218"/>
        <c:axId val="1395945134"/>
      </c:lineChart>
      <c:catAx>
        <c:axId val="9977682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5945134"/>
      </c:catAx>
      <c:valAx>
        <c:axId val="13959451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77682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Estilo vs Linguagem Programação Atômico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tudo!$A$29</c:f>
            </c:strRef>
          </c:tx>
          <c:marker>
            <c:symbol val="none"/>
          </c:marker>
          <c:cat>
            <c:strRef>
              <c:f>tudo!$B$24:$G$24</c:f>
            </c:strRef>
          </c:cat>
          <c:val>
            <c:numRef>
              <c:f>tudo!$B$29:$G$29</c:f>
            </c:numRef>
          </c:val>
          <c:smooth val="0"/>
        </c:ser>
        <c:ser>
          <c:idx val="1"/>
          <c:order val="1"/>
          <c:tx>
            <c:strRef>
              <c:f>tudo!$A$30</c:f>
            </c:strRef>
          </c:tx>
          <c:marker>
            <c:symbol val="none"/>
          </c:marker>
          <c:cat>
            <c:strRef>
              <c:f>tudo!$B$24:$G$24</c:f>
            </c:strRef>
          </c:cat>
          <c:val>
            <c:numRef>
              <c:f>tudo!$B$30:$G$30</c:f>
            </c:numRef>
          </c:val>
          <c:smooth val="0"/>
        </c:ser>
        <c:axId val="282066645"/>
        <c:axId val="169333885"/>
      </c:lineChart>
      <c:catAx>
        <c:axId val="2820666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333885"/>
      </c:catAx>
      <c:valAx>
        <c:axId val="1693338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20666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de arquivos Goodwork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goodwork!$A$4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val>
            <c:numRef>
              <c:f>goodwork!$B$4:$K$4</c:f>
            </c:numRef>
          </c:val>
        </c:ser>
        <c:ser>
          <c:idx val="1"/>
          <c:order val="1"/>
          <c:tx>
            <c:strRef>
              <c:f>goodwork!$A$5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val>
            <c:numRef>
              <c:f>goodwork!$B$5:$K$5</c:f>
            </c:numRef>
          </c:val>
        </c:ser>
        <c:ser>
          <c:idx val="2"/>
          <c:order val="2"/>
          <c:tx>
            <c:strRef>
              <c:f>goodwork!$A$6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rgbClr val="FBBC04"/>
              </a:solidFill>
            </a:ln>
          </c:spPr>
          <c:val>
            <c:numRef>
              <c:f>goodwork!$B$6:$K$6</c:f>
            </c:numRef>
          </c:val>
        </c:ser>
        <c:axId val="2023917678"/>
        <c:axId val="758331141"/>
      </c:areaChart>
      <c:catAx>
        <c:axId val="20239176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8331141"/>
      </c:catAx>
      <c:valAx>
        <c:axId val="7583311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39176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295275</xdr:colOff>
      <xdr:row>44</xdr:row>
      <xdr:rowOff>133350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771525</xdr:colOff>
      <xdr:row>44</xdr:row>
      <xdr:rowOff>133350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762000</xdr:colOff>
      <xdr:row>63</xdr:row>
      <xdr:rowOff>171450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304800</xdr:colOff>
      <xdr:row>6</xdr:row>
      <xdr:rowOff>95250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304800</xdr:colOff>
      <xdr:row>6</xdr:row>
      <xdr:rowOff>95250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304800</xdr:colOff>
      <xdr:row>6</xdr:row>
      <xdr:rowOff>95250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304800</xdr:colOff>
      <xdr:row>6</xdr:row>
      <xdr:rowOff>104775</xdr:rowOff>
    </xdr:from>
    <xdr:ext cx="5715000" cy="35337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8</xdr:col>
      <xdr:colOff>295275</xdr:colOff>
      <xdr:row>6</xdr:row>
      <xdr:rowOff>85725</xdr:rowOff>
    </xdr:from>
    <xdr:ext cx="5715000" cy="35337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714375</xdr:colOff>
      <xdr:row>4</xdr:row>
      <xdr:rowOff>19050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876300</xdr:colOff>
      <xdr:row>17</xdr:row>
      <xdr:rowOff>19050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581025</xdr:colOff>
      <xdr:row>22</xdr:row>
      <xdr:rowOff>180975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219075</xdr:colOff>
      <xdr:row>7</xdr:row>
      <xdr:rowOff>19050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171450</xdr:colOff>
      <xdr:row>22</xdr:row>
      <xdr:rowOff>19050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428625</xdr:colOff>
      <xdr:row>29</xdr:row>
      <xdr:rowOff>57150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847725</xdr:colOff>
      <xdr:row>17</xdr:row>
      <xdr:rowOff>190500</xdr:rowOff>
    </xdr:from>
    <xdr:ext cx="5715000" cy="353377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952500</xdr:colOff>
      <xdr:row>17</xdr:row>
      <xdr:rowOff>38100</xdr:rowOff>
    </xdr:from>
    <xdr:ext cx="5715000" cy="3533775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371475</xdr:colOff>
      <xdr:row>37</xdr:row>
      <xdr:rowOff>66675</xdr:rowOff>
    </xdr:from>
    <xdr:ext cx="5715000" cy="3533775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752475</xdr:colOff>
      <xdr:row>12</xdr:row>
      <xdr:rowOff>85725</xdr:rowOff>
    </xdr:from>
    <xdr:ext cx="5715000" cy="3533775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590550</xdr:colOff>
      <xdr:row>12</xdr:row>
      <xdr:rowOff>85725</xdr:rowOff>
    </xdr:from>
    <xdr:ext cx="5715000" cy="3533775"/>
    <xdr:graphicFrame>
      <xdr:nvGraphicFramePr>
        <xdr:cNvPr id="19" name="Chart 1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790575</xdr:colOff>
      <xdr:row>8</xdr:row>
      <xdr:rowOff>47625</xdr:rowOff>
    </xdr:from>
    <xdr:ext cx="5715000" cy="3533775"/>
    <xdr:graphicFrame>
      <xdr:nvGraphicFramePr>
        <xdr:cNvPr id="17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476250</xdr:colOff>
      <xdr:row>8</xdr:row>
      <xdr:rowOff>57150</xdr:rowOff>
    </xdr:from>
    <xdr:ext cx="5715000" cy="3533775"/>
    <xdr:graphicFrame>
      <xdr:nvGraphicFramePr>
        <xdr:cNvPr id="18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600075</xdr:colOff>
      <xdr:row>28</xdr:row>
      <xdr:rowOff>66675</xdr:rowOff>
    </xdr:from>
    <xdr:ext cx="5715000" cy="3533775"/>
    <xdr:graphicFrame>
      <xdr:nvGraphicFramePr>
        <xdr:cNvPr id="20" name="Chart 2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304800</xdr:colOff>
      <xdr:row>14</xdr:row>
      <xdr:rowOff>76200</xdr:rowOff>
    </xdr:from>
    <xdr:ext cx="5715000" cy="3533775"/>
    <xdr:graphicFrame>
      <xdr:nvGraphicFramePr>
        <xdr:cNvPr id="21" name="Chart 2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847725</xdr:colOff>
      <xdr:row>14</xdr:row>
      <xdr:rowOff>76200</xdr:rowOff>
    </xdr:from>
    <xdr:ext cx="5715000" cy="3533775"/>
    <xdr:graphicFrame>
      <xdr:nvGraphicFramePr>
        <xdr:cNvPr id="23" name="Chart 2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161925</xdr:colOff>
      <xdr:row>33</xdr:row>
      <xdr:rowOff>180975</xdr:rowOff>
    </xdr:from>
    <xdr:ext cx="5715000" cy="3533775"/>
    <xdr:graphicFrame>
      <xdr:nvGraphicFramePr>
        <xdr:cNvPr id="25" name="Chart 2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171450</xdr:colOff>
      <xdr:row>0</xdr:row>
      <xdr:rowOff>152400</xdr:rowOff>
    </xdr:from>
    <xdr:ext cx="5715000" cy="3533775"/>
    <xdr:graphicFrame>
      <xdr:nvGraphicFramePr>
        <xdr:cNvPr id="22" name="Chart 2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247650</xdr:colOff>
      <xdr:row>11</xdr:row>
      <xdr:rowOff>57150</xdr:rowOff>
    </xdr:from>
    <xdr:ext cx="5715000" cy="3533775"/>
    <xdr:graphicFrame>
      <xdr:nvGraphicFramePr>
        <xdr:cNvPr id="24" name="Chart 2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15</v>
      </c>
      <c r="B2" s="7">
        <f>B3/G3</f>
        <v>0.05130043006</v>
      </c>
      <c r="C2" s="7">
        <f>C3/G3</f>
        <v>0.1528773295</v>
      </c>
      <c r="D2" s="7">
        <f>D3/G3</f>
        <v>0.3173254147</v>
      </c>
      <c r="E2" s="7">
        <f>E3/G3</f>
        <v>0.4481875896</v>
      </c>
      <c r="F2" s="7">
        <f>F3/G3</f>
        <v>0.7451361868</v>
      </c>
      <c r="G2" s="7">
        <f>G3/G3</f>
        <v>1</v>
      </c>
    </row>
    <row r="3">
      <c r="A3" s="2" t="s">
        <v>7</v>
      </c>
      <c r="B3" s="4">
        <v>501.0</v>
      </c>
      <c r="C3" s="4">
        <v>1493.0</v>
      </c>
      <c r="D3" s="4">
        <v>3099.0</v>
      </c>
      <c r="E3" s="4">
        <v>4377.0</v>
      </c>
      <c r="F3" s="4">
        <v>7277.0</v>
      </c>
      <c r="G3" s="4">
        <v>9766.0</v>
      </c>
    </row>
    <row r="4">
      <c r="A4" s="8" t="s">
        <v>14</v>
      </c>
      <c r="B4" s="6">
        <v>60.0</v>
      </c>
      <c r="C4" s="6">
        <v>403.0</v>
      </c>
      <c r="D4" s="6">
        <v>1386.0</v>
      </c>
      <c r="E4" s="6">
        <v>1386.0</v>
      </c>
      <c r="F4" s="6">
        <v>1386.0</v>
      </c>
      <c r="G4" s="6">
        <v>1366.0</v>
      </c>
    </row>
    <row r="5">
      <c r="A5" s="1" t="s">
        <v>16</v>
      </c>
      <c r="B5" s="7">
        <f>B4/G4</f>
        <v>0.0439238653</v>
      </c>
      <c r="C5" s="7">
        <f>C4/G4</f>
        <v>0.2950219619</v>
      </c>
      <c r="D5" s="1">
        <v>1.0</v>
      </c>
      <c r="E5" s="1">
        <v>1.0</v>
      </c>
      <c r="F5" s="1">
        <v>1.0</v>
      </c>
      <c r="G5" s="7">
        <f>G4/D4</f>
        <v>0.9855699856</v>
      </c>
    </row>
    <row r="6">
      <c r="A6" s="1" t="s">
        <v>17</v>
      </c>
      <c r="B6" s="7">
        <f t="shared" ref="B6:G6" si="1">B4/(B4+B3)</f>
        <v>0.1069518717</v>
      </c>
      <c r="C6" s="7">
        <f t="shared" si="1"/>
        <v>0.2125527426</v>
      </c>
      <c r="D6" s="7">
        <f t="shared" si="1"/>
        <v>0.3090301003</v>
      </c>
      <c r="E6" s="7">
        <f t="shared" si="1"/>
        <v>0.2404997397</v>
      </c>
      <c r="F6" s="7">
        <f t="shared" si="1"/>
        <v>0.1599907653</v>
      </c>
      <c r="G6" s="7">
        <f t="shared" si="1"/>
        <v>0.1227093065</v>
      </c>
    </row>
    <row r="8">
      <c r="A8" s="1" t="s">
        <v>15</v>
      </c>
      <c r="B8" s="7">
        <f>B9/G9</f>
        <v>0.07369486949</v>
      </c>
      <c r="C8" s="7">
        <f>C9/G9</f>
        <v>0.2762151215</v>
      </c>
      <c r="D8" s="7">
        <f>D9/G9</f>
        <v>0.3519351935</v>
      </c>
      <c r="E8" s="7">
        <f>E9/G9</f>
        <v>0.7445994599</v>
      </c>
      <c r="F8" s="7">
        <f>F9/G9</f>
        <v>0.8788253825</v>
      </c>
      <c r="G8" s="7">
        <f>G9/G9</f>
        <v>1</v>
      </c>
    </row>
    <row r="9">
      <c r="A9" s="3" t="s">
        <v>6</v>
      </c>
      <c r="B9" s="1">
        <v>655.0</v>
      </c>
      <c r="C9" s="1">
        <v>2455.0</v>
      </c>
      <c r="D9" s="1">
        <v>3128.0</v>
      </c>
      <c r="E9" s="1">
        <v>6618.0</v>
      </c>
      <c r="F9" s="1">
        <v>7811.0</v>
      </c>
      <c r="G9" s="1">
        <v>8888.0</v>
      </c>
    </row>
    <row r="10">
      <c r="A10" s="3" t="s">
        <v>12</v>
      </c>
      <c r="B10" s="1">
        <v>3.0</v>
      </c>
      <c r="C10" s="1">
        <v>41.0</v>
      </c>
      <c r="D10" s="1">
        <v>149.0</v>
      </c>
      <c r="E10" s="1">
        <v>519.0</v>
      </c>
      <c r="F10" s="1">
        <v>666.0</v>
      </c>
      <c r="G10" s="1">
        <v>979.0</v>
      </c>
    </row>
    <row r="11">
      <c r="A11" s="1" t="s">
        <v>16</v>
      </c>
      <c r="B11" s="7">
        <f>B10/G10</f>
        <v>0.003064351379</v>
      </c>
      <c r="C11" s="7">
        <f>C10/G10</f>
        <v>0.04187946885</v>
      </c>
      <c r="D11" s="7">
        <f>D10/G10</f>
        <v>0.1521961185</v>
      </c>
      <c r="E11" s="7">
        <f>E10/G10</f>
        <v>0.5301327886</v>
      </c>
      <c r="F11" s="7">
        <f>F10/G10</f>
        <v>0.6802860061</v>
      </c>
      <c r="G11" s="7">
        <f>G10/G10</f>
        <v>1</v>
      </c>
    </row>
    <row r="12">
      <c r="A12" s="1" t="s">
        <v>17</v>
      </c>
      <c r="B12" s="7">
        <f t="shared" ref="B12:G12" si="2">B10/(B10+B9)</f>
        <v>0.004559270517</v>
      </c>
      <c r="C12" s="7">
        <f t="shared" si="2"/>
        <v>0.01642628205</v>
      </c>
      <c r="D12" s="7">
        <f t="shared" si="2"/>
        <v>0.04546841623</v>
      </c>
      <c r="E12" s="7">
        <f t="shared" si="2"/>
        <v>0.0727196301</v>
      </c>
      <c r="F12" s="7">
        <f t="shared" si="2"/>
        <v>0.07856553026</v>
      </c>
      <c r="G12" s="7">
        <f t="shared" si="2"/>
        <v>0.09921962096</v>
      </c>
    </row>
    <row r="14">
      <c r="A14" s="1" t="s">
        <v>15</v>
      </c>
      <c r="B14" s="7">
        <f>B15/G15</f>
        <v>0.944007986</v>
      </c>
      <c r="C14" s="7">
        <f>C15/G15</f>
        <v>0.9697142309</v>
      </c>
      <c r="D14" s="7">
        <f>D15/G15</f>
        <v>0.969798828</v>
      </c>
      <c r="E14" s="7">
        <f>E15/G15</f>
        <v>0.9700469796</v>
      </c>
      <c r="F14" s="7">
        <f>F15/G15</f>
        <v>0.9995206163</v>
      </c>
      <c r="G14" s="7">
        <f>G15/G15</f>
        <v>1</v>
      </c>
    </row>
    <row r="15" hidden="1">
      <c r="A15" s="1" t="s">
        <v>0</v>
      </c>
      <c r="B15" s="1">
        <v>167383.0</v>
      </c>
      <c r="C15" s="1">
        <v>171941.0</v>
      </c>
      <c r="D15" s="1">
        <v>171956.0</v>
      </c>
      <c r="E15" s="1">
        <v>172000.0</v>
      </c>
      <c r="F15" s="1">
        <v>177226.0</v>
      </c>
      <c r="G15" s="1">
        <v>177311.0</v>
      </c>
    </row>
    <row r="16" hidden="1">
      <c r="A16" s="1" t="s">
        <v>7</v>
      </c>
      <c r="B16" s="1">
        <v>71437.0</v>
      </c>
      <c r="C16" s="1">
        <v>71838.0</v>
      </c>
      <c r="D16" s="1">
        <v>72022.0</v>
      </c>
      <c r="E16" s="1">
        <v>72694.0</v>
      </c>
      <c r="F16" s="1">
        <v>73671.0</v>
      </c>
      <c r="G16" s="1">
        <v>75689.0</v>
      </c>
    </row>
    <row r="17">
      <c r="A17" s="3" t="s">
        <v>18</v>
      </c>
      <c r="B17" s="1">
        <f t="shared" ref="B17:G17" si="3">sum(B15:B16)</f>
        <v>238820</v>
      </c>
      <c r="C17" s="1">
        <f t="shared" si="3"/>
        <v>243779</v>
      </c>
      <c r="D17" s="1">
        <f t="shared" si="3"/>
        <v>243978</v>
      </c>
      <c r="E17" s="1">
        <f t="shared" si="3"/>
        <v>244694</v>
      </c>
      <c r="F17" s="1">
        <f t="shared" si="3"/>
        <v>250897</v>
      </c>
      <c r="G17" s="1">
        <f t="shared" si="3"/>
        <v>253000</v>
      </c>
      <c r="I17" s="7">
        <f t="shared" ref="I17:N17" si="4">B17/25</f>
        <v>9552.8</v>
      </c>
      <c r="J17" s="7">
        <f t="shared" si="4"/>
        <v>9751.16</v>
      </c>
      <c r="K17" s="7">
        <f t="shared" si="4"/>
        <v>9759.12</v>
      </c>
      <c r="L17" s="7">
        <f t="shared" si="4"/>
        <v>9787.76</v>
      </c>
      <c r="M17" s="7">
        <f t="shared" si="4"/>
        <v>10035.88</v>
      </c>
      <c r="N17" s="7">
        <f t="shared" si="4"/>
        <v>10120</v>
      </c>
    </row>
    <row r="18" hidden="1">
      <c r="A18" s="1" t="s">
        <v>11</v>
      </c>
      <c r="B18" s="1">
        <v>20332.0</v>
      </c>
      <c r="C18" s="1">
        <v>20465.0</v>
      </c>
      <c r="D18" s="1">
        <v>20468.0</v>
      </c>
      <c r="E18" s="1">
        <v>20496.0</v>
      </c>
      <c r="F18" s="1">
        <v>20540.0</v>
      </c>
      <c r="G18" s="1">
        <v>20589.0</v>
      </c>
      <c r="I18" s="7">
        <f t="shared" ref="I18:I20" si="5">B18/25</f>
        <v>813.28</v>
      </c>
    </row>
    <row r="19" hidden="1">
      <c r="A19" s="1" t="s">
        <v>9</v>
      </c>
      <c r="B19" s="1">
        <v>11597.0</v>
      </c>
      <c r="C19" s="1">
        <v>5938.0</v>
      </c>
      <c r="D19" s="1">
        <v>14401.0</v>
      </c>
      <c r="E19" s="1">
        <v>14088.0</v>
      </c>
      <c r="F19" s="1">
        <v>14185.0</v>
      </c>
      <c r="G19" s="1">
        <v>14032.0</v>
      </c>
      <c r="I19" s="7">
        <f t="shared" si="5"/>
        <v>463.88</v>
      </c>
    </row>
    <row r="20">
      <c r="A20" s="3" t="s">
        <v>19</v>
      </c>
      <c r="B20" s="1">
        <f t="shared" ref="B20:G20" si="6">sum(B18:B19)</f>
        <v>31929</v>
      </c>
      <c r="C20" s="1">
        <f t="shared" si="6"/>
        <v>26403</v>
      </c>
      <c r="D20" s="1">
        <f t="shared" si="6"/>
        <v>34869</v>
      </c>
      <c r="E20" s="1">
        <f t="shared" si="6"/>
        <v>34584</v>
      </c>
      <c r="F20" s="1">
        <f t="shared" si="6"/>
        <v>34725</v>
      </c>
      <c r="G20" s="1">
        <f t="shared" si="6"/>
        <v>34621</v>
      </c>
      <c r="I20" s="7">
        <f t="shared" si="5"/>
        <v>1277.16</v>
      </c>
      <c r="J20" s="7">
        <f t="shared" ref="J20:N20" si="7">C20/25</f>
        <v>1056.12</v>
      </c>
      <c r="K20" s="7">
        <f t="shared" si="7"/>
        <v>1394.76</v>
      </c>
      <c r="L20" s="7">
        <f t="shared" si="7"/>
        <v>1383.36</v>
      </c>
      <c r="M20" s="7">
        <f t="shared" si="7"/>
        <v>1389</v>
      </c>
      <c r="N20" s="7">
        <f t="shared" si="7"/>
        <v>1384.84</v>
      </c>
    </row>
    <row r="21">
      <c r="A21" s="1" t="s">
        <v>16</v>
      </c>
      <c r="B21" s="7">
        <f>B20/D20</f>
        <v>0.9156844188</v>
      </c>
      <c r="C21" s="7">
        <f>C20/D20</f>
        <v>0.7572055407</v>
      </c>
      <c r="D21" s="7">
        <f>D20/D20</f>
        <v>1</v>
      </c>
      <c r="E21" s="7">
        <f>E20/D20</f>
        <v>0.9918265508</v>
      </c>
      <c r="F21" s="7">
        <f>F20/D20</f>
        <v>0.9958702572</v>
      </c>
      <c r="G21" s="7">
        <f>G20/D20</f>
        <v>0.9928876653</v>
      </c>
    </row>
    <row r="22">
      <c r="A22" s="1" t="s">
        <v>17</v>
      </c>
      <c r="B22" s="7">
        <f t="shared" ref="B22:G22" si="8">B20/(B20+B17)</f>
        <v>0.1179284134</v>
      </c>
      <c r="C22" s="7">
        <f t="shared" si="8"/>
        <v>0.09772301634</v>
      </c>
      <c r="D22" s="7">
        <f t="shared" si="8"/>
        <v>0.1250470688</v>
      </c>
      <c r="E22" s="7">
        <f t="shared" si="8"/>
        <v>0.1238335995</v>
      </c>
      <c r="F22" s="7">
        <f t="shared" si="8"/>
        <v>0.1215767693</v>
      </c>
      <c r="G22" s="7">
        <f t="shared" si="8"/>
        <v>0.1203702094</v>
      </c>
    </row>
    <row r="24">
      <c r="A24" s="1" t="s">
        <v>15</v>
      </c>
      <c r="B24" s="7">
        <f>B27/F27</f>
        <v>0.8301182327</v>
      </c>
      <c r="C24" s="7">
        <f>C27/F27</f>
        <v>0.9667081518</v>
      </c>
      <c r="D24" s="7">
        <f>D27/F27</f>
        <v>0.9878655881</v>
      </c>
      <c r="E24" s="7">
        <f>E27/F27</f>
        <v>0.9642190417</v>
      </c>
      <c r="F24" s="7">
        <f>F27/F27</f>
        <v>1</v>
      </c>
      <c r="G24" s="7">
        <f>G27/F27</f>
        <v>0.9309271935</v>
      </c>
    </row>
    <row r="25" hidden="1">
      <c r="A25" s="1" t="s">
        <v>0</v>
      </c>
      <c r="B25" s="1">
        <v>1550.0</v>
      </c>
      <c r="C25" s="1">
        <v>1960.0</v>
      </c>
      <c r="D25" s="1">
        <v>1974.0</v>
      </c>
      <c r="E25" s="1">
        <v>1889.0</v>
      </c>
      <c r="F25" s="1">
        <v>1855.0</v>
      </c>
      <c r="G25" s="1">
        <v>1556.0</v>
      </c>
    </row>
    <row r="26" hidden="1">
      <c r="A26" s="1" t="s">
        <v>5</v>
      </c>
      <c r="B26" s="1">
        <v>1118.0</v>
      </c>
      <c r="C26" s="1">
        <v>1147.0</v>
      </c>
      <c r="D26" s="1">
        <v>1201.0</v>
      </c>
      <c r="E26" s="1">
        <v>1210.0</v>
      </c>
      <c r="F26" s="1">
        <v>1359.0</v>
      </c>
      <c r="G26" s="1">
        <v>1436.0</v>
      </c>
    </row>
    <row r="27">
      <c r="A27" s="3" t="s">
        <v>20</v>
      </c>
      <c r="B27" s="1">
        <f t="shared" ref="B27:G27" si="9">sum(B25:B26)</f>
        <v>2668</v>
      </c>
      <c r="C27" s="1">
        <f t="shared" si="9"/>
        <v>3107</v>
      </c>
      <c r="D27" s="1">
        <f t="shared" si="9"/>
        <v>3175</v>
      </c>
      <c r="E27" s="1">
        <f t="shared" si="9"/>
        <v>3099</v>
      </c>
      <c r="F27" s="1">
        <f t="shared" si="9"/>
        <v>3214</v>
      </c>
      <c r="G27" s="1">
        <f t="shared" si="9"/>
        <v>2992</v>
      </c>
    </row>
    <row r="28">
      <c r="A28" s="1" t="s">
        <v>8</v>
      </c>
      <c r="B28" s="1">
        <v>194.0</v>
      </c>
      <c r="C28" s="1">
        <v>220.0</v>
      </c>
      <c r="D28" s="1">
        <v>164.0</v>
      </c>
      <c r="E28" s="1">
        <v>164.0</v>
      </c>
      <c r="F28" s="10">
        <v>0.0</v>
      </c>
      <c r="G28" s="10">
        <v>0.0</v>
      </c>
    </row>
    <row r="29">
      <c r="A29" s="1" t="s">
        <v>16</v>
      </c>
      <c r="B29" s="7">
        <f>B28/C28</f>
        <v>0.8818181818</v>
      </c>
      <c r="C29" s="7">
        <f>C28/C28</f>
        <v>1</v>
      </c>
      <c r="D29" s="7">
        <f>D28/C28</f>
        <v>0.7454545455</v>
      </c>
      <c r="E29" s="7">
        <f>E28/C28</f>
        <v>0.7454545455</v>
      </c>
      <c r="F29" s="7">
        <f>F28/C28</f>
        <v>0</v>
      </c>
      <c r="G29" s="7">
        <f>G28/C28</f>
        <v>0</v>
      </c>
    </row>
    <row r="30">
      <c r="B30" s="7">
        <f t="shared" ref="B30:G30" si="10">B28/(B28+B27)</f>
        <v>0.0677847659</v>
      </c>
      <c r="C30" s="7">
        <f t="shared" si="10"/>
        <v>0.06612563871</v>
      </c>
      <c r="D30" s="7">
        <f t="shared" si="10"/>
        <v>0.04911650195</v>
      </c>
      <c r="E30" s="7">
        <f t="shared" si="10"/>
        <v>0.05026049648</v>
      </c>
      <c r="F30" s="7">
        <f t="shared" si="10"/>
        <v>0</v>
      </c>
      <c r="G30" s="7">
        <f t="shared" si="10"/>
        <v>0</v>
      </c>
    </row>
    <row r="32">
      <c r="A32" s="1" t="s">
        <v>15</v>
      </c>
      <c r="B32" s="7">
        <f>B33/G33</f>
        <v>0.170407315</v>
      </c>
      <c r="C32" s="7">
        <f>C33/G33</f>
        <v>0.3881961762</v>
      </c>
      <c r="D32" s="7">
        <f>D33/G33</f>
        <v>0.5029093932</v>
      </c>
      <c r="E32" s="7">
        <f>E33/G33</f>
        <v>0.7248545303</v>
      </c>
      <c r="F32" s="7">
        <f>F33/G33</f>
        <v>0.8345802161</v>
      </c>
      <c r="G32" s="7">
        <f>G33/G33</f>
        <v>1</v>
      </c>
    </row>
    <row r="33">
      <c r="A33" s="1" t="s">
        <v>21</v>
      </c>
      <c r="B33" s="1">
        <v>205.0</v>
      </c>
      <c r="C33" s="1">
        <v>467.0</v>
      </c>
      <c r="D33" s="1">
        <v>605.0</v>
      </c>
      <c r="E33" s="1">
        <v>872.0</v>
      </c>
      <c r="F33" s="1">
        <v>1004.0</v>
      </c>
      <c r="G33" s="1">
        <v>1203.0</v>
      </c>
    </row>
    <row r="34">
      <c r="A34" s="1" t="s">
        <v>8</v>
      </c>
      <c r="B34" s="1">
        <v>184.0</v>
      </c>
      <c r="C34" s="1">
        <v>207.0</v>
      </c>
      <c r="D34" s="1">
        <v>207.0</v>
      </c>
      <c r="E34" s="1">
        <v>262.0</v>
      </c>
      <c r="F34" s="1">
        <v>254.0</v>
      </c>
      <c r="G34" s="1">
        <v>72.0</v>
      </c>
    </row>
    <row r="35">
      <c r="A35" s="1" t="s">
        <v>16</v>
      </c>
      <c r="B35" s="7">
        <f>B34/E34</f>
        <v>0.7022900763</v>
      </c>
      <c r="C35" s="7">
        <f>C34/E34</f>
        <v>0.7900763359</v>
      </c>
      <c r="D35" s="7">
        <f>D34/E34</f>
        <v>0.7900763359</v>
      </c>
      <c r="E35" s="7">
        <f>E34/E34</f>
        <v>1</v>
      </c>
      <c r="F35" s="7">
        <f>F34/E34</f>
        <v>0.9694656489</v>
      </c>
      <c r="G35" s="7">
        <f>G34/E34</f>
        <v>0.2748091603</v>
      </c>
    </row>
    <row r="39">
      <c r="A39" s="1" t="s">
        <v>22</v>
      </c>
      <c r="B39" s="7">
        <f t="shared" ref="B39:G39" si="11">sum(B3,B9,I17)</f>
        <v>10708.8</v>
      </c>
      <c r="C39" s="7">
        <f t="shared" si="11"/>
        <v>13699.16</v>
      </c>
      <c r="D39" s="7">
        <f t="shared" si="11"/>
        <v>15986.12</v>
      </c>
      <c r="E39" s="7">
        <f t="shared" si="11"/>
        <v>20782.76</v>
      </c>
      <c r="F39" s="7">
        <f t="shared" si="11"/>
        <v>25123.88</v>
      </c>
      <c r="G39" s="7">
        <f t="shared" si="11"/>
        <v>28774</v>
      </c>
    </row>
    <row r="40">
      <c r="A40" s="1" t="s">
        <v>12</v>
      </c>
      <c r="B40" s="7">
        <f t="shared" ref="B40:G40" si="12">sum(B4,B10,I20)</f>
        <v>1340.16</v>
      </c>
      <c r="C40" s="7">
        <f t="shared" si="12"/>
        <v>1500.12</v>
      </c>
      <c r="D40" s="7">
        <f t="shared" si="12"/>
        <v>2929.76</v>
      </c>
      <c r="E40" s="7">
        <f t="shared" si="12"/>
        <v>3288.36</v>
      </c>
      <c r="F40" s="7">
        <f t="shared" si="12"/>
        <v>3441</v>
      </c>
      <c r="G40" s="7">
        <f t="shared" si="12"/>
        <v>3729.84</v>
      </c>
    </row>
    <row r="42">
      <c r="A42" s="1" t="s">
        <v>22</v>
      </c>
      <c r="B42" s="7">
        <f t="shared" ref="B42:G42" si="13">sum(B27,B33)</f>
        <v>2873</v>
      </c>
      <c r="C42" s="7">
        <f t="shared" si="13"/>
        <v>3574</v>
      </c>
      <c r="D42" s="7">
        <f t="shared" si="13"/>
        <v>3780</v>
      </c>
      <c r="E42" s="7">
        <f t="shared" si="13"/>
        <v>3971</v>
      </c>
      <c r="F42" s="7">
        <f t="shared" si="13"/>
        <v>4218</v>
      </c>
      <c r="G42" s="7">
        <f t="shared" si="13"/>
        <v>4195</v>
      </c>
    </row>
    <row r="43">
      <c r="A43" s="1" t="s">
        <v>12</v>
      </c>
      <c r="B43" s="7">
        <f t="shared" ref="B43:G43" si="14">sum(B28,B34)</f>
        <v>378</v>
      </c>
      <c r="C43" s="7">
        <f t="shared" si="14"/>
        <v>427</v>
      </c>
      <c r="D43" s="7">
        <f t="shared" si="14"/>
        <v>371</v>
      </c>
      <c r="E43" s="7">
        <f t="shared" si="14"/>
        <v>426</v>
      </c>
      <c r="F43" s="11">
        <f t="shared" si="14"/>
        <v>254</v>
      </c>
      <c r="G43" s="11">
        <f t="shared" si="14"/>
        <v>72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3" max="4" width="14.43"/>
  </cols>
  <sheetData>
    <row r="1">
      <c r="A1" s="2" t="s">
        <v>1</v>
      </c>
      <c r="B1" s="2" t="s">
        <v>2</v>
      </c>
      <c r="C1" s="2" t="s">
        <v>3</v>
      </c>
      <c r="D1" s="2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7</v>
      </c>
      <c r="B3" s="4">
        <v>38.0</v>
      </c>
      <c r="C3" s="4">
        <v>162.0</v>
      </c>
      <c r="D3" s="4">
        <v>339.0</v>
      </c>
      <c r="E3" s="1">
        <v>76.0</v>
      </c>
      <c r="F3" s="4">
        <v>140.0</v>
      </c>
      <c r="G3" s="4">
        <v>199.0</v>
      </c>
      <c r="H3" s="4">
        <v>327.0</v>
      </c>
      <c r="I3" s="4">
        <v>391.0</v>
      </c>
      <c r="J3" s="4">
        <v>403.0</v>
      </c>
      <c r="K3" s="4">
        <v>409.0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8</v>
      </c>
      <c r="B4" s="4">
        <v>3.0</v>
      </c>
      <c r="C4" s="4">
        <v>15.0</v>
      </c>
      <c r="D4" s="4">
        <v>13.0</v>
      </c>
      <c r="E4" s="1">
        <v>3.0</v>
      </c>
      <c r="F4" s="5">
        <v>3.0</v>
      </c>
      <c r="G4" s="5">
        <v>3.0</v>
      </c>
      <c r="H4" s="5">
        <v>3.0</v>
      </c>
      <c r="I4" s="5">
        <v>3.0</v>
      </c>
      <c r="J4" s="5">
        <v>3.0</v>
      </c>
      <c r="K4" s="5">
        <v>3.0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 t="s">
        <v>9</v>
      </c>
      <c r="B5" s="6">
        <v>0.0</v>
      </c>
      <c r="C5" s="4"/>
      <c r="D5" s="4"/>
      <c r="E5" s="1">
        <v>3.0</v>
      </c>
      <c r="F5" s="5">
        <v>3.0</v>
      </c>
      <c r="G5" s="5">
        <v>3.0</v>
      </c>
      <c r="H5" s="5">
        <v>3.0</v>
      </c>
      <c r="I5" s="5">
        <v>3.0</v>
      </c>
      <c r="J5" s="5">
        <v>3.0</v>
      </c>
      <c r="K5" s="5">
        <v>3.0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4"/>
      <c r="C6" s="4"/>
      <c r="D6" s="4"/>
      <c r="E6" s="4"/>
      <c r="F6" s="4"/>
      <c r="G6" s="4"/>
      <c r="H6" s="4"/>
      <c r="I6" s="4"/>
      <c r="J6" s="4"/>
      <c r="K6" s="4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1</v>
      </c>
      <c r="B9" s="2" t="s">
        <v>13</v>
      </c>
      <c r="C9" s="2"/>
      <c r="D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 t="s">
        <v>7</v>
      </c>
      <c r="B11" s="4">
        <v>501.0</v>
      </c>
      <c r="C11" s="2"/>
      <c r="D11" s="2"/>
      <c r="E11" s="4">
        <v>1493.0</v>
      </c>
      <c r="F11" s="4">
        <v>3099.0</v>
      </c>
      <c r="G11" s="4">
        <v>4377.0</v>
      </c>
      <c r="H11" s="4">
        <v>7277.0</v>
      </c>
      <c r="I11" s="4">
        <v>8956.0</v>
      </c>
      <c r="J11" s="4">
        <v>9431.0</v>
      </c>
      <c r="K11" s="4">
        <v>9766.0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 t="s">
        <v>8</v>
      </c>
      <c r="B12" s="4">
        <v>60.0</v>
      </c>
      <c r="C12" s="2"/>
      <c r="D12" s="2"/>
      <c r="E12" s="4">
        <v>357.0</v>
      </c>
      <c r="F12" s="4">
        <v>357.0</v>
      </c>
      <c r="G12" s="4">
        <v>357.0</v>
      </c>
      <c r="H12" s="4">
        <v>357.0</v>
      </c>
      <c r="I12" s="4">
        <v>357.0</v>
      </c>
      <c r="J12" s="4">
        <v>357.0</v>
      </c>
      <c r="K12" s="4">
        <v>357.0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" t="s">
        <v>9</v>
      </c>
      <c r="B13" s="6">
        <v>0.0</v>
      </c>
      <c r="C13" s="2"/>
      <c r="D13" s="2"/>
      <c r="E13" s="4">
        <v>46.0</v>
      </c>
      <c r="F13" s="4">
        <v>1029.0</v>
      </c>
      <c r="G13" s="4">
        <v>1029.0</v>
      </c>
      <c r="H13" s="4">
        <v>1029.0</v>
      </c>
      <c r="I13" s="4">
        <v>1042.0</v>
      </c>
      <c r="J13" s="4">
        <v>998.0</v>
      </c>
      <c r="K13" s="4">
        <v>1009.0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8" t="s">
        <v>14</v>
      </c>
      <c r="B14" s="6">
        <f t="shared" ref="B14:K14" si="1">sum(B12:B13)</f>
        <v>60</v>
      </c>
      <c r="C14" s="6">
        <f t="shared" si="1"/>
        <v>0</v>
      </c>
      <c r="D14" s="6">
        <f t="shared" si="1"/>
        <v>0</v>
      </c>
      <c r="E14" s="6">
        <f t="shared" si="1"/>
        <v>403</v>
      </c>
      <c r="F14" s="6">
        <f t="shared" si="1"/>
        <v>1386</v>
      </c>
      <c r="G14" s="6">
        <f t="shared" si="1"/>
        <v>1386</v>
      </c>
      <c r="H14" s="6">
        <f t="shared" si="1"/>
        <v>1386</v>
      </c>
      <c r="I14" s="6">
        <f t="shared" si="1"/>
        <v>1399</v>
      </c>
      <c r="J14" s="6">
        <f t="shared" si="1"/>
        <v>1355</v>
      </c>
      <c r="K14" s="6">
        <f t="shared" si="1"/>
        <v>1366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9">
        <f t="shared" ref="B16:K16" si="2">B14/(sum(B11,B14))</f>
        <v>0.1069518717</v>
      </c>
      <c r="C16" s="9" t="str">
        <f t="shared" si="2"/>
        <v>#DIV/0!</v>
      </c>
      <c r="D16" s="9" t="str">
        <f t="shared" si="2"/>
        <v>#DIV/0!</v>
      </c>
      <c r="E16" s="9">
        <f t="shared" si="2"/>
        <v>0.2125527426</v>
      </c>
      <c r="F16" s="9">
        <f t="shared" si="2"/>
        <v>0.3090301003</v>
      </c>
      <c r="G16" s="9">
        <f t="shared" si="2"/>
        <v>0.2404997397</v>
      </c>
      <c r="H16" s="9">
        <f t="shared" si="2"/>
        <v>0.1599907653</v>
      </c>
      <c r="I16" s="9">
        <f t="shared" si="2"/>
        <v>0.1351038146</v>
      </c>
      <c r="J16" s="9">
        <f t="shared" si="2"/>
        <v>0.1256258112</v>
      </c>
      <c r="K16" s="9">
        <f t="shared" si="2"/>
        <v>0.1227093065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3" max="4" width="14.43"/>
  </cols>
  <sheetData>
    <row r="1">
      <c r="A1" s="1" t="s">
        <v>0</v>
      </c>
      <c r="B1" s="1">
        <v>5.0</v>
      </c>
      <c r="C1" s="1">
        <v>126.0</v>
      </c>
      <c r="D1" s="1">
        <v>483.0</v>
      </c>
      <c r="E1" s="1">
        <v>38.0</v>
      </c>
      <c r="F1" s="1">
        <v>64.0</v>
      </c>
      <c r="G1" s="1">
        <v>88.0</v>
      </c>
      <c r="H1" s="1">
        <v>113.0</v>
      </c>
      <c r="I1" s="1">
        <v>125.0</v>
      </c>
      <c r="J1" s="1">
        <v>147.0</v>
      </c>
      <c r="K1" s="1">
        <v>145.0</v>
      </c>
    </row>
    <row r="2">
      <c r="A2" s="1" t="s">
        <v>5</v>
      </c>
      <c r="B2" s="1">
        <v>3.0</v>
      </c>
      <c r="C2" s="1">
        <v>6.0</v>
      </c>
      <c r="D2" s="1">
        <v>2.0</v>
      </c>
      <c r="E2" s="1">
        <v>17.0</v>
      </c>
      <c r="F2" s="1">
        <v>19.0</v>
      </c>
      <c r="G2" s="1">
        <v>25.0</v>
      </c>
      <c r="H2" s="1">
        <v>43.0</v>
      </c>
      <c r="I2" s="1">
        <v>48.0</v>
      </c>
      <c r="J2" s="1">
        <v>52.0</v>
      </c>
      <c r="K2" s="1">
        <v>51.0</v>
      </c>
    </row>
    <row r="3">
      <c r="A3" s="3" t="s">
        <v>6</v>
      </c>
      <c r="B3" s="1">
        <f t="shared" ref="B3:K3" si="1">sum(B1:B2)</f>
        <v>8</v>
      </c>
      <c r="C3" s="1">
        <f t="shared" si="1"/>
        <v>132</v>
      </c>
      <c r="D3" s="1">
        <f t="shared" si="1"/>
        <v>485</v>
      </c>
      <c r="E3" s="1">
        <f t="shared" si="1"/>
        <v>55</v>
      </c>
      <c r="F3" s="1">
        <f t="shared" si="1"/>
        <v>83</v>
      </c>
      <c r="G3" s="1">
        <f t="shared" si="1"/>
        <v>113</v>
      </c>
      <c r="H3" s="1">
        <f t="shared" si="1"/>
        <v>156</v>
      </c>
      <c r="I3" s="1">
        <f t="shared" si="1"/>
        <v>173</v>
      </c>
      <c r="J3" s="1">
        <f t="shared" si="1"/>
        <v>199</v>
      </c>
      <c r="K3" s="1">
        <f t="shared" si="1"/>
        <v>196</v>
      </c>
    </row>
    <row r="4" hidden="1">
      <c r="A4" s="1" t="s">
        <v>9</v>
      </c>
      <c r="B4" s="1">
        <v>1.0</v>
      </c>
      <c r="C4" s="1">
        <v>4.0</v>
      </c>
      <c r="D4" s="1">
        <v>55.0</v>
      </c>
      <c r="E4" s="1">
        <v>2.0</v>
      </c>
      <c r="F4" s="1">
        <v>3.0</v>
      </c>
      <c r="G4" s="1">
        <v>6.0</v>
      </c>
      <c r="H4" s="1">
        <v>8.0</v>
      </c>
      <c r="I4" s="1">
        <v>8.0</v>
      </c>
      <c r="J4" s="1">
        <v>8.0</v>
      </c>
      <c r="K4" s="1">
        <v>8.0</v>
      </c>
    </row>
    <row r="5" hidden="1">
      <c r="A5" s="1" t="s">
        <v>10</v>
      </c>
      <c r="B5" s="1">
        <v>0.0</v>
      </c>
      <c r="E5" s="1">
        <v>0.0</v>
      </c>
      <c r="F5" s="1">
        <v>0.0</v>
      </c>
      <c r="G5" s="1">
        <v>2.0</v>
      </c>
      <c r="H5" s="1">
        <v>3.0</v>
      </c>
      <c r="I5" s="1">
        <v>3.0</v>
      </c>
      <c r="J5" s="1">
        <v>3.0</v>
      </c>
      <c r="K5" s="1">
        <v>3.0</v>
      </c>
    </row>
    <row r="6" hidden="1">
      <c r="A6" s="1" t="s">
        <v>8</v>
      </c>
      <c r="B6" s="1">
        <v>0.0</v>
      </c>
      <c r="E6" s="1">
        <v>0.0</v>
      </c>
      <c r="F6" s="1">
        <v>0.0</v>
      </c>
      <c r="G6" s="1">
        <v>0.0</v>
      </c>
      <c r="H6" s="1">
        <v>2.0</v>
      </c>
      <c r="I6" s="1">
        <v>2.0</v>
      </c>
      <c r="J6" s="1">
        <v>2.0</v>
      </c>
      <c r="K6" s="1">
        <v>2.0</v>
      </c>
    </row>
    <row r="7" hidden="1">
      <c r="A7" s="1" t="s">
        <v>11</v>
      </c>
      <c r="B7" s="1">
        <v>0.0</v>
      </c>
      <c r="E7" s="1">
        <v>0.0</v>
      </c>
      <c r="F7" s="1">
        <v>0.0</v>
      </c>
      <c r="G7" s="1">
        <v>0.0</v>
      </c>
      <c r="H7" s="1">
        <v>1.0</v>
      </c>
      <c r="I7" s="1">
        <v>1.0</v>
      </c>
      <c r="J7" s="1">
        <v>1.0</v>
      </c>
      <c r="K7" s="1">
        <v>1.0</v>
      </c>
    </row>
    <row r="8">
      <c r="A8" s="3" t="s">
        <v>12</v>
      </c>
      <c r="B8" s="7">
        <f t="shared" ref="B8:K8" si="2">sum(B4:B7)</f>
        <v>1</v>
      </c>
      <c r="C8" s="7">
        <f t="shared" si="2"/>
        <v>4</v>
      </c>
      <c r="D8" s="7">
        <f t="shared" si="2"/>
        <v>55</v>
      </c>
      <c r="E8" s="7">
        <f t="shared" si="2"/>
        <v>2</v>
      </c>
      <c r="F8" s="7">
        <f t="shared" si="2"/>
        <v>3</v>
      </c>
      <c r="G8" s="7">
        <f t="shared" si="2"/>
        <v>8</v>
      </c>
      <c r="H8" s="7">
        <f t="shared" si="2"/>
        <v>14</v>
      </c>
      <c r="I8" s="7">
        <f t="shared" si="2"/>
        <v>14</v>
      </c>
      <c r="J8" s="7">
        <f t="shared" si="2"/>
        <v>14</v>
      </c>
      <c r="K8" s="7">
        <f t="shared" si="2"/>
        <v>14</v>
      </c>
    </row>
    <row r="12">
      <c r="A12" s="1" t="s">
        <v>0</v>
      </c>
      <c r="B12" s="1">
        <v>473.0</v>
      </c>
      <c r="E12" s="1">
        <v>1697.0</v>
      </c>
      <c r="F12" s="1">
        <v>2226.0</v>
      </c>
      <c r="G12" s="1">
        <v>3163.0</v>
      </c>
      <c r="H12" s="1">
        <v>3956.0</v>
      </c>
      <c r="I12" s="1">
        <v>4527.0</v>
      </c>
      <c r="J12" s="1">
        <v>5450.0</v>
      </c>
      <c r="K12" s="1">
        <v>5457.0</v>
      </c>
    </row>
    <row r="13">
      <c r="A13" s="1" t="s">
        <v>5</v>
      </c>
      <c r="B13" s="1">
        <v>182.0</v>
      </c>
      <c r="E13" s="1">
        <v>758.0</v>
      </c>
      <c r="F13" s="1">
        <v>902.0</v>
      </c>
      <c r="G13" s="1">
        <v>1121.0</v>
      </c>
      <c r="H13" s="1">
        <v>2662.0</v>
      </c>
      <c r="I13" s="1">
        <v>3284.0</v>
      </c>
      <c r="J13" s="1">
        <v>3537.0</v>
      </c>
      <c r="K13" s="1">
        <v>3431.0</v>
      </c>
    </row>
    <row r="14">
      <c r="A14" s="3" t="s">
        <v>6</v>
      </c>
      <c r="B14" s="1">
        <f t="shared" ref="B14:K14" si="3">sum(B12:B13)</f>
        <v>655</v>
      </c>
      <c r="C14" s="1">
        <f t="shared" si="3"/>
        <v>0</v>
      </c>
      <c r="D14" s="1">
        <f t="shared" si="3"/>
        <v>0</v>
      </c>
      <c r="E14" s="1">
        <f t="shared" si="3"/>
        <v>2455</v>
      </c>
      <c r="F14" s="1">
        <f t="shared" si="3"/>
        <v>3128</v>
      </c>
      <c r="G14" s="1">
        <f t="shared" si="3"/>
        <v>4284</v>
      </c>
      <c r="H14" s="1">
        <f t="shared" si="3"/>
        <v>6618</v>
      </c>
      <c r="I14" s="1">
        <f t="shared" si="3"/>
        <v>7811</v>
      </c>
      <c r="J14" s="1">
        <f t="shared" si="3"/>
        <v>8987</v>
      </c>
      <c r="K14" s="1">
        <f t="shared" si="3"/>
        <v>8888</v>
      </c>
    </row>
    <row r="15" hidden="1">
      <c r="A15" s="1" t="s">
        <v>9</v>
      </c>
      <c r="B15" s="1">
        <v>3.0</v>
      </c>
      <c r="E15" s="1">
        <v>41.0</v>
      </c>
      <c r="F15" s="1">
        <v>149.0</v>
      </c>
      <c r="G15" s="1">
        <v>406.0</v>
      </c>
      <c r="H15" s="1">
        <v>483.0</v>
      </c>
      <c r="I15" s="1">
        <v>601.0</v>
      </c>
      <c r="J15" s="1">
        <v>886.0</v>
      </c>
      <c r="K15" s="1">
        <v>889.0</v>
      </c>
    </row>
    <row r="16" hidden="1">
      <c r="A16" s="1" t="s">
        <v>10</v>
      </c>
      <c r="B16" s="1">
        <v>0.0</v>
      </c>
      <c r="E16" s="1">
        <v>0.0</v>
      </c>
      <c r="F16" s="1">
        <v>0.0</v>
      </c>
      <c r="G16" s="1">
        <v>18.0</v>
      </c>
      <c r="H16" s="1">
        <v>22.0</v>
      </c>
      <c r="I16" s="1">
        <v>51.0</v>
      </c>
      <c r="J16" s="1">
        <v>74.0</v>
      </c>
      <c r="K16" s="1">
        <v>76.0</v>
      </c>
    </row>
    <row r="17" hidden="1">
      <c r="A17" s="1" t="s">
        <v>8</v>
      </c>
      <c r="B17" s="1">
        <v>0.0</v>
      </c>
      <c r="E17" s="1">
        <v>0.0</v>
      </c>
      <c r="F17" s="1">
        <v>0.0</v>
      </c>
      <c r="G17" s="1">
        <v>0.0</v>
      </c>
      <c r="H17" s="1">
        <v>9.0</v>
      </c>
      <c r="I17" s="1">
        <v>9.0</v>
      </c>
      <c r="J17" s="1">
        <v>9.0</v>
      </c>
      <c r="K17" s="1">
        <v>9.0</v>
      </c>
    </row>
    <row r="18" hidden="1">
      <c r="A18" s="1" t="s">
        <v>11</v>
      </c>
      <c r="B18" s="1">
        <v>0.0</v>
      </c>
      <c r="E18" s="1">
        <v>0.0</v>
      </c>
      <c r="F18" s="1">
        <v>0.0</v>
      </c>
      <c r="G18" s="1">
        <v>0.0</v>
      </c>
      <c r="H18" s="1">
        <v>5.0</v>
      </c>
      <c r="I18" s="1">
        <v>5.0</v>
      </c>
      <c r="J18" s="1">
        <v>5.0</v>
      </c>
      <c r="K18" s="1">
        <v>5.0</v>
      </c>
    </row>
    <row r="19">
      <c r="A19" s="3" t="s">
        <v>12</v>
      </c>
      <c r="B19" s="7">
        <f t="shared" ref="B19:K19" si="4">sum(B15:B18)</f>
        <v>3</v>
      </c>
      <c r="C19" s="7">
        <f t="shared" si="4"/>
        <v>0</v>
      </c>
      <c r="D19" s="7">
        <f t="shared" si="4"/>
        <v>0</v>
      </c>
      <c r="E19" s="7">
        <f t="shared" si="4"/>
        <v>41</v>
      </c>
      <c r="F19" s="7">
        <f t="shared" si="4"/>
        <v>149</v>
      </c>
      <c r="G19" s="7">
        <f t="shared" si="4"/>
        <v>424</v>
      </c>
      <c r="H19" s="7">
        <f t="shared" si="4"/>
        <v>519</v>
      </c>
      <c r="I19" s="7">
        <f t="shared" si="4"/>
        <v>666</v>
      </c>
      <c r="J19" s="7">
        <f t="shared" si="4"/>
        <v>974</v>
      </c>
      <c r="K19" s="7">
        <f t="shared" si="4"/>
        <v>979</v>
      </c>
    </row>
    <row r="21">
      <c r="B21" s="9">
        <f t="shared" ref="B21:K21" si="5">B19/(sum(B14,B19))</f>
        <v>0.004559270517</v>
      </c>
      <c r="C21" s="9" t="str">
        <f t="shared" si="5"/>
        <v>#DIV/0!</v>
      </c>
      <c r="D21" s="9" t="str">
        <f t="shared" si="5"/>
        <v>#DIV/0!</v>
      </c>
      <c r="E21" s="9">
        <f t="shared" si="5"/>
        <v>0.01642628205</v>
      </c>
      <c r="F21" s="9">
        <f t="shared" si="5"/>
        <v>0.04546841623</v>
      </c>
      <c r="G21" s="9">
        <f t="shared" si="5"/>
        <v>0.09005947324</v>
      </c>
      <c r="H21" s="9">
        <f t="shared" si="5"/>
        <v>0.0727196301</v>
      </c>
      <c r="I21" s="9">
        <f t="shared" si="5"/>
        <v>0.07856553026</v>
      </c>
      <c r="J21" s="9">
        <f t="shared" si="5"/>
        <v>0.09778134725</v>
      </c>
      <c r="K21" s="9">
        <f t="shared" si="5"/>
        <v>0.09921962096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hidden="1" min="3" max="4" width="14.43"/>
  </cols>
  <sheetData>
    <row r="1">
      <c r="A1" s="1" t="s">
        <v>0</v>
      </c>
      <c r="B1" s="1">
        <v>527.0</v>
      </c>
      <c r="C1" s="1">
        <v>25573.0</v>
      </c>
      <c r="D1" s="1">
        <v>27510.0</v>
      </c>
      <c r="E1" s="1">
        <v>552.0</v>
      </c>
      <c r="F1" s="1">
        <v>552.0</v>
      </c>
      <c r="G1" s="1">
        <v>553.0</v>
      </c>
      <c r="H1" s="1">
        <v>558.0</v>
      </c>
      <c r="I1" s="1">
        <v>558.0</v>
      </c>
    </row>
    <row r="2">
      <c r="A2" s="1" t="s">
        <v>7</v>
      </c>
      <c r="B2" s="1">
        <v>451.0</v>
      </c>
      <c r="C2" s="1">
        <v>8025.0</v>
      </c>
      <c r="D2" s="1">
        <v>16284.0</v>
      </c>
      <c r="E2" s="1">
        <v>453.0</v>
      </c>
      <c r="F2" s="1">
        <v>454.0</v>
      </c>
      <c r="G2" s="1">
        <v>458.0</v>
      </c>
      <c r="H2" s="1">
        <v>463.0</v>
      </c>
      <c r="I2" s="1">
        <v>468.0</v>
      </c>
    </row>
    <row r="3">
      <c r="A3" s="3" t="s">
        <v>18</v>
      </c>
      <c r="B3" s="1">
        <f t="shared" ref="B3:I3" si="1">sum(B1:B2)</f>
        <v>978</v>
      </c>
      <c r="C3" s="1">
        <f t="shared" si="1"/>
        <v>33598</v>
      </c>
      <c r="D3" s="1">
        <f t="shared" si="1"/>
        <v>43794</v>
      </c>
      <c r="E3" s="1">
        <f t="shared" si="1"/>
        <v>1005</v>
      </c>
      <c r="F3" s="1">
        <f t="shared" si="1"/>
        <v>1006</v>
      </c>
      <c r="G3" s="1">
        <f t="shared" si="1"/>
        <v>1011</v>
      </c>
      <c r="H3" s="1">
        <f t="shared" si="1"/>
        <v>1021</v>
      </c>
      <c r="I3" s="1">
        <f t="shared" si="1"/>
        <v>1026</v>
      </c>
    </row>
    <row r="4">
      <c r="A4" s="1" t="s">
        <v>11</v>
      </c>
      <c r="B4" s="1">
        <v>142.0</v>
      </c>
      <c r="C4" s="1">
        <v>3649.0</v>
      </c>
      <c r="D4" s="1">
        <v>2017.0</v>
      </c>
      <c r="E4" s="1">
        <v>148.0</v>
      </c>
      <c r="F4" s="1">
        <v>148.0</v>
      </c>
      <c r="G4" s="1">
        <v>148.0</v>
      </c>
      <c r="H4" s="1">
        <v>148.0</v>
      </c>
      <c r="I4" s="1">
        <v>149.0</v>
      </c>
    </row>
    <row r="5">
      <c r="A5" s="1" t="s">
        <v>9</v>
      </c>
      <c r="B5" s="1">
        <v>41.0</v>
      </c>
      <c r="C5" s="1">
        <v>107.0</v>
      </c>
      <c r="D5" s="1">
        <v>129.0</v>
      </c>
      <c r="E5" s="1">
        <v>42.0</v>
      </c>
      <c r="F5" s="1">
        <v>42.0</v>
      </c>
      <c r="G5" s="1">
        <v>42.0</v>
      </c>
      <c r="H5" s="1">
        <v>41.0</v>
      </c>
      <c r="I5" s="1">
        <v>41.0</v>
      </c>
    </row>
    <row r="6">
      <c r="A6" s="3" t="s">
        <v>19</v>
      </c>
      <c r="B6" s="1">
        <f t="shared" ref="B6:I6" si="2">sum(B4:B5)</f>
        <v>183</v>
      </c>
      <c r="C6" s="1">
        <f t="shared" si="2"/>
        <v>3756</v>
      </c>
      <c r="D6" s="1">
        <f t="shared" si="2"/>
        <v>2146</v>
      </c>
      <c r="E6" s="1">
        <f t="shared" si="2"/>
        <v>190</v>
      </c>
      <c r="F6" s="1">
        <f t="shared" si="2"/>
        <v>190</v>
      </c>
      <c r="G6" s="1">
        <f t="shared" si="2"/>
        <v>190</v>
      </c>
      <c r="H6" s="1">
        <f t="shared" si="2"/>
        <v>189</v>
      </c>
      <c r="I6" s="1">
        <f t="shared" si="2"/>
        <v>190</v>
      </c>
    </row>
    <row r="8">
      <c r="A8" s="1" t="s">
        <v>0</v>
      </c>
      <c r="B8" s="1">
        <v>167383.0</v>
      </c>
      <c r="E8" s="1">
        <v>171941.0</v>
      </c>
      <c r="F8" s="1">
        <v>171956.0</v>
      </c>
      <c r="G8" s="1">
        <v>172000.0</v>
      </c>
      <c r="H8" s="1">
        <v>177226.0</v>
      </c>
      <c r="I8" s="1">
        <v>177311.0</v>
      </c>
    </row>
    <row r="9">
      <c r="A9" s="1" t="s">
        <v>7</v>
      </c>
      <c r="B9" s="1">
        <v>71437.0</v>
      </c>
      <c r="E9" s="1">
        <v>71838.0</v>
      </c>
      <c r="F9" s="1">
        <v>72022.0</v>
      </c>
      <c r="G9" s="1">
        <v>72694.0</v>
      </c>
      <c r="H9" s="1">
        <v>73671.0</v>
      </c>
      <c r="I9" s="1">
        <v>75689.0</v>
      </c>
    </row>
    <row r="10">
      <c r="A10" s="3" t="s">
        <v>18</v>
      </c>
      <c r="B10" s="1">
        <f t="shared" ref="B10:I10" si="3">sum(B8:B9)</f>
        <v>238820</v>
      </c>
      <c r="C10" s="1">
        <f t="shared" si="3"/>
        <v>0</v>
      </c>
      <c r="D10" s="1">
        <f t="shared" si="3"/>
        <v>0</v>
      </c>
      <c r="E10" s="1">
        <f t="shared" si="3"/>
        <v>243779</v>
      </c>
      <c r="F10" s="1">
        <f t="shared" si="3"/>
        <v>243978</v>
      </c>
      <c r="G10" s="1">
        <f t="shared" si="3"/>
        <v>244694</v>
      </c>
      <c r="H10" s="1">
        <f t="shared" si="3"/>
        <v>250897</v>
      </c>
      <c r="I10" s="1">
        <f t="shared" si="3"/>
        <v>253000</v>
      </c>
    </row>
    <row r="11">
      <c r="A11" s="1" t="s">
        <v>11</v>
      </c>
      <c r="B11" s="1">
        <v>20332.0</v>
      </c>
      <c r="E11" s="1">
        <v>20465.0</v>
      </c>
      <c r="F11" s="1">
        <v>20468.0</v>
      </c>
      <c r="G11" s="1">
        <v>20496.0</v>
      </c>
      <c r="H11" s="1">
        <v>20540.0</v>
      </c>
      <c r="I11" s="1">
        <v>20589.0</v>
      </c>
    </row>
    <row r="12">
      <c r="A12" s="1" t="s">
        <v>9</v>
      </c>
      <c r="B12" s="1">
        <v>11597.0</v>
      </c>
      <c r="E12" s="1">
        <v>5938.0</v>
      </c>
      <c r="F12" s="1">
        <v>14401.0</v>
      </c>
      <c r="G12" s="1">
        <v>14088.0</v>
      </c>
      <c r="H12" s="1">
        <v>14185.0</v>
      </c>
      <c r="I12" s="1">
        <v>14032.0</v>
      </c>
    </row>
    <row r="13">
      <c r="A13" s="3" t="s">
        <v>19</v>
      </c>
      <c r="B13" s="1">
        <f t="shared" ref="B13:I13" si="4">sum(B11:B12)</f>
        <v>31929</v>
      </c>
      <c r="C13" s="1">
        <f t="shared" si="4"/>
        <v>0</v>
      </c>
      <c r="D13" s="1">
        <f t="shared" si="4"/>
        <v>0</v>
      </c>
      <c r="E13" s="1">
        <f t="shared" si="4"/>
        <v>26403</v>
      </c>
      <c r="F13" s="1">
        <f t="shared" si="4"/>
        <v>34869</v>
      </c>
      <c r="G13" s="1">
        <f t="shared" si="4"/>
        <v>34584</v>
      </c>
      <c r="H13" s="1">
        <f t="shared" si="4"/>
        <v>34725</v>
      </c>
      <c r="I13" s="1">
        <f t="shared" si="4"/>
        <v>34621</v>
      </c>
    </row>
    <row r="15">
      <c r="B15" s="9">
        <f t="shared" ref="B15:I15" si="5">B13/(sum(B10,B13))</f>
        <v>0.1179284134</v>
      </c>
      <c r="C15" s="9" t="str">
        <f t="shared" si="5"/>
        <v>#DIV/0!</v>
      </c>
      <c r="D15" s="9" t="str">
        <f t="shared" si="5"/>
        <v>#DIV/0!</v>
      </c>
      <c r="E15" s="9">
        <f t="shared" si="5"/>
        <v>0.09772301634</v>
      </c>
      <c r="F15" s="9">
        <f t="shared" si="5"/>
        <v>0.1250470688</v>
      </c>
      <c r="G15" s="9">
        <f t="shared" si="5"/>
        <v>0.1238335995</v>
      </c>
      <c r="H15" s="9">
        <f t="shared" si="5"/>
        <v>0.1215767693</v>
      </c>
      <c r="I15" s="9">
        <f t="shared" si="5"/>
        <v>0.1203702094</v>
      </c>
      <c r="J15" s="9"/>
      <c r="K15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3" max="4" width="14.43"/>
  </cols>
  <sheetData>
    <row r="1">
      <c r="A1" s="1" t="s">
        <v>0</v>
      </c>
      <c r="B1" s="1">
        <v>10.0</v>
      </c>
      <c r="C1" s="1">
        <v>109.0</v>
      </c>
      <c r="D1" s="1">
        <v>486.0</v>
      </c>
      <c r="E1" s="1">
        <v>11.0</v>
      </c>
      <c r="F1" s="1">
        <v>19.0</v>
      </c>
      <c r="G1" s="1">
        <v>19.0</v>
      </c>
      <c r="H1" s="1">
        <v>15.0</v>
      </c>
      <c r="I1" s="1">
        <v>14.0</v>
      </c>
      <c r="J1" s="1">
        <v>12.0</v>
      </c>
    </row>
    <row r="2">
      <c r="A2" s="1" t="s">
        <v>5</v>
      </c>
      <c r="B2" s="1">
        <v>23.0</v>
      </c>
      <c r="C2" s="1">
        <v>33.0</v>
      </c>
      <c r="D2" s="1">
        <v>18.0</v>
      </c>
      <c r="E2" s="1">
        <v>23.0</v>
      </c>
      <c r="F2" s="1">
        <v>19.0</v>
      </c>
      <c r="G2" s="1">
        <v>19.0</v>
      </c>
      <c r="H2" s="1">
        <v>19.0</v>
      </c>
      <c r="I2" s="1">
        <v>19.0</v>
      </c>
      <c r="J2" s="1">
        <v>19.0</v>
      </c>
    </row>
    <row r="3">
      <c r="A3" s="3" t="s">
        <v>20</v>
      </c>
      <c r="B3" s="1">
        <f t="shared" ref="B3:J3" si="1">sum(B1:B2)</f>
        <v>33</v>
      </c>
      <c r="C3" s="1">
        <f t="shared" si="1"/>
        <v>142</v>
      </c>
      <c r="D3" s="1">
        <f t="shared" si="1"/>
        <v>504</v>
      </c>
      <c r="E3" s="1">
        <f t="shared" si="1"/>
        <v>34</v>
      </c>
      <c r="F3" s="1">
        <f t="shared" si="1"/>
        <v>38</v>
      </c>
      <c r="G3" s="1">
        <f t="shared" si="1"/>
        <v>38</v>
      </c>
      <c r="H3" s="1">
        <f t="shared" si="1"/>
        <v>34</v>
      </c>
      <c r="I3" s="1">
        <f t="shared" si="1"/>
        <v>33</v>
      </c>
      <c r="J3" s="1">
        <f t="shared" si="1"/>
        <v>31</v>
      </c>
    </row>
    <row r="4">
      <c r="A4" s="1" t="s">
        <v>8</v>
      </c>
      <c r="B4" s="1">
        <v>6.0</v>
      </c>
      <c r="C4" s="1">
        <v>46.0</v>
      </c>
      <c r="D4" s="1">
        <v>0.0</v>
      </c>
      <c r="E4" s="1">
        <v>6.0</v>
      </c>
      <c r="F4" s="1">
        <v>7.0</v>
      </c>
      <c r="G4" s="1">
        <v>5.0</v>
      </c>
      <c r="H4" s="1">
        <v>5.0</v>
      </c>
      <c r="I4" s="1">
        <v>0.0</v>
      </c>
      <c r="J4" s="1">
        <v>0.0</v>
      </c>
    </row>
    <row r="7">
      <c r="A7" s="1" t="s">
        <v>0</v>
      </c>
      <c r="B7" s="1">
        <v>1550.0</v>
      </c>
      <c r="E7" s="1">
        <v>1567.0</v>
      </c>
      <c r="F7" s="1">
        <v>1960.0</v>
      </c>
      <c r="G7" s="1">
        <v>1974.0</v>
      </c>
      <c r="H7" s="1">
        <v>1889.0</v>
      </c>
      <c r="I7" s="1">
        <v>1855.0</v>
      </c>
      <c r="J7" s="1">
        <v>1556.0</v>
      </c>
    </row>
    <row r="8">
      <c r="A8" s="1" t="s">
        <v>5</v>
      </c>
      <c r="B8" s="1">
        <v>1118.0</v>
      </c>
      <c r="E8" s="1">
        <v>1144.0</v>
      </c>
      <c r="F8" s="1">
        <v>1147.0</v>
      </c>
      <c r="G8" s="1">
        <v>1201.0</v>
      </c>
      <c r="H8" s="1">
        <v>1210.0</v>
      </c>
      <c r="I8" s="1">
        <v>1359.0</v>
      </c>
      <c r="J8" s="1">
        <v>1436.0</v>
      </c>
    </row>
    <row r="9">
      <c r="A9" s="3" t="s">
        <v>20</v>
      </c>
      <c r="B9" s="1">
        <f t="shared" ref="B9:J9" si="2">sum(B7:B8)</f>
        <v>2668</v>
      </c>
      <c r="C9" s="1">
        <f t="shared" si="2"/>
        <v>0</v>
      </c>
      <c r="D9" s="1">
        <f t="shared" si="2"/>
        <v>0</v>
      </c>
      <c r="E9" s="1">
        <f t="shared" si="2"/>
        <v>2711</v>
      </c>
      <c r="F9" s="1">
        <f t="shared" si="2"/>
        <v>3107</v>
      </c>
      <c r="G9" s="1">
        <f t="shared" si="2"/>
        <v>3175</v>
      </c>
      <c r="H9" s="1">
        <f t="shared" si="2"/>
        <v>3099</v>
      </c>
      <c r="I9" s="1">
        <f t="shared" si="2"/>
        <v>3214</v>
      </c>
      <c r="J9" s="1">
        <f t="shared" si="2"/>
        <v>2992</v>
      </c>
    </row>
    <row r="10">
      <c r="A10" s="1" t="s">
        <v>8</v>
      </c>
      <c r="B10" s="1">
        <v>194.0</v>
      </c>
      <c r="E10" s="1">
        <v>194.0</v>
      </c>
      <c r="F10" s="1">
        <v>220.0</v>
      </c>
      <c r="G10" s="1">
        <v>164.0</v>
      </c>
      <c r="H10" s="1">
        <v>164.0</v>
      </c>
      <c r="I10" s="1">
        <v>0.0</v>
      </c>
      <c r="J10" s="1">
        <v>0.0</v>
      </c>
    </row>
    <row r="12">
      <c r="B12" s="12">
        <f t="shared" ref="B12:J12" si="3">B10/(sum(B9,B10))</f>
        <v>0.0677847659</v>
      </c>
      <c r="C12" s="12" t="str">
        <f t="shared" si="3"/>
        <v>#DIV/0!</v>
      </c>
      <c r="D12" s="12" t="str">
        <f t="shared" si="3"/>
        <v>#DIV/0!</v>
      </c>
      <c r="E12" s="12">
        <f t="shared" si="3"/>
        <v>0.06678141136</v>
      </c>
      <c r="F12" s="12">
        <f t="shared" si="3"/>
        <v>0.06612563871</v>
      </c>
      <c r="G12" s="12">
        <f t="shared" si="3"/>
        <v>0.04911650195</v>
      </c>
      <c r="H12" s="12">
        <f t="shared" si="3"/>
        <v>0.05026049648</v>
      </c>
      <c r="I12" s="12">
        <f t="shared" si="3"/>
        <v>0</v>
      </c>
      <c r="J12" s="12">
        <f t="shared" si="3"/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3" max="4" width="14.43"/>
  </cols>
  <sheetData>
    <row r="1">
      <c r="A1" s="1" t="s">
        <v>21</v>
      </c>
      <c r="B1" s="1">
        <v>5.0</v>
      </c>
      <c r="C1" s="1">
        <v>11.0</v>
      </c>
      <c r="D1" s="1">
        <v>3.0</v>
      </c>
      <c r="E1" s="1">
        <v>12.0</v>
      </c>
      <c r="F1" s="1">
        <v>14.0</v>
      </c>
      <c r="G1" s="1">
        <v>14.0</v>
      </c>
      <c r="H1" s="1">
        <v>14.0</v>
      </c>
      <c r="I1" s="1">
        <v>14.0</v>
      </c>
      <c r="J1" s="1">
        <v>16.0</v>
      </c>
      <c r="K1" s="1">
        <v>16.0</v>
      </c>
      <c r="L1" s="1">
        <v>16.0</v>
      </c>
      <c r="M1" s="1">
        <v>16.0</v>
      </c>
    </row>
    <row r="2">
      <c r="A2" s="1" t="s">
        <v>8</v>
      </c>
      <c r="B2" s="1">
        <v>4.0</v>
      </c>
      <c r="C2" s="1">
        <v>36.0</v>
      </c>
      <c r="D2" s="1">
        <v>2.0</v>
      </c>
      <c r="E2" s="1">
        <v>5.0</v>
      </c>
      <c r="F2" s="1">
        <v>5.0</v>
      </c>
      <c r="G2" s="1">
        <v>5.0</v>
      </c>
      <c r="H2" s="1">
        <v>5.0</v>
      </c>
      <c r="I2" s="1">
        <v>5.0</v>
      </c>
      <c r="J2" s="1">
        <v>5.0</v>
      </c>
      <c r="K2" s="1">
        <v>6.0</v>
      </c>
      <c r="L2" s="1">
        <v>6.0</v>
      </c>
      <c r="M2" s="1">
        <v>4.0</v>
      </c>
    </row>
    <row r="5">
      <c r="A5" s="1" t="s">
        <v>21</v>
      </c>
      <c r="B5" s="1">
        <v>205.0</v>
      </c>
      <c r="E5" s="1">
        <v>467.0</v>
      </c>
      <c r="F5" s="1">
        <v>605.0</v>
      </c>
      <c r="G5" s="1">
        <v>612.0</v>
      </c>
      <c r="H5" s="1">
        <v>658.0</v>
      </c>
      <c r="I5" s="1">
        <v>663.0</v>
      </c>
      <c r="J5" s="1">
        <v>762.0</v>
      </c>
      <c r="K5" s="1">
        <v>872.0</v>
      </c>
      <c r="L5" s="1">
        <v>1004.0</v>
      </c>
      <c r="M5" s="1">
        <v>1203.0</v>
      </c>
    </row>
    <row r="6">
      <c r="A6" s="1" t="s">
        <v>8</v>
      </c>
      <c r="B6" s="1">
        <v>184.0</v>
      </c>
      <c r="E6" s="1">
        <v>207.0</v>
      </c>
      <c r="F6" s="1">
        <v>207.0</v>
      </c>
      <c r="G6" s="1">
        <v>207.0</v>
      </c>
      <c r="H6" s="1">
        <v>262.0</v>
      </c>
      <c r="I6" s="1">
        <v>262.0</v>
      </c>
      <c r="J6" s="1">
        <v>262.0</v>
      </c>
      <c r="K6" s="1">
        <v>262.0</v>
      </c>
      <c r="L6" s="1">
        <v>254.0</v>
      </c>
      <c r="M6" s="1">
        <v>72.0</v>
      </c>
    </row>
    <row r="8">
      <c r="B8" s="12">
        <f t="shared" ref="B8:M8" si="1">B6/(sum(B5,B6))</f>
        <v>0.4730077121</v>
      </c>
      <c r="C8" s="12" t="str">
        <f t="shared" si="1"/>
        <v>#DIV/0!</v>
      </c>
      <c r="D8" s="12" t="str">
        <f t="shared" si="1"/>
        <v>#DIV/0!</v>
      </c>
      <c r="E8" s="12">
        <f t="shared" si="1"/>
        <v>0.3071216617</v>
      </c>
      <c r="F8" s="12">
        <f t="shared" si="1"/>
        <v>0.2549261084</v>
      </c>
      <c r="G8" s="12">
        <f t="shared" si="1"/>
        <v>0.2527472527</v>
      </c>
      <c r="H8" s="12">
        <f t="shared" si="1"/>
        <v>0.2847826087</v>
      </c>
      <c r="I8" s="12">
        <f t="shared" si="1"/>
        <v>0.2832432432</v>
      </c>
      <c r="J8" s="12">
        <f t="shared" si="1"/>
        <v>0.255859375</v>
      </c>
      <c r="K8" s="12">
        <f t="shared" si="1"/>
        <v>0.2310405644</v>
      </c>
      <c r="L8" s="12">
        <f t="shared" si="1"/>
        <v>0.2019077901</v>
      </c>
      <c r="M8" s="12">
        <f t="shared" si="1"/>
        <v>0.05647058824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3" max="4" width="14.43"/>
  </cols>
  <sheetData>
    <row r="1">
      <c r="A1" s="1" t="s">
        <v>0</v>
      </c>
      <c r="B1" s="1">
        <v>2.0</v>
      </c>
      <c r="C1" s="1">
        <v>9.0</v>
      </c>
      <c r="D1" s="1">
        <v>24.0</v>
      </c>
      <c r="E1" s="1">
        <v>8.0</v>
      </c>
      <c r="F1" s="1">
        <v>9.0</v>
      </c>
      <c r="G1" s="1">
        <v>11.0</v>
      </c>
      <c r="H1" s="1">
        <v>13.0</v>
      </c>
      <c r="I1" s="1">
        <v>14.0</v>
      </c>
      <c r="J1" s="1">
        <v>10.0</v>
      </c>
      <c r="K1" s="1">
        <v>13.0</v>
      </c>
      <c r="L1" s="1">
        <v>13.0</v>
      </c>
      <c r="M1" s="1">
        <v>13.0</v>
      </c>
      <c r="N1" s="1">
        <v>23.0</v>
      </c>
    </row>
    <row r="2">
      <c r="A2" s="1" t="s">
        <v>21</v>
      </c>
      <c r="B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11.0</v>
      </c>
      <c r="L2" s="1">
        <v>12.0</v>
      </c>
      <c r="M2" s="1">
        <v>13.0</v>
      </c>
      <c r="N2" s="1">
        <v>6.0</v>
      </c>
    </row>
    <row r="3">
      <c r="A3" s="3" t="s">
        <v>6</v>
      </c>
      <c r="B3" s="1">
        <f t="shared" ref="B3:N3" si="1">sum(B1:B2)</f>
        <v>2</v>
      </c>
      <c r="C3" s="1">
        <f t="shared" si="1"/>
        <v>9</v>
      </c>
      <c r="D3" s="1">
        <f t="shared" si="1"/>
        <v>24</v>
      </c>
      <c r="E3" s="1">
        <f t="shared" si="1"/>
        <v>8</v>
      </c>
      <c r="F3" s="1">
        <f t="shared" si="1"/>
        <v>9</v>
      </c>
      <c r="G3" s="1">
        <f t="shared" si="1"/>
        <v>11</v>
      </c>
      <c r="H3" s="1">
        <f t="shared" si="1"/>
        <v>13</v>
      </c>
      <c r="I3" s="1">
        <f t="shared" si="1"/>
        <v>14</v>
      </c>
      <c r="J3" s="1">
        <f t="shared" si="1"/>
        <v>10</v>
      </c>
      <c r="K3" s="1">
        <f t="shared" si="1"/>
        <v>24</v>
      </c>
      <c r="L3" s="1">
        <f t="shared" si="1"/>
        <v>25</v>
      </c>
      <c r="M3" s="1">
        <f t="shared" si="1"/>
        <v>26</v>
      </c>
      <c r="N3" s="1">
        <f t="shared" si="1"/>
        <v>29</v>
      </c>
    </row>
    <row r="4">
      <c r="A4" s="1" t="s">
        <v>8</v>
      </c>
      <c r="B4" s="1">
        <v>0.0</v>
      </c>
      <c r="E4" s="1">
        <v>2.0</v>
      </c>
      <c r="F4" s="1">
        <v>4.0</v>
      </c>
      <c r="G4" s="1">
        <v>4.0</v>
      </c>
      <c r="H4" s="1">
        <v>5.0</v>
      </c>
      <c r="I4" s="1">
        <v>1.0</v>
      </c>
      <c r="J4" s="1">
        <v>1.0</v>
      </c>
      <c r="K4" s="1">
        <v>1.0</v>
      </c>
      <c r="L4" s="1">
        <v>1.0</v>
      </c>
      <c r="M4" s="1">
        <v>2.0</v>
      </c>
      <c r="N4" s="1">
        <v>2.0</v>
      </c>
    </row>
    <row r="5">
      <c r="A5" s="1" t="s">
        <v>9</v>
      </c>
      <c r="B5" s="1">
        <v>0.0</v>
      </c>
      <c r="E5" s="1">
        <v>0.0</v>
      </c>
      <c r="F5" s="1">
        <v>0.0</v>
      </c>
      <c r="G5" s="1">
        <v>4.0</v>
      </c>
      <c r="H5" s="1">
        <v>5.0</v>
      </c>
      <c r="I5" s="1">
        <v>2.0</v>
      </c>
      <c r="J5" s="1">
        <v>2.0</v>
      </c>
      <c r="K5" s="1">
        <v>1.0</v>
      </c>
      <c r="L5" s="1">
        <v>1.0</v>
      </c>
      <c r="M5" s="1">
        <v>1.0</v>
      </c>
      <c r="N5" s="1">
        <v>1.0</v>
      </c>
    </row>
    <row r="6">
      <c r="A6" s="3" t="s">
        <v>23</v>
      </c>
      <c r="B6" s="7">
        <f t="shared" ref="B6:N6" si="2">SUM(B4:B5)</f>
        <v>0</v>
      </c>
      <c r="C6" s="7">
        <f t="shared" si="2"/>
        <v>0</v>
      </c>
      <c r="D6" s="7">
        <f t="shared" si="2"/>
        <v>0</v>
      </c>
      <c r="E6" s="7">
        <f t="shared" si="2"/>
        <v>2</v>
      </c>
      <c r="F6" s="7">
        <f t="shared" si="2"/>
        <v>4</v>
      </c>
      <c r="G6" s="7">
        <f t="shared" si="2"/>
        <v>8</v>
      </c>
      <c r="H6" s="7">
        <f t="shared" si="2"/>
        <v>10</v>
      </c>
      <c r="I6" s="7">
        <f t="shared" si="2"/>
        <v>3</v>
      </c>
      <c r="J6" s="7">
        <f t="shared" si="2"/>
        <v>3</v>
      </c>
      <c r="K6" s="7">
        <f t="shared" si="2"/>
        <v>2</v>
      </c>
      <c r="L6" s="7">
        <f t="shared" si="2"/>
        <v>2</v>
      </c>
      <c r="M6" s="7">
        <f t="shared" si="2"/>
        <v>3</v>
      </c>
      <c r="N6" s="7">
        <f t="shared" si="2"/>
        <v>3</v>
      </c>
    </row>
    <row r="8">
      <c r="A8" s="1"/>
      <c r="B8" s="1"/>
    </row>
    <row r="9">
      <c r="A9" s="1" t="s">
        <v>0</v>
      </c>
      <c r="B9" s="1">
        <v>23.0</v>
      </c>
      <c r="E9" s="1">
        <v>286.0</v>
      </c>
      <c r="F9" s="1">
        <v>386.0</v>
      </c>
      <c r="G9" s="1">
        <v>461.0</v>
      </c>
      <c r="H9" s="1">
        <v>623.0</v>
      </c>
      <c r="I9" s="1">
        <v>1549.0</v>
      </c>
      <c r="J9" s="1">
        <v>606.0</v>
      </c>
      <c r="K9" s="1">
        <v>559.0</v>
      </c>
      <c r="L9" s="1">
        <v>619.0</v>
      </c>
      <c r="M9" s="1">
        <v>662.0</v>
      </c>
      <c r="N9" s="1">
        <v>777.0</v>
      </c>
    </row>
    <row r="10">
      <c r="A10" s="1" t="s">
        <v>21</v>
      </c>
      <c r="B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324.0</v>
      </c>
      <c r="L10" s="1">
        <v>498.0</v>
      </c>
      <c r="M10" s="1">
        <v>591.0</v>
      </c>
      <c r="N10" s="1">
        <v>664.0</v>
      </c>
    </row>
    <row r="11">
      <c r="A11" s="3" t="s">
        <v>6</v>
      </c>
      <c r="B11" s="1">
        <f t="shared" ref="B11:N11" si="3">sum(B9:B10)</f>
        <v>23</v>
      </c>
      <c r="C11" s="1">
        <f t="shared" si="3"/>
        <v>0</v>
      </c>
      <c r="D11" s="1">
        <f t="shared" si="3"/>
        <v>0</v>
      </c>
      <c r="E11" s="1">
        <f t="shared" si="3"/>
        <v>286</v>
      </c>
      <c r="F11" s="1">
        <f t="shared" si="3"/>
        <v>386</v>
      </c>
      <c r="G11" s="1">
        <f t="shared" si="3"/>
        <v>461</v>
      </c>
      <c r="H11" s="1">
        <f t="shared" si="3"/>
        <v>623</v>
      </c>
      <c r="I11" s="1">
        <f t="shared" si="3"/>
        <v>1549</v>
      </c>
      <c r="J11" s="1">
        <f t="shared" si="3"/>
        <v>606</v>
      </c>
      <c r="K11" s="1">
        <f t="shared" si="3"/>
        <v>883</v>
      </c>
      <c r="L11" s="1">
        <f t="shared" si="3"/>
        <v>1117</v>
      </c>
      <c r="M11" s="1">
        <f t="shared" si="3"/>
        <v>1253</v>
      </c>
      <c r="N11" s="1">
        <f t="shared" si="3"/>
        <v>1441</v>
      </c>
    </row>
    <row r="12">
      <c r="A12" s="1" t="s">
        <v>8</v>
      </c>
      <c r="B12" s="1">
        <v>0.0</v>
      </c>
      <c r="E12" s="1">
        <v>37.0</v>
      </c>
      <c r="F12" s="1">
        <v>164.0</v>
      </c>
      <c r="G12" s="1">
        <v>176.0</v>
      </c>
      <c r="H12" s="1">
        <v>203.0</v>
      </c>
      <c r="I12" s="1">
        <v>3.0</v>
      </c>
      <c r="J12" s="1">
        <v>54.0</v>
      </c>
      <c r="K12" s="1">
        <v>59.0</v>
      </c>
      <c r="L12" s="1">
        <v>70.0</v>
      </c>
      <c r="M12" s="1">
        <v>155.0</v>
      </c>
      <c r="N12" s="1">
        <v>159.0</v>
      </c>
    </row>
    <row r="13">
      <c r="A13" s="1" t="s">
        <v>9</v>
      </c>
      <c r="B13" s="1">
        <v>0.0</v>
      </c>
      <c r="E13" s="1">
        <v>0.0</v>
      </c>
      <c r="F13" s="1">
        <v>0.0</v>
      </c>
      <c r="G13" s="1">
        <v>332.0</v>
      </c>
      <c r="H13" s="1">
        <v>361.0</v>
      </c>
      <c r="I13" s="1">
        <v>15497.0</v>
      </c>
      <c r="J13" s="1">
        <v>15710.0</v>
      </c>
      <c r="K13" s="1">
        <v>70.0</v>
      </c>
      <c r="L13" s="1">
        <v>70.0</v>
      </c>
      <c r="M13" s="1">
        <v>70.0</v>
      </c>
      <c r="N13" s="1">
        <v>70.0</v>
      </c>
    </row>
    <row r="14">
      <c r="A14" s="3" t="s">
        <v>23</v>
      </c>
      <c r="B14" s="7">
        <f t="shared" ref="B14:N14" si="4">sum(B12:B13)</f>
        <v>0</v>
      </c>
      <c r="C14" s="7">
        <f t="shared" si="4"/>
        <v>0</v>
      </c>
      <c r="D14" s="7">
        <f t="shared" si="4"/>
        <v>0</v>
      </c>
      <c r="E14" s="7">
        <f t="shared" si="4"/>
        <v>37</v>
      </c>
      <c r="F14" s="7">
        <f t="shared" si="4"/>
        <v>164</v>
      </c>
      <c r="G14" s="7">
        <f t="shared" si="4"/>
        <v>508</v>
      </c>
      <c r="H14" s="7">
        <f t="shared" si="4"/>
        <v>564</v>
      </c>
      <c r="I14" s="7">
        <f t="shared" si="4"/>
        <v>15500</v>
      </c>
      <c r="J14" s="7">
        <f t="shared" si="4"/>
        <v>15764</v>
      </c>
      <c r="K14" s="7">
        <f t="shared" si="4"/>
        <v>129</v>
      </c>
      <c r="L14" s="7">
        <f t="shared" si="4"/>
        <v>140</v>
      </c>
      <c r="M14" s="7">
        <f t="shared" si="4"/>
        <v>225</v>
      </c>
      <c r="N14" s="7">
        <f t="shared" si="4"/>
        <v>229</v>
      </c>
    </row>
    <row r="35">
      <c r="A35" s="1" t="s">
        <v>0</v>
      </c>
      <c r="B35" s="1">
        <v>23.0</v>
      </c>
      <c r="E35" s="1">
        <v>286.0</v>
      </c>
      <c r="F35" s="1">
        <v>386.0</v>
      </c>
      <c r="G35" s="1">
        <v>461.0</v>
      </c>
      <c r="H35" s="1">
        <v>623.0</v>
      </c>
      <c r="I35" s="1">
        <v>559.0</v>
      </c>
      <c r="J35" s="1">
        <v>619.0</v>
      </c>
      <c r="K35" s="1">
        <v>662.0</v>
      </c>
      <c r="L35" s="1">
        <v>777.0</v>
      </c>
    </row>
    <row r="36">
      <c r="A36" s="1" t="s">
        <v>21</v>
      </c>
      <c r="B36" s="1">
        <v>0.0</v>
      </c>
      <c r="E36" s="1">
        <v>0.0</v>
      </c>
      <c r="F36" s="1">
        <v>0.0</v>
      </c>
      <c r="G36" s="1">
        <v>0.0</v>
      </c>
      <c r="H36" s="1">
        <v>0.0</v>
      </c>
      <c r="I36" s="1">
        <v>324.0</v>
      </c>
      <c r="J36" s="1">
        <v>498.0</v>
      </c>
      <c r="K36" s="1">
        <v>591.0</v>
      </c>
      <c r="L36" s="1">
        <v>664.0</v>
      </c>
    </row>
    <row r="37">
      <c r="A37" s="3" t="s">
        <v>6</v>
      </c>
      <c r="B37" s="1">
        <f t="shared" ref="B37:L37" si="5">sum(B35:B36)</f>
        <v>23</v>
      </c>
      <c r="C37" s="1">
        <f t="shared" si="5"/>
        <v>0</v>
      </c>
      <c r="D37" s="1">
        <f t="shared" si="5"/>
        <v>0</v>
      </c>
      <c r="E37" s="1">
        <f t="shared" si="5"/>
        <v>286</v>
      </c>
      <c r="F37" s="1">
        <f t="shared" si="5"/>
        <v>386</v>
      </c>
      <c r="G37" s="1">
        <f t="shared" si="5"/>
        <v>461</v>
      </c>
      <c r="H37" s="1">
        <f t="shared" si="5"/>
        <v>623</v>
      </c>
      <c r="I37" s="1">
        <f t="shared" si="5"/>
        <v>883</v>
      </c>
      <c r="J37" s="1">
        <f t="shared" si="5"/>
        <v>1117</v>
      </c>
      <c r="K37" s="1">
        <f t="shared" si="5"/>
        <v>1253</v>
      </c>
      <c r="L37" s="1">
        <f t="shared" si="5"/>
        <v>1441</v>
      </c>
    </row>
    <row r="38">
      <c r="A38" s="1" t="s">
        <v>8</v>
      </c>
      <c r="B38" s="1">
        <v>0.0</v>
      </c>
      <c r="E38" s="1">
        <v>37.0</v>
      </c>
      <c r="F38" s="1">
        <v>164.0</v>
      </c>
      <c r="G38" s="1">
        <v>176.0</v>
      </c>
      <c r="H38" s="1">
        <v>203.0</v>
      </c>
      <c r="I38" s="1">
        <v>59.0</v>
      </c>
      <c r="J38" s="1">
        <v>70.0</v>
      </c>
      <c r="K38" s="1">
        <v>155.0</v>
      </c>
      <c r="L38" s="1">
        <v>159.0</v>
      </c>
    </row>
    <row r="39">
      <c r="A39" s="1" t="s">
        <v>9</v>
      </c>
      <c r="B39" s="1">
        <v>0.0</v>
      </c>
      <c r="E39" s="1">
        <v>0.0</v>
      </c>
      <c r="F39" s="1">
        <v>0.0</v>
      </c>
      <c r="G39" s="1">
        <v>332.0</v>
      </c>
      <c r="H39" s="1">
        <v>361.0</v>
      </c>
      <c r="I39" s="1">
        <v>70.0</v>
      </c>
      <c r="J39" s="1">
        <v>70.0</v>
      </c>
      <c r="K39" s="1">
        <v>70.0</v>
      </c>
      <c r="L39" s="1">
        <v>70.0</v>
      </c>
    </row>
    <row r="40">
      <c r="A40" s="3" t="s">
        <v>23</v>
      </c>
      <c r="B40" s="7">
        <f t="shared" ref="B40:L40" si="6">sum(B38:B39)</f>
        <v>0</v>
      </c>
      <c r="C40" s="7">
        <f t="shared" si="6"/>
        <v>0</v>
      </c>
      <c r="D40" s="7">
        <f t="shared" si="6"/>
        <v>0</v>
      </c>
      <c r="E40" s="7">
        <f t="shared" si="6"/>
        <v>37</v>
      </c>
      <c r="F40" s="7">
        <f t="shared" si="6"/>
        <v>164</v>
      </c>
      <c r="G40" s="7">
        <f t="shared" si="6"/>
        <v>508</v>
      </c>
      <c r="H40" s="7">
        <f t="shared" si="6"/>
        <v>564</v>
      </c>
      <c r="I40" s="7">
        <f t="shared" si="6"/>
        <v>129</v>
      </c>
      <c r="J40" s="7">
        <f t="shared" si="6"/>
        <v>140</v>
      </c>
      <c r="K40" s="7">
        <f t="shared" si="6"/>
        <v>225</v>
      </c>
      <c r="L40" s="7">
        <f t="shared" si="6"/>
        <v>229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3" max="4" width="14.43"/>
  </cols>
  <sheetData>
    <row r="1">
      <c r="A1" s="1" t="s">
        <v>1</v>
      </c>
      <c r="B1" s="1" t="s">
        <v>2</v>
      </c>
      <c r="C1" s="1" t="s">
        <v>3</v>
      </c>
      <c r="D1" s="1" t="s">
        <v>4</v>
      </c>
    </row>
    <row r="3">
      <c r="A3" s="1" t="s">
        <v>0</v>
      </c>
      <c r="B3" s="1">
        <v>1.0</v>
      </c>
      <c r="C3" s="1">
        <v>28.0</v>
      </c>
      <c r="D3" s="1">
        <v>6.0</v>
      </c>
      <c r="E3" s="1">
        <v>1.0</v>
      </c>
      <c r="F3" s="1">
        <v>3.0</v>
      </c>
      <c r="G3" s="1">
        <v>2.0</v>
      </c>
      <c r="H3" s="1">
        <v>2.0</v>
      </c>
      <c r="I3" s="1">
        <v>3.0</v>
      </c>
      <c r="J3" s="1">
        <v>5.0</v>
      </c>
      <c r="K3" s="1">
        <v>4.0</v>
      </c>
      <c r="L3" s="1">
        <v>4.0</v>
      </c>
    </row>
    <row r="4">
      <c r="A4" s="1" t="s">
        <v>8</v>
      </c>
      <c r="B4" s="1">
        <v>1.0</v>
      </c>
      <c r="C4" s="1">
        <v>7.0</v>
      </c>
      <c r="D4" s="1">
        <v>0.0</v>
      </c>
      <c r="E4" s="1">
        <v>3.0</v>
      </c>
      <c r="F4" s="1">
        <v>4.0</v>
      </c>
      <c r="G4" s="1">
        <v>4.0</v>
      </c>
      <c r="H4" s="1">
        <v>4.0</v>
      </c>
      <c r="I4" s="1">
        <v>5.0</v>
      </c>
      <c r="J4" s="1">
        <v>5.0</v>
      </c>
      <c r="K4" s="1">
        <v>6.0</v>
      </c>
      <c r="L4" s="1">
        <v>7.0</v>
      </c>
    </row>
    <row r="7">
      <c r="A7" s="1" t="s">
        <v>1</v>
      </c>
      <c r="B7" s="1" t="s">
        <v>13</v>
      </c>
    </row>
    <row r="9">
      <c r="A9" s="1" t="s">
        <v>0</v>
      </c>
      <c r="B9" s="1">
        <v>118.0</v>
      </c>
      <c r="E9" s="1">
        <v>203.0</v>
      </c>
      <c r="F9" s="1">
        <v>247.0</v>
      </c>
      <c r="G9" s="1">
        <v>308.0</v>
      </c>
      <c r="H9" s="1">
        <v>311.0</v>
      </c>
      <c r="I9" s="1">
        <v>379.0</v>
      </c>
      <c r="J9" s="1">
        <v>423.0</v>
      </c>
      <c r="K9" s="1">
        <v>426.0</v>
      </c>
      <c r="L9" s="1">
        <v>462.0</v>
      </c>
    </row>
    <row r="10">
      <c r="A10" s="1" t="s">
        <v>8</v>
      </c>
      <c r="B10" s="1">
        <v>16.0</v>
      </c>
      <c r="E10" s="1">
        <v>18.0</v>
      </c>
      <c r="F10" s="1">
        <v>20.0</v>
      </c>
      <c r="G10" s="1">
        <v>25.0</v>
      </c>
      <c r="H10" s="1">
        <v>55.0</v>
      </c>
      <c r="I10" s="1">
        <v>80.0</v>
      </c>
      <c r="J10" s="1">
        <v>80.0</v>
      </c>
      <c r="K10" s="1">
        <v>127.0</v>
      </c>
      <c r="L10" s="1">
        <v>162.0</v>
      </c>
    </row>
  </sheetData>
  <drawing r:id="rId1"/>
</worksheet>
</file>