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1 - Estudos\PUC-MG\3 - 2021\SO\Trabalho\"/>
    </mc:Choice>
  </mc:AlternateContent>
  <xr:revisionPtr revIDLastSave="0" documentId="13_ncr:1_{3E5D7264-9C7B-479A-863C-7F881A01CF72}" xr6:coauthVersionLast="46" xr6:coauthVersionMax="46" xr10:uidLastSave="{00000000-0000-0000-0000-000000000000}"/>
  <bookViews>
    <workbookView xWindow="-120" yWindow="-120" windowWidth="29040" windowHeight="15840" xr2:uid="{35C96AF2-64F4-4B08-BBBD-31F2AF9F5A70}"/>
  </bookViews>
  <sheets>
    <sheet name="Planilha1" sheetId="1" r:id="rId1"/>
  </sheets>
  <definedNames>
    <definedName name="_xlnm._FilterDatabase" localSheetId="0" hidden="1">Planilha1!$J$2:$O$48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M7" i="1"/>
  <c r="M3" i="1"/>
  <c r="M8" i="1"/>
  <c r="M4" i="1"/>
  <c r="M5" i="1"/>
  <c r="M9" i="1"/>
  <c r="M10" i="1"/>
  <c r="M12" i="1"/>
  <c r="M11" i="1"/>
  <c r="M13" i="1"/>
  <c r="M14" i="1"/>
  <c r="M16" i="1"/>
  <c r="M17" i="1"/>
  <c r="M15" i="1"/>
  <c r="M18" i="1"/>
  <c r="M19" i="1"/>
  <c r="M21" i="1"/>
  <c r="M22" i="1"/>
  <c r="M20" i="1"/>
  <c r="M23" i="1"/>
  <c r="M24" i="1"/>
  <c r="M25" i="1"/>
  <c r="M26" i="1"/>
  <c r="M27" i="1"/>
  <c r="M28" i="1"/>
  <c r="M29" i="1"/>
  <c r="M30" i="1"/>
  <c r="M34" i="1"/>
  <c r="M33" i="1"/>
  <c r="M31" i="1"/>
  <c r="M32" i="1"/>
  <c r="M35" i="1"/>
  <c r="M36" i="1"/>
  <c r="M37" i="1"/>
  <c r="M38" i="1"/>
  <c r="M39" i="1"/>
  <c r="M40" i="1"/>
  <c r="M41" i="1"/>
  <c r="M42" i="1"/>
  <c r="M43" i="1"/>
  <c r="M44" i="1"/>
  <c r="M46" i="1"/>
  <c r="M45" i="1"/>
  <c r="M48" i="1"/>
  <c r="M47" i="1"/>
  <c r="M6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3" i="1"/>
  <c r="G3" i="1" s="1"/>
  <c r="M125" i="1"/>
  <c r="N7" i="1"/>
  <c r="O7" i="1" s="1"/>
  <c r="N3" i="1"/>
  <c r="O3" i="1" s="1"/>
  <c r="N8" i="1"/>
  <c r="O8" i="1" s="1"/>
  <c r="N4" i="1"/>
  <c r="O4" i="1" s="1"/>
  <c r="N5" i="1"/>
  <c r="O5" i="1" s="1"/>
  <c r="N9" i="1"/>
  <c r="O9" i="1" s="1"/>
  <c r="N10" i="1"/>
  <c r="O10" i="1" s="1"/>
  <c r="N12" i="1"/>
  <c r="O12" i="1" s="1"/>
  <c r="N11" i="1"/>
  <c r="O11" i="1" s="1"/>
  <c r="N13" i="1"/>
  <c r="O13" i="1" s="1"/>
  <c r="N14" i="1"/>
  <c r="O14" i="1" s="1"/>
  <c r="N16" i="1"/>
  <c r="O16" i="1" s="1"/>
  <c r="N17" i="1"/>
  <c r="O17" i="1" s="1"/>
  <c r="N15" i="1"/>
  <c r="O15" i="1" s="1"/>
  <c r="N18" i="1"/>
  <c r="O18" i="1" s="1"/>
  <c r="N19" i="1"/>
  <c r="O19" i="1" s="1"/>
  <c r="N21" i="1"/>
  <c r="O21" i="1" s="1"/>
  <c r="N22" i="1"/>
  <c r="O22" i="1" s="1"/>
  <c r="N20" i="1"/>
  <c r="O20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4" i="1"/>
  <c r="O34" i="1" s="1"/>
  <c r="N33" i="1"/>
  <c r="O33" i="1" s="1"/>
  <c r="N31" i="1"/>
  <c r="O31" i="1" s="1"/>
  <c r="N32" i="1"/>
  <c r="O32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6" i="1"/>
  <c r="O46" i="1" s="1"/>
  <c r="N45" i="1"/>
  <c r="O45" i="1" s="1"/>
  <c r="N48" i="1"/>
  <c r="O48" i="1" s="1"/>
  <c r="N47" i="1"/>
  <c r="O47" i="1" s="1"/>
  <c r="N6" i="1"/>
  <c r="O6" i="1" s="1"/>
  <c r="I4" i="1"/>
  <c r="I5" i="1" s="1"/>
  <c r="I6" i="1" s="1"/>
  <c r="I7" i="1" s="1"/>
  <c r="I8" i="1" s="1"/>
  <c r="I9" i="1" s="1"/>
  <c r="I10" i="1" s="1"/>
  <c r="G126" i="1" l="1"/>
  <c r="H126" i="1" s="1"/>
  <c r="O49" i="1"/>
  <c r="P49" i="1" s="1"/>
  <c r="K126" i="1" l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</calcChain>
</file>

<file path=xl/sharedStrings.xml><?xml version="1.0" encoding="utf-8"?>
<sst xmlns="http://schemas.openxmlformats.org/spreadsheetml/2006/main" count="184" uniqueCount="161">
  <si>
    <t>Arthur Armanelli</t>
  </si>
  <si>
    <t>Bruno Romie</t>
  </si>
  <si>
    <t>Ian Sousa</t>
  </si>
  <si>
    <t>Amanda Lima</t>
  </si>
  <si>
    <t>Isabella Lima</t>
  </si>
  <si>
    <t>Matthew Lima</t>
  </si>
  <si>
    <t>Mateus Carmo</t>
  </si>
  <si>
    <t>Maria Sousa</t>
  </si>
  <si>
    <t>Isabella Romie</t>
  </si>
  <si>
    <t>Maria Meira</t>
  </si>
  <si>
    <t>André Guelman</t>
  </si>
  <si>
    <t>André Laine</t>
  </si>
  <si>
    <t>Túlio Sousa</t>
  </si>
  <si>
    <t>Isabella Apolinario</t>
  </si>
  <si>
    <t>André Santos</t>
  </si>
  <si>
    <t>André Lima</t>
  </si>
  <si>
    <t>Bruno Sousa</t>
  </si>
  <si>
    <t>Isabella Bolognani</t>
  </si>
  <si>
    <t>Rodrigo Rocha</t>
  </si>
  <si>
    <t>André Sousa</t>
  </si>
  <si>
    <t>Lucas Armanelli</t>
  </si>
  <si>
    <t>Mateus Armanelli</t>
  </si>
  <si>
    <t>Mateus Laine</t>
  </si>
  <si>
    <t>Matthew Armanelli</t>
  </si>
  <si>
    <t>Maria Guelman</t>
  </si>
  <si>
    <t>Bruno Laine</t>
  </si>
  <si>
    <t>Isabella Rocha</t>
  </si>
  <si>
    <t>Vítor Leal</t>
  </si>
  <si>
    <t>Vítor Meira</t>
  </si>
  <si>
    <t>Túlio Guelman</t>
  </si>
  <si>
    <t>Arthur Sousa</t>
  </si>
  <si>
    <t>Ian Bolognani</t>
  </si>
  <si>
    <t>Mateus Rocha</t>
  </si>
  <si>
    <t>Isabella Santos</t>
  </si>
  <si>
    <t>Ian Apolinario</t>
  </si>
  <si>
    <t>Vítor Santos</t>
  </si>
  <si>
    <t>Vítor Apolinario</t>
  </si>
  <si>
    <t>Isabella Laine</t>
  </si>
  <si>
    <t>Lucas Santos</t>
  </si>
  <si>
    <t>Túlio Meira</t>
  </si>
  <si>
    <t>André Meira</t>
  </si>
  <si>
    <t>Ian Laine</t>
  </si>
  <si>
    <t>Rodrigo Laine</t>
  </si>
  <si>
    <t>Mateus Sousa</t>
  </si>
  <si>
    <t>Vítor Guelman</t>
  </si>
  <si>
    <t>Túlio Bolognani</t>
  </si>
  <si>
    <t>Vítor Rocha</t>
  </si>
  <si>
    <t>Arthur Guelman</t>
  </si>
  <si>
    <t>Lucas Bolognani</t>
  </si>
  <si>
    <t>Lucas Guelman</t>
  </si>
  <si>
    <t>Amanda Bolognani</t>
  </si>
  <si>
    <t>Matthew Carmo</t>
  </si>
  <si>
    <t>André Armanelli</t>
  </si>
  <si>
    <t>Amanda Apolinario</t>
  </si>
  <si>
    <t>Vítor Lima</t>
  </si>
  <si>
    <t>André Leal</t>
  </si>
  <si>
    <t>Arthur Carmo</t>
  </si>
  <si>
    <t>Matthew Meira</t>
  </si>
  <si>
    <t>Vítor Sousa</t>
  </si>
  <si>
    <t>Lucas Sousa</t>
  </si>
  <si>
    <t>Rodrigo Romie</t>
  </si>
  <si>
    <t>Bruno Lima</t>
  </si>
  <si>
    <t>Arthur Rocha</t>
  </si>
  <si>
    <t>Maria Laine</t>
  </si>
  <si>
    <t>André Romie</t>
  </si>
  <si>
    <t>Arthur Romie</t>
  </si>
  <si>
    <t>Bruno Rocha</t>
  </si>
  <si>
    <t>Bruno Carmo</t>
  </si>
  <si>
    <t>Arthur Santos</t>
  </si>
  <si>
    <t>Ian Leal</t>
  </si>
  <si>
    <t>Vítor Armanelli</t>
  </si>
  <si>
    <t>Vítor Carmo</t>
  </si>
  <si>
    <t>Maria Armanelli</t>
  </si>
  <si>
    <t>Maria Apolinario</t>
  </si>
  <si>
    <t>Mateus Romie</t>
  </si>
  <si>
    <t>Arthur Leal</t>
  </si>
  <si>
    <t>Matthew Apolinario</t>
  </si>
  <si>
    <t>Vítor Laine</t>
  </si>
  <si>
    <t>Matthew Laine</t>
  </si>
  <si>
    <t>Rodrigo Santos</t>
  </si>
  <si>
    <t>Túlio Santos</t>
  </si>
  <si>
    <t>Matthew Guelman</t>
  </si>
  <si>
    <t>Lucas Rocha</t>
  </si>
  <si>
    <t>Ian Rocha</t>
  </si>
  <si>
    <t>Rodrigo Guelman</t>
  </si>
  <si>
    <t>Lucas Laine</t>
  </si>
  <si>
    <t>Maria Lima</t>
  </si>
  <si>
    <t>Bruno Apolinario</t>
  </si>
  <si>
    <t>Ian Romie</t>
  </si>
  <si>
    <t>Ian Armanelli</t>
  </si>
  <si>
    <t>Matthew Santos</t>
  </si>
  <si>
    <t>Bruno Armanelli</t>
  </si>
  <si>
    <t>Matthew Romie</t>
  </si>
  <si>
    <t>André Apolinario</t>
  </si>
  <si>
    <t>Rodrigo Bolognani</t>
  </si>
  <si>
    <t>Mateus Meira</t>
  </si>
  <si>
    <t>Túlio Leal</t>
  </si>
  <si>
    <t>Arthur Lima</t>
  </si>
  <si>
    <t>Amanda Romie</t>
  </si>
  <si>
    <t>André Carmo</t>
  </si>
  <si>
    <t>Arthur Bolognani</t>
  </si>
  <si>
    <t>Lucas Apolinario</t>
  </si>
  <si>
    <t>Arthur Meira</t>
  </si>
  <si>
    <t>Maria Romie</t>
  </si>
  <si>
    <t>Rodrigo Lima</t>
  </si>
  <si>
    <t>Vítor Romie</t>
  </si>
  <si>
    <t>Arthur Apolinario</t>
  </si>
  <si>
    <t>Rodrigo Leal</t>
  </si>
  <si>
    <t>Amanda Armanelli</t>
  </si>
  <si>
    <t>Lucas Romie</t>
  </si>
  <si>
    <t>Bruno Meira</t>
  </si>
  <si>
    <t>Túlio Laine</t>
  </si>
  <si>
    <t>Ian Santos</t>
  </si>
  <si>
    <t>Isabella Sousa</t>
  </si>
  <si>
    <t>Rodrigo Sousa</t>
  </si>
  <si>
    <t>Mateus Santos</t>
  </si>
  <si>
    <t>Lucas Carmo</t>
  </si>
  <si>
    <t>Vítor Bolognani</t>
  </si>
  <si>
    <t>Amanda Guelman</t>
  </si>
  <si>
    <t>Ian Guelman</t>
  </si>
  <si>
    <t>Amanda Carmo</t>
  </si>
  <si>
    <t>Matthew Sousa</t>
  </si>
  <si>
    <t>Isabella Armanelli</t>
  </si>
  <si>
    <t>Ian Lima</t>
  </si>
  <si>
    <t>Mateus Apolinario</t>
  </si>
  <si>
    <t>Amanda Rocha</t>
  </si>
  <si>
    <t>Ian Carmo</t>
  </si>
  <si>
    <t>Túlio Apolinario</t>
  </si>
  <si>
    <t>Matthew Rocha</t>
  </si>
  <si>
    <t>Lucas Meira</t>
  </si>
  <si>
    <t>Mateus Bolognani</t>
  </si>
  <si>
    <t>Maria Santos</t>
  </si>
  <si>
    <t>Amanda Meira</t>
  </si>
  <si>
    <t>Túlio Romie</t>
  </si>
  <si>
    <t>Túlio Carmo</t>
  </si>
  <si>
    <t>Bruno Santos</t>
  </si>
  <si>
    <t>Túlio Lima</t>
  </si>
  <si>
    <t>Amanda Laine</t>
  </si>
  <si>
    <t>Amanda Leal</t>
  </si>
  <si>
    <t>Lucas Leal</t>
  </si>
  <si>
    <t>Isabella Meira</t>
  </si>
  <si>
    <t>Isabella Carmo</t>
  </si>
  <si>
    <t>Amanda Santos</t>
  </si>
  <si>
    <t>Matthew Leal</t>
  </si>
  <si>
    <t>Isabella Guelman</t>
  </si>
  <si>
    <t>Ian Meira</t>
  </si>
  <si>
    <t>Bruno Bolognani</t>
  </si>
  <si>
    <t>Rodrigo Armanelli</t>
  </si>
  <si>
    <t>Túlio Armanelli</t>
  </si>
  <si>
    <t>Maria Bolognani</t>
  </si>
  <si>
    <t>Matthew Bolognani</t>
  </si>
  <si>
    <t>Prazo</t>
  </si>
  <si>
    <t>Nome</t>
  </si>
  <si>
    <t>N</t>
  </si>
  <si>
    <t>qt Produtos</t>
  </si>
  <si>
    <t>qt Pacotes</t>
  </si>
  <si>
    <t>tempo gasto</t>
  </si>
  <si>
    <t>prazo</t>
  </si>
  <si>
    <t>Prioridade</t>
  </si>
  <si>
    <t>Pedidos não prioritários</t>
  </si>
  <si>
    <t>Pedidos Prioritários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</si>
</sst>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7F8F-8B4E-48AF-BCC7-1B837EEF3FAF}">
  <dimension ref="A1:P126"/>
  <sheetViews>
    <sheetView tabSelected="1" zoomScale="85" zoomScaleNormal="85" workbookViewId="0">
      <selection activeCell="E3" sqref="E3"/>
    </sheetView>
  </sheetViews>
  <sheetFormatPr defaultRowHeight="28.5" x14ac:dyDescent="0.25"/>
  <cols>
    <col min="1" max="1" width="9.140625" style="1"/>
    <col min="2" max="2" width="36.42578125" style="1" bestFit="1" customWidth="1"/>
    <col min="3" max="3" width="26.140625" style="1" bestFit="1" customWidth="1"/>
    <col min="4" max="4" width="15.42578125" style="1" bestFit="1" customWidth="1"/>
    <col min="5" max="5" width="20" style="1" bestFit="1" customWidth="1"/>
    <col min="6" max="6" width="19.42578125" style="1" bestFit="1" customWidth="1"/>
    <col min="7" max="7" width="23.140625" style="1" bestFit="1" customWidth="1"/>
    <col min="8" max="8" width="14.140625" style="1" customWidth="1"/>
    <col min="9" max="9" width="5.85546875" style="1" bestFit="1" customWidth="1"/>
    <col min="10" max="10" width="36.42578125" style="1" bestFit="1" customWidth="1"/>
    <col min="11" max="11" width="21.5703125" style="1" bestFit="1" customWidth="1"/>
    <col min="12" max="12" width="10.85546875" style="1" bestFit="1" customWidth="1"/>
    <col min="13" max="13" width="20" style="1" bestFit="1" customWidth="1"/>
    <col min="14" max="14" width="19.42578125" style="1" bestFit="1" customWidth="1"/>
    <col min="15" max="15" width="23.7109375" style="3" bestFit="1" customWidth="1"/>
    <col min="16" max="16" width="9.5703125" style="1" bestFit="1" customWidth="1"/>
    <col min="17" max="17" width="9.140625" style="1"/>
    <col min="18" max="18" width="19.42578125" style="1" bestFit="1" customWidth="1"/>
    <col min="19" max="19" width="23.140625" style="1" bestFit="1" customWidth="1"/>
    <col min="20" max="16384" width="9.140625" style="1"/>
  </cols>
  <sheetData>
    <row r="1" spans="1:15" x14ac:dyDescent="0.25">
      <c r="A1" s="4" t="s">
        <v>159</v>
      </c>
      <c r="B1" s="4"/>
      <c r="C1" s="4"/>
      <c r="D1" s="4"/>
      <c r="E1" s="4"/>
      <c r="F1" s="4"/>
      <c r="G1" s="4"/>
      <c r="I1" s="4" t="s">
        <v>160</v>
      </c>
      <c r="J1" s="4"/>
      <c r="K1" s="4"/>
      <c r="L1" s="4"/>
      <c r="M1" s="4"/>
      <c r="N1" s="4"/>
      <c r="O1" s="4"/>
    </row>
    <row r="2" spans="1:15" x14ac:dyDescent="0.25">
      <c r="A2" s="1" t="s">
        <v>153</v>
      </c>
      <c r="B2" s="1">
        <v>169</v>
      </c>
      <c r="C2" s="1" t="s">
        <v>154</v>
      </c>
      <c r="D2" s="1" t="s">
        <v>157</v>
      </c>
      <c r="E2" s="1" t="s">
        <v>158</v>
      </c>
      <c r="F2" s="1" t="s">
        <v>155</v>
      </c>
      <c r="G2" s="1" t="s">
        <v>156</v>
      </c>
      <c r="I2" s="1" t="s">
        <v>153</v>
      </c>
      <c r="J2" s="1" t="s">
        <v>152</v>
      </c>
      <c r="K2" s="1" t="s">
        <v>154</v>
      </c>
      <c r="L2" s="1" t="s">
        <v>151</v>
      </c>
      <c r="M2" s="1" t="s">
        <v>158</v>
      </c>
      <c r="N2" s="1" t="s">
        <v>155</v>
      </c>
      <c r="O2" s="3" t="s">
        <v>156</v>
      </c>
    </row>
    <row r="3" spans="1:15" x14ac:dyDescent="0.25">
      <c r="A3" s="1">
        <v>1</v>
      </c>
      <c r="B3" s="1" t="s">
        <v>1</v>
      </c>
      <c r="C3" s="1">
        <v>320</v>
      </c>
      <c r="D3" s="1">
        <v>0</v>
      </c>
      <c r="E3" s="1">
        <f>(D3*10000)+C3</f>
        <v>320</v>
      </c>
      <c r="F3" s="1">
        <f>(C3/20)</f>
        <v>16</v>
      </c>
      <c r="G3" s="2">
        <f>((F3*5)+(F3*0.5))/60</f>
        <v>1.4666666666666666</v>
      </c>
      <c r="I3" s="1">
        <v>1</v>
      </c>
      <c r="J3" s="1" t="s">
        <v>113</v>
      </c>
      <c r="K3" s="1">
        <v>160</v>
      </c>
      <c r="L3" s="1">
        <v>20</v>
      </c>
      <c r="M3" s="1">
        <f>(L3*10000)+K3</f>
        <v>200160</v>
      </c>
      <c r="N3" s="1">
        <f>(K3/20)</f>
        <v>8</v>
      </c>
      <c r="O3" s="3">
        <f>((N3*5)+(N3*0.5))</f>
        <v>44</v>
      </c>
    </row>
    <row r="4" spans="1:15" x14ac:dyDescent="0.25">
      <c r="A4" s="1">
        <f>A3+1</f>
        <v>2</v>
      </c>
      <c r="B4" s="1" t="s">
        <v>2</v>
      </c>
      <c r="C4" s="1">
        <v>640</v>
      </c>
      <c r="D4" s="1">
        <v>0</v>
      </c>
      <c r="E4" s="1">
        <f>(D4*10000)+C4</f>
        <v>640</v>
      </c>
      <c r="F4" s="1">
        <f>(C4/20)</f>
        <v>32</v>
      </c>
      <c r="G4" s="2">
        <f t="shared" ref="G4:G67" si="0">((F4*5)+(F4*0.5))/60</f>
        <v>2.9333333333333331</v>
      </c>
      <c r="I4" s="1">
        <f>I3+1</f>
        <v>2</v>
      </c>
      <c r="J4" s="1" t="s">
        <v>139</v>
      </c>
      <c r="K4" s="1">
        <v>320</v>
      </c>
      <c r="L4" s="1">
        <v>20</v>
      </c>
      <c r="M4" s="1">
        <f>(L4*10000)+K4</f>
        <v>200320</v>
      </c>
      <c r="N4" s="1">
        <f>(K4/20)</f>
        <v>16</v>
      </c>
      <c r="O4" s="3">
        <f t="shared" ref="O4:O48" si="1">((N4*5)+(N4*0.5))</f>
        <v>88</v>
      </c>
    </row>
    <row r="5" spans="1:15" x14ac:dyDescent="0.25">
      <c r="A5" s="1">
        <f t="shared" ref="A5:A68" si="2">A4+1</f>
        <v>3</v>
      </c>
      <c r="B5" s="1" t="s">
        <v>3</v>
      </c>
      <c r="C5" s="1">
        <v>560</v>
      </c>
      <c r="D5" s="1">
        <v>0</v>
      </c>
      <c r="E5" s="1">
        <f>(D5*10000)+C5</f>
        <v>560</v>
      </c>
      <c r="F5" s="1">
        <f>(C5/20)</f>
        <v>28</v>
      </c>
      <c r="G5" s="2">
        <f t="shared" si="0"/>
        <v>2.5666666666666669</v>
      </c>
      <c r="I5" s="1">
        <f>I4+1</f>
        <v>3</v>
      </c>
      <c r="J5" s="1" t="s">
        <v>147</v>
      </c>
      <c r="K5" s="1">
        <v>320</v>
      </c>
      <c r="L5" s="1">
        <v>20</v>
      </c>
      <c r="M5" s="1">
        <f>(L5*10000)+K5</f>
        <v>200320</v>
      </c>
      <c r="N5" s="1">
        <f>(K5/20)</f>
        <v>16</v>
      </c>
      <c r="O5" s="3">
        <f t="shared" si="1"/>
        <v>88</v>
      </c>
    </row>
    <row r="6" spans="1:15" x14ac:dyDescent="0.25">
      <c r="A6" s="1">
        <f t="shared" si="2"/>
        <v>4</v>
      </c>
      <c r="B6" s="1" t="s">
        <v>5</v>
      </c>
      <c r="C6" s="1">
        <v>80</v>
      </c>
      <c r="D6" s="1">
        <v>0</v>
      </c>
      <c r="E6" s="1">
        <f>(D6*10000)+C6</f>
        <v>80</v>
      </c>
      <c r="F6" s="1">
        <f>(C6/20)</f>
        <v>4</v>
      </c>
      <c r="G6" s="2">
        <f t="shared" si="0"/>
        <v>0.36666666666666664</v>
      </c>
      <c r="I6" s="1">
        <f>I5+1</f>
        <v>4</v>
      </c>
      <c r="J6" s="1" t="s">
        <v>33</v>
      </c>
      <c r="K6" s="1">
        <v>1200</v>
      </c>
      <c r="L6" s="1">
        <v>20</v>
      </c>
      <c r="M6" s="1">
        <f>(L6*10000)+K6</f>
        <v>201200</v>
      </c>
      <c r="N6" s="1">
        <f>(K6/20)</f>
        <v>60</v>
      </c>
      <c r="O6" s="3">
        <f t="shared" si="1"/>
        <v>330</v>
      </c>
    </row>
    <row r="7" spans="1:15" x14ac:dyDescent="0.25">
      <c r="A7" s="1">
        <f t="shared" si="2"/>
        <v>5</v>
      </c>
      <c r="B7" s="1" t="s">
        <v>7</v>
      </c>
      <c r="C7" s="1">
        <v>720</v>
      </c>
      <c r="D7" s="1">
        <v>0</v>
      </c>
      <c r="E7" s="1">
        <f>(D7*10000)+C7</f>
        <v>720</v>
      </c>
      <c r="F7" s="1">
        <f>(C7/20)</f>
        <v>36</v>
      </c>
      <c r="G7" s="2">
        <f t="shared" si="0"/>
        <v>3.3</v>
      </c>
      <c r="I7" s="1">
        <f>I6+1</f>
        <v>5</v>
      </c>
      <c r="J7" s="1" t="s">
        <v>51</v>
      </c>
      <c r="K7" s="1">
        <v>1600</v>
      </c>
      <c r="L7" s="1">
        <v>20</v>
      </c>
      <c r="M7" s="1">
        <f>(L7*10000)+K7</f>
        <v>201600</v>
      </c>
      <c r="N7" s="1">
        <f>(K7/20)</f>
        <v>80</v>
      </c>
      <c r="O7" s="3">
        <f t="shared" si="1"/>
        <v>440</v>
      </c>
    </row>
    <row r="8" spans="1:15" x14ac:dyDescent="0.25">
      <c r="A8" s="1">
        <f t="shared" si="2"/>
        <v>6</v>
      </c>
      <c r="B8" s="1" t="s">
        <v>8</v>
      </c>
      <c r="C8" s="1">
        <v>240</v>
      </c>
      <c r="D8" s="1">
        <v>0</v>
      </c>
      <c r="E8" s="1">
        <f>(D8*10000)+C8</f>
        <v>240</v>
      </c>
      <c r="F8" s="1">
        <f>(C8/20)</f>
        <v>12</v>
      </c>
      <c r="G8" s="2">
        <f t="shared" si="0"/>
        <v>1.1000000000000001</v>
      </c>
      <c r="I8" s="1">
        <f>I7+1</f>
        <v>6</v>
      </c>
      <c r="J8" s="1" t="s">
        <v>130</v>
      </c>
      <c r="K8" s="1">
        <v>1600</v>
      </c>
      <c r="L8" s="1">
        <v>20</v>
      </c>
      <c r="M8" s="1">
        <f>(L8*10000)+K8</f>
        <v>201600</v>
      </c>
      <c r="N8" s="1">
        <f>(K8/20)</f>
        <v>80</v>
      </c>
      <c r="O8" s="3">
        <f t="shared" si="1"/>
        <v>440</v>
      </c>
    </row>
    <row r="9" spans="1:15" x14ac:dyDescent="0.25">
      <c r="A9" s="1">
        <f t="shared" si="2"/>
        <v>7</v>
      </c>
      <c r="B9" s="1" t="s">
        <v>9</v>
      </c>
      <c r="C9" s="1">
        <v>640</v>
      </c>
      <c r="D9" s="1">
        <v>0</v>
      </c>
      <c r="E9" s="1">
        <f>(D9*10000)+C9</f>
        <v>640</v>
      </c>
      <c r="F9" s="1">
        <f>(C9/20)</f>
        <v>32</v>
      </c>
      <c r="G9" s="2">
        <f t="shared" si="0"/>
        <v>2.9333333333333331</v>
      </c>
      <c r="I9" s="1">
        <f>I8+1</f>
        <v>7</v>
      </c>
      <c r="J9" s="1" t="s">
        <v>60</v>
      </c>
      <c r="K9" s="1">
        <v>1360</v>
      </c>
      <c r="L9" s="1">
        <v>30</v>
      </c>
      <c r="M9" s="1">
        <f>(L9*10000)+K9</f>
        <v>301360</v>
      </c>
      <c r="N9" s="1">
        <f>(K9/20)</f>
        <v>68</v>
      </c>
      <c r="O9" s="3">
        <f t="shared" si="1"/>
        <v>374</v>
      </c>
    </row>
    <row r="10" spans="1:15" x14ac:dyDescent="0.25">
      <c r="A10" s="1">
        <f t="shared" si="2"/>
        <v>8</v>
      </c>
      <c r="B10" s="1" t="s">
        <v>11</v>
      </c>
      <c r="C10" s="1">
        <v>720</v>
      </c>
      <c r="D10" s="1">
        <v>0</v>
      </c>
      <c r="E10" s="1">
        <f>(D10*10000)+C10</f>
        <v>720</v>
      </c>
      <c r="F10" s="1">
        <f>(C10/20)</f>
        <v>36</v>
      </c>
      <c r="G10" s="2">
        <f t="shared" si="0"/>
        <v>3.3</v>
      </c>
      <c r="I10" s="1">
        <f>I9+1</f>
        <v>8</v>
      </c>
      <c r="J10" s="1" t="s">
        <v>43</v>
      </c>
      <c r="K10" s="1">
        <v>320</v>
      </c>
      <c r="L10" s="1">
        <v>40</v>
      </c>
      <c r="M10" s="1">
        <f>(L10*10000)+K10</f>
        <v>400320</v>
      </c>
      <c r="N10" s="1">
        <f>(K10/20)</f>
        <v>16</v>
      </c>
      <c r="O10" s="3">
        <f t="shared" si="1"/>
        <v>88</v>
      </c>
    </row>
    <row r="11" spans="1:15" x14ac:dyDescent="0.25">
      <c r="A11" s="1">
        <f t="shared" si="2"/>
        <v>9</v>
      </c>
      <c r="B11" s="1" t="s">
        <v>12</v>
      </c>
      <c r="C11" s="1">
        <v>1360</v>
      </c>
      <c r="D11" s="1">
        <v>0</v>
      </c>
      <c r="E11" s="1">
        <f>(D11*10000)+C11</f>
        <v>1360</v>
      </c>
      <c r="F11" s="1">
        <f>(C11/20)</f>
        <v>68</v>
      </c>
      <c r="G11" s="2">
        <f t="shared" si="0"/>
        <v>6.2333333333333334</v>
      </c>
      <c r="I11" s="1">
        <f>I10+1</f>
        <v>9</v>
      </c>
      <c r="J11" s="1" t="s">
        <v>105</v>
      </c>
      <c r="K11" s="1">
        <v>960</v>
      </c>
      <c r="L11" s="1">
        <v>40</v>
      </c>
      <c r="M11" s="1">
        <f>(L11*10000)+K11</f>
        <v>400960</v>
      </c>
      <c r="N11" s="1">
        <f>(K11/20)</f>
        <v>48</v>
      </c>
      <c r="O11" s="3">
        <f t="shared" si="1"/>
        <v>264</v>
      </c>
    </row>
    <row r="12" spans="1:15" x14ac:dyDescent="0.25">
      <c r="A12" s="1">
        <f t="shared" si="2"/>
        <v>10</v>
      </c>
      <c r="B12" s="1" t="s">
        <v>14</v>
      </c>
      <c r="C12" s="1">
        <v>560</v>
      </c>
      <c r="D12" s="1">
        <v>0</v>
      </c>
      <c r="E12" s="1">
        <f>(D12*10000)+C12</f>
        <v>560</v>
      </c>
      <c r="F12" s="1">
        <f>(C12/20)</f>
        <v>28</v>
      </c>
      <c r="G12" s="2">
        <f t="shared" si="0"/>
        <v>2.5666666666666669</v>
      </c>
      <c r="I12" s="1">
        <f>I11+1</f>
        <v>10</v>
      </c>
      <c r="J12" s="1" t="s">
        <v>92</v>
      </c>
      <c r="K12" s="1">
        <v>1440</v>
      </c>
      <c r="L12" s="1">
        <v>40</v>
      </c>
      <c r="M12" s="1">
        <f>(L12*10000)+K12</f>
        <v>401440</v>
      </c>
      <c r="N12" s="1">
        <f>(K12/20)</f>
        <v>72</v>
      </c>
      <c r="O12" s="3">
        <f t="shared" si="1"/>
        <v>396</v>
      </c>
    </row>
    <row r="13" spans="1:15" x14ac:dyDescent="0.25">
      <c r="A13" s="1">
        <f t="shared" si="2"/>
        <v>11</v>
      </c>
      <c r="B13" s="1" t="s">
        <v>16</v>
      </c>
      <c r="C13" s="1">
        <v>880</v>
      </c>
      <c r="D13" s="1">
        <v>0</v>
      </c>
      <c r="E13" s="1">
        <f>(D13*10000)+C13</f>
        <v>880</v>
      </c>
      <c r="F13" s="1">
        <f>(C13/20)</f>
        <v>44</v>
      </c>
      <c r="G13" s="2">
        <f t="shared" si="0"/>
        <v>4.0333333333333332</v>
      </c>
      <c r="I13" s="1">
        <f>I12+1</f>
        <v>11</v>
      </c>
      <c r="J13" s="1" t="s">
        <v>52</v>
      </c>
      <c r="K13" s="1">
        <v>2320</v>
      </c>
      <c r="L13" s="1">
        <v>50</v>
      </c>
      <c r="M13" s="1">
        <f>(L13*10000)+K13</f>
        <v>502320</v>
      </c>
      <c r="N13" s="1">
        <f>(K13/20)</f>
        <v>116</v>
      </c>
      <c r="O13" s="3">
        <f t="shared" si="1"/>
        <v>638</v>
      </c>
    </row>
    <row r="14" spans="1:15" x14ac:dyDescent="0.25">
      <c r="A14" s="1">
        <f t="shared" si="2"/>
        <v>12</v>
      </c>
      <c r="B14" s="1" t="s">
        <v>17</v>
      </c>
      <c r="C14" s="1">
        <v>720</v>
      </c>
      <c r="D14" s="1">
        <v>0</v>
      </c>
      <c r="E14" s="1">
        <f>(D14*10000)+C14</f>
        <v>720</v>
      </c>
      <c r="F14" s="1">
        <f>(C14/20)</f>
        <v>36</v>
      </c>
      <c r="G14" s="2">
        <f t="shared" si="0"/>
        <v>3.3</v>
      </c>
      <c r="I14" s="1">
        <f>I13+1</f>
        <v>12</v>
      </c>
      <c r="J14" s="1" t="s">
        <v>81</v>
      </c>
      <c r="K14" s="1">
        <v>640</v>
      </c>
      <c r="L14" s="1">
        <v>60</v>
      </c>
      <c r="M14" s="1">
        <f>(L14*10000)+K14</f>
        <v>600640</v>
      </c>
      <c r="N14" s="1">
        <f>(K14/20)</f>
        <v>32</v>
      </c>
      <c r="O14" s="3">
        <f t="shared" si="1"/>
        <v>176</v>
      </c>
    </row>
    <row r="15" spans="1:15" x14ac:dyDescent="0.25">
      <c r="A15" s="1">
        <f t="shared" si="2"/>
        <v>13</v>
      </c>
      <c r="B15" s="1" t="s">
        <v>18</v>
      </c>
      <c r="C15" s="1">
        <v>400</v>
      </c>
      <c r="D15" s="1">
        <v>0</v>
      </c>
      <c r="E15" s="1">
        <f>(D15*10000)+C15</f>
        <v>400</v>
      </c>
      <c r="F15" s="1">
        <f>(C15/20)</f>
        <v>20</v>
      </c>
      <c r="G15" s="2">
        <f t="shared" si="0"/>
        <v>1.8333333333333333</v>
      </c>
      <c r="I15" s="1">
        <f>I14+1</f>
        <v>13</v>
      </c>
      <c r="J15" s="1" t="s">
        <v>123</v>
      </c>
      <c r="K15" s="1">
        <v>400</v>
      </c>
      <c r="L15" s="1">
        <v>70</v>
      </c>
      <c r="M15" s="1">
        <f>(L15*10000)+K15</f>
        <v>700400</v>
      </c>
      <c r="N15" s="1">
        <f>(K15/20)</f>
        <v>20</v>
      </c>
      <c r="O15" s="3">
        <f t="shared" si="1"/>
        <v>110</v>
      </c>
    </row>
    <row r="16" spans="1:15" x14ac:dyDescent="0.25">
      <c r="A16" s="1">
        <f t="shared" si="2"/>
        <v>14</v>
      </c>
      <c r="B16" s="1" t="s">
        <v>19</v>
      </c>
      <c r="C16" s="1">
        <v>480</v>
      </c>
      <c r="D16" s="1">
        <v>0</v>
      </c>
      <c r="E16" s="1">
        <f>(D16*10000)+C16</f>
        <v>480</v>
      </c>
      <c r="F16" s="1">
        <f>(C16/20)</f>
        <v>24</v>
      </c>
      <c r="G16" s="2">
        <f t="shared" si="0"/>
        <v>2.2000000000000002</v>
      </c>
      <c r="I16" s="1">
        <f>I15+1</f>
        <v>14</v>
      </c>
      <c r="J16" s="1" t="s">
        <v>26</v>
      </c>
      <c r="K16" s="1">
        <v>640</v>
      </c>
      <c r="L16" s="1">
        <v>70</v>
      </c>
      <c r="M16" s="1">
        <f>(L16*10000)+K16</f>
        <v>700640</v>
      </c>
      <c r="N16" s="1">
        <f>(K16/20)</f>
        <v>32</v>
      </c>
      <c r="O16" s="3">
        <f t="shared" si="1"/>
        <v>176</v>
      </c>
    </row>
    <row r="17" spans="1:15" x14ac:dyDescent="0.25">
      <c r="A17" s="1">
        <f t="shared" si="2"/>
        <v>15</v>
      </c>
      <c r="B17" s="1" t="s">
        <v>20</v>
      </c>
      <c r="C17" s="1">
        <v>480</v>
      </c>
      <c r="D17" s="1">
        <v>0</v>
      </c>
      <c r="E17" s="1">
        <f>(D17*10000)+C17</f>
        <v>480</v>
      </c>
      <c r="F17" s="1">
        <f>(C17/20)</f>
        <v>24</v>
      </c>
      <c r="G17" s="2">
        <f t="shared" si="0"/>
        <v>2.2000000000000002</v>
      </c>
      <c r="I17" s="1">
        <f>I16+1</f>
        <v>15</v>
      </c>
      <c r="J17" s="1" t="s">
        <v>39</v>
      </c>
      <c r="K17" s="1">
        <v>800</v>
      </c>
      <c r="L17" s="1">
        <v>70</v>
      </c>
      <c r="M17" s="1">
        <f>(L17*10000)+K17</f>
        <v>700800</v>
      </c>
      <c r="N17" s="1">
        <f>(K17/20)</f>
        <v>40</v>
      </c>
      <c r="O17" s="3">
        <f t="shared" si="1"/>
        <v>220</v>
      </c>
    </row>
    <row r="18" spans="1:15" x14ac:dyDescent="0.25">
      <c r="A18" s="1">
        <f t="shared" si="2"/>
        <v>16</v>
      </c>
      <c r="B18" s="1" t="s">
        <v>21</v>
      </c>
      <c r="C18" s="1">
        <v>480</v>
      </c>
      <c r="D18" s="1">
        <v>0</v>
      </c>
      <c r="E18" s="1">
        <f>(D18*10000)+C18</f>
        <v>480</v>
      </c>
      <c r="F18" s="1">
        <f>(C18/20)</f>
        <v>24</v>
      </c>
      <c r="G18" s="2">
        <f t="shared" si="0"/>
        <v>2.2000000000000002</v>
      </c>
      <c r="I18" s="1">
        <f>I17+1</f>
        <v>16</v>
      </c>
      <c r="J18" s="1" t="s">
        <v>63</v>
      </c>
      <c r="K18" s="1">
        <v>240</v>
      </c>
      <c r="L18" s="1">
        <v>80</v>
      </c>
      <c r="M18" s="1">
        <f>(L18*10000)+K18</f>
        <v>800240</v>
      </c>
      <c r="N18" s="1">
        <f>(K18/20)</f>
        <v>12</v>
      </c>
      <c r="O18" s="3">
        <f t="shared" si="1"/>
        <v>66</v>
      </c>
    </row>
    <row r="19" spans="1:15" x14ac:dyDescent="0.25">
      <c r="A19" s="1">
        <f t="shared" si="2"/>
        <v>17</v>
      </c>
      <c r="B19" s="1" t="s">
        <v>23</v>
      </c>
      <c r="C19" s="1">
        <v>720</v>
      </c>
      <c r="D19" s="1">
        <v>0</v>
      </c>
      <c r="E19" s="1">
        <f>(D19*10000)+C19</f>
        <v>720</v>
      </c>
      <c r="F19" s="1">
        <f>(C19/20)</f>
        <v>36</v>
      </c>
      <c r="G19" s="2">
        <f t="shared" si="0"/>
        <v>3.3</v>
      </c>
      <c r="I19" s="1">
        <f>I18+1</f>
        <v>17</v>
      </c>
      <c r="J19" s="1" t="s">
        <v>74</v>
      </c>
      <c r="K19" s="1">
        <v>640</v>
      </c>
      <c r="L19" s="1">
        <v>80</v>
      </c>
      <c r="M19" s="1">
        <f>(L19*10000)+K19</f>
        <v>800640</v>
      </c>
      <c r="N19" s="1">
        <f>(K19/20)</f>
        <v>32</v>
      </c>
      <c r="O19" s="3">
        <f t="shared" si="1"/>
        <v>176</v>
      </c>
    </row>
    <row r="20" spans="1:15" x14ac:dyDescent="0.25">
      <c r="A20" s="1">
        <f t="shared" si="2"/>
        <v>18</v>
      </c>
      <c r="B20" s="1" t="s">
        <v>25</v>
      </c>
      <c r="C20" s="1">
        <v>400</v>
      </c>
      <c r="D20" s="1">
        <v>0</v>
      </c>
      <c r="E20" s="1">
        <f>(D20*10000)+C20</f>
        <v>400</v>
      </c>
      <c r="F20" s="1">
        <f>(C20/20)</f>
        <v>20</v>
      </c>
      <c r="G20" s="2">
        <f t="shared" si="0"/>
        <v>1.8333333333333333</v>
      </c>
      <c r="I20" s="1">
        <f>I19+1</f>
        <v>18</v>
      </c>
      <c r="J20" s="1" t="s">
        <v>93</v>
      </c>
      <c r="K20" s="1">
        <v>240</v>
      </c>
      <c r="L20" s="1">
        <v>90</v>
      </c>
      <c r="M20" s="1">
        <f>(L20*10000)+K20</f>
        <v>900240</v>
      </c>
      <c r="N20" s="1">
        <f>(K20/20)</f>
        <v>12</v>
      </c>
      <c r="O20" s="3">
        <f t="shared" si="1"/>
        <v>66</v>
      </c>
    </row>
    <row r="21" spans="1:15" x14ac:dyDescent="0.25">
      <c r="A21" s="1">
        <f t="shared" si="2"/>
        <v>19</v>
      </c>
      <c r="B21" s="1" t="s">
        <v>27</v>
      </c>
      <c r="C21" s="1">
        <v>400</v>
      </c>
      <c r="D21" s="1">
        <v>0</v>
      </c>
      <c r="E21" s="1">
        <f>(D21*10000)+C21</f>
        <v>400</v>
      </c>
      <c r="F21" s="1">
        <f>(C21/20)</f>
        <v>20</v>
      </c>
      <c r="G21" s="2">
        <f t="shared" si="0"/>
        <v>1.8333333333333333</v>
      </c>
      <c r="I21" s="1">
        <f>I20+1</f>
        <v>19</v>
      </c>
      <c r="J21" s="1" t="s">
        <v>0</v>
      </c>
      <c r="K21" s="1">
        <v>1120</v>
      </c>
      <c r="L21" s="1">
        <v>90</v>
      </c>
      <c r="M21" s="1">
        <f>(L21*10000)+K21</f>
        <v>901120</v>
      </c>
      <c r="N21" s="1">
        <f>(K21/20)</f>
        <v>56</v>
      </c>
      <c r="O21" s="3">
        <f t="shared" si="1"/>
        <v>308</v>
      </c>
    </row>
    <row r="22" spans="1:15" x14ac:dyDescent="0.25">
      <c r="A22" s="1">
        <f t="shared" si="2"/>
        <v>20</v>
      </c>
      <c r="B22" s="1" t="s">
        <v>28</v>
      </c>
      <c r="C22" s="1">
        <v>720</v>
      </c>
      <c r="D22" s="1">
        <v>0</v>
      </c>
      <c r="E22" s="1">
        <f>(D22*10000)+C22</f>
        <v>720</v>
      </c>
      <c r="F22" s="1">
        <f>(C22/20)</f>
        <v>36</v>
      </c>
      <c r="G22" s="2">
        <f t="shared" si="0"/>
        <v>3.3</v>
      </c>
      <c r="I22" s="1">
        <f>I21+1</f>
        <v>20</v>
      </c>
      <c r="J22" s="1" t="s">
        <v>10</v>
      </c>
      <c r="K22" s="1">
        <v>1280</v>
      </c>
      <c r="L22" s="1">
        <v>90</v>
      </c>
      <c r="M22" s="1">
        <f>(L22*10000)+K22</f>
        <v>901280</v>
      </c>
      <c r="N22" s="1">
        <f>(K22/20)</f>
        <v>64</v>
      </c>
      <c r="O22" s="3">
        <f t="shared" si="1"/>
        <v>352</v>
      </c>
    </row>
    <row r="23" spans="1:15" x14ac:dyDescent="0.25">
      <c r="A23" s="1">
        <f t="shared" si="2"/>
        <v>21</v>
      </c>
      <c r="B23" s="1" t="s">
        <v>29</v>
      </c>
      <c r="C23" s="1">
        <v>160</v>
      </c>
      <c r="D23" s="1">
        <v>0</v>
      </c>
      <c r="E23" s="1">
        <f>(D23*10000)+C23</f>
        <v>160</v>
      </c>
      <c r="F23" s="1">
        <f>(C23/20)</f>
        <v>8</v>
      </c>
      <c r="G23" s="2">
        <f t="shared" si="0"/>
        <v>0.73333333333333328</v>
      </c>
      <c r="I23" s="1">
        <f>I22+1</f>
        <v>21</v>
      </c>
      <c r="J23" s="1" t="s">
        <v>143</v>
      </c>
      <c r="K23" s="1">
        <v>800</v>
      </c>
      <c r="L23" s="1">
        <v>110</v>
      </c>
      <c r="M23" s="1">
        <f>(L23*10000)+K23</f>
        <v>1100800</v>
      </c>
      <c r="N23" s="1">
        <f>(K23/20)</f>
        <v>40</v>
      </c>
      <c r="O23" s="3">
        <f t="shared" si="1"/>
        <v>220</v>
      </c>
    </row>
    <row r="24" spans="1:15" x14ac:dyDescent="0.25">
      <c r="A24" s="1">
        <f t="shared" si="2"/>
        <v>22</v>
      </c>
      <c r="B24" s="1" t="s">
        <v>30</v>
      </c>
      <c r="C24" s="1">
        <v>480</v>
      </c>
      <c r="D24" s="1">
        <v>0</v>
      </c>
      <c r="E24" s="1">
        <f>(D24*10000)+C24</f>
        <v>480</v>
      </c>
      <c r="F24" s="1">
        <f>(C24/20)</f>
        <v>24</v>
      </c>
      <c r="G24" s="2">
        <f t="shared" si="0"/>
        <v>2.2000000000000002</v>
      </c>
      <c r="I24" s="1">
        <f>I23+1</f>
        <v>22</v>
      </c>
      <c r="J24" s="1" t="s">
        <v>73</v>
      </c>
      <c r="K24" s="1">
        <v>400</v>
      </c>
      <c r="L24" s="1">
        <v>120</v>
      </c>
      <c r="M24" s="1">
        <f>(L24*10000)+K24</f>
        <v>1200400</v>
      </c>
      <c r="N24" s="1">
        <f>(K24/20)</f>
        <v>20</v>
      </c>
      <c r="O24" s="3">
        <f t="shared" si="1"/>
        <v>110</v>
      </c>
    </row>
    <row r="25" spans="1:15" x14ac:dyDescent="0.25">
      <c r="A25" s="1">
        <f t="shared" si="2"/>
        <v>23</v>
      </c>
      <c r="B25" s="1" t="s">
        <v>32</v>
      </c>
      <c r="C25" s="1">
        <v>80</v>
      </c>
      <c r="D25" s="1">
        <v>0</v>
      </c>
      <c r="E25" s="1">
        <f>(D25*10000)+C25</f>
        <v>80</v>
      </c>
      <c r="F25" s="1">
        <f>(C25/20)</f>
        <v>4</v>
      </c>
      <c r="G25" s="2">
        <f t="shared" si="0"/>
        <v>0.36666666666666664</v>
      </c>
      <c r="I25" s="1">
        <f>I24+1</f>
        <v>23</v>
      </c>
      <c r="J25" s="1" t="s">
        <v>84</v>
      </c>
      <c r="K25" s="1">
        <v>640</v>
      </c>
      <c r="L25" s="1">
        <v>120</v>
      </c>
      <c r="M25" s="1">
        <f>(L25*10000)+K25</f>
        <v>1200640</v>
      </c>
      <c r="N25" s="1">
        <f>(K25/20)</f>
        <v>32</v>
      </c>
      <c r="O25" s="3">
        <f t="shared" si="1"/>
        <v>176</v>
      </c>
    </row>
    <row r="26" spans="1:15" x14ac:dyDescent="0.25">
      <c r="A26" s="1">
        <f t="shared" si="2"/>
        <v>24</v>
      </c>
      <c r="B26" s="1" t="s">
        <v>34</v>
      </c>
      <c r="C26" s="1">
        <v>560</v>
      </c>
      <c r="D26" s="1">
        <v>0</v>
      </c>
      <c r="E26" s="1">
        <f>(D26*10000)+C26</f>
        <v>560</v>
      </c>
      <c r="F26" s="1">
        <f>(C26/20)</f>
        <v>28</v>
      </c>
      <c r="G26" s="2">
        <f t="shared" si="0"/>
        <v>2.5666666666666669</v>
      </c>
      <c r="I26" s="1">
        <f>I25+1</f>
        <v>24</v>
      </c>
      <c r="J26" s="1" t="s">
        <v>134</v>
      </c>
      <c r="K26" s="1">
        <v>160</v>
      </c>
      <c r="L26" s="1">
        <v>140</v>
      </c>
      <c r="M26" s="1">
        <f>(L26*10000)+K26</f>
        <v>1400160</v>
      </c>
      <c r="N26" s="1">
        <f>(K26/20)</f>
        <v>8</v>
      </c>
      <c r="O26" s="3">
        <f t="shared" si="1"/>
        <v>44</v>
      </c>
    </row>
    <row r="27" spans="1:15" x14ac:dyDescent="0.25">
      <c r="A27" s="1">
        <f t="shared" si="2"/>
        <v>25</v>
      </c>
      <c r="B27" s="1" t="s">
        <v>35</v>
      </c>
      <c r="C27" s="1">
        <v>2320</v>
      </c>
      <c r="D27" s="1">
        <v>0</v>
      </c>
      <c r="E27" s="1">
        <f>(D27*10000)+C27</f>
        <v>2320</v>
      </c>
      <c r="F27" s="1">
        <f>(C27/20)</f>
        <v>116</v>
      </c>
      <c r="G27" s="2">
        <f t="shared" si="0"/>
        <v>10.633333333333333</v>
      </c>
      <c r="I27" s="1">
        <f>I26+1</f>
        <v>25</v>
      </c>
      <c r="J27" s="1" t="s">
        <v>142</v>
      </c>
      <c r="K27" s="1">
        <v>160</v>
      </c>
      <c r="L27" s="1">
        <v>140</v>
      </c>
      <c r="M27" s="1">
        <f>(L27*10000)+K27</f>
        <v>1400160</v>
      </c>
      <c r="N27" s="1">
        <f>(K27/20)</f>
        <v>8</v>
      </c>
      <c r="O27" s="3">
        <f t="shared" si="1"/>
        <v>44</v>
      </c>
    </row>
    <row r="28" spans="1:15" x14ac:dyDescent="0.25">
      <c r="A28" s="1">
        <f t="shared" si="2"/>
        <v>26</v>
      </c>
      <c r="B28" s="1" t="s">
        <v>36</v>
      </c>
      <c r="C28" s="1">
        <v>1040</v>
      </c>
      <c r="D28" s="1">
        <v>0</v>
      </c>
      <c r="E28" s="1">
        <f>(D28*10000)+C28</f>
        <v>1040</v>
      </c>
      <c r="F28" s="1">
        <f>(C28/20)</f>
        <v>52</v>
      </c>
      <c r="G28" s="2">
        <f t="shared" si="0"/>
        <v>4.7666666666666666</v>
      </c>
      <c r="I28" s="1">
        <f>I27+1</f>
        <v>26</v>
      </c>
      <c r="J28" s="1" t="s">
        <v>13</v>
      </c>
      <c r="K28" s="1">
        <v>240</v>
      </c>
      <c r="L28" s="1">
        <v>150</v>
      </c>
      <c r="M28" s="1">
        <f>(L28*10000)+K28</f>
        <v>1500240</v>
      </c>
      <c r="N28" s="1">
        <f>(K28/20)</f>
        <v>12</v>
      </c>
      <c r="O28" s="3">
        <f t="shared" si="1"/>
        <v>66</v>
      </c>
    </row>
    <row r="29" spans="1:15" x14ac:dyDescent="0.25">
      <c r="A29" s="1">
        <f t="shared" si="2"/>
        <v>27</v>
      </c>
      <c r="B29" s="1" t="s">
        <v>1</v>
      </c>
      <c r="C29" s="1">
        <v>160</v>
      </c>
      <c r="D29" s="1">
        <v>0</v>
      </c>
      <c r="E29" s="1">
        <f>(D29*10000)+C29</f>
        <v>160</v>
      </c>
      <c r="F29" s="1">
        <f>(C29/20)</f>
        <v>8</v>
      </c>
      <c r="G29" s="2">
        <f t="shared" si="0"/>
        <v>0.73333333333333328</v>
      </c>
      <c r="I29" s="1">
        <f>I28+1</f>
        <v>27</v>
      </c>
      <c r="J29" s="1" t="s">
        <v>76</v>
      </c>
      <c r="K29" s="1">
        <v>480</v>
      </c>
      <c r="L29" s="1">
        <v>150</v>
      </c>
      <c r="M29" s="1">
        <f>(L29*10000)+K29</f>
        <v>1500480</v>
      </c>
      <c r="N29" s="1">
        <f>(K29/20)</f>
        <v>24</v>
      </c>
      <c r="O29" s="3">
        <f t="shared" si="1"/>
        <v>132</v>
      </c>
    </row>
    <row r="30" spans="1:15" x14ac:dyDescent="0.25">
      <c r="A30" s="1">
        <f t="shared" si="2"/>
        <v>28</v>
      </c>
      <c r="B30" s="1" t="s">
        <v>37</v>
      </c>
      <c r="C30" s="1">
        <v>1360</v>
      </c>
      <c r="D30" s="1">
        <v>0</v>
      </c>
      <c r="E30" s="1">
        <f>(D30*10000)+C30</f>
        <v>1360</v>
      </c>
      <c r="F30" s="1">
        <f>(C30/20)</f>
        <v>68</v>
      </c>
      <c r="G30" s="2">
        <f t="shared" si="0"/>
        <v>6.2333333333333334</v>
      </c>
      <c r="I30" s="1">
        <f>I29+1</f>
        <v>28</v>
      </c>
      <c r="J30" s="1" t="s">
        <v>22</v>
      </c>
      <c r="K30" s="1">
        <v>160</v>
      </c>
      <c r="L30" s="1">
        <v>160</v>
      </c>
      <c r="M30" s="1">
        <f>(L30*10000)+K30</f>
        <v>1600160</v>
      </c>
      <c r="N30" s="1">
        <f>(K30/20)</f>
        <v>8</v>
      </c>
      <c r="O30" s="3">
        <f t="shared" si="1"/>
        <v>44</v>
      </c>
    </row>
    <row r="31" spans="1:15" x14ac:dyDescent="0.25">
      <c r="A31" s="1">
        <f t="shared" si="2"/>
        <v>29</v>
      </c>
      <c r="B31" s="1" t="s">
        <v>38</v>
      </c>
      <c r="C31" s="1">
        <v>80</v>
      </c>
      <c r="D31" s="1">
        <v>0</v>
      </c>
      <c r="E31" s="1">
        <f>(D31*10000)+C31</f>
        <v>80</v>
      </c>
      <c r="F31" s="1">
        <f>(C31/20)</f>
        <v>4</v>
      </c>
      <c r="G31" s="2">
        <f t="shared" si="0"/>
        <v>0.36666666666666664</v>
      </c>
      <c r="I31" s="1">
        <f>I30+1</f>
        <v>29</v>
      </c>
      <c r="J31" s="1" t="s">
        <v>80</v>
      </c>
      <c r="K31" s="1">
        <v>160</v>
      </c>
      <c r="L31" s="1">
        <v>160</v>
      </c>
      <c r="M31" s="1">
        <f>(L31*10000)+K31</f>
        <v>1600160</v>
      </c>
      <c r="N31" s="1">
        <f>(K31/20)</f>
        <v>8</v>
      </c>
      <c r="O31" s="3">
        <f t="shared" si="1"/>
        <v>44</v>
      </c>
    </row>
    <row r="32" spans="1:15" x14ac:dyDescent="0.25">
      <c r="A32" s="1">
        <f t="shared" si="2"/>
        <v>30</v>
      </c>
      <c r="B32" s="1" t="s">
        <v>39</v>
      </c>
      <c r="C32" s="1">
        <v>640</v>
      </c>
      <c r="D32" s="1">
        <v>0</v>
      </c>
      <c r="E32" s="1">
        <f>(D32*10000)+C32</f>
        <v>640</v>
      </c>
      <c r="F32" s="1">
        <f>(C32/20)</f>
        <v>32</v>
      </c>
      <c r="G32" s="2">
        <f t="shared" si="0"/>
        <v>2.9333333333333331</v>
      </c>
      <c r="I32" s="1">
        <f>I31+1</f>
        <v>30</v>
      </c>
      <c r="J32" s="1" t="s">
        <v>140</v>
      </c>
      <c r="K32" s="1">
        <v>160</v>
      </c>
      <c r="L32" s="1">
        <v>160</v>
      </c>
      <c r="M32" s="1">
        <f>(L32*10000)+K32</f>
        <v>1600160</v>
      </c>
      <c r="N32" s="1">
        <f>(K32/20)</f>
        <v>8</v>
      </c>
      <c r="O32" s="3">
        <f t="shared" si="1"/>
        <v>44</v>
      </c>
    </row>
    <row r="33" spans="1:15" x14ac:dyDescent="0.25">
      <c r="A33" s="1">
        <f t="shared" si="2"/>
        <v>31</v>
      </c>
      <c r="B33" s="1" t="s">
        <v>39</v>
      </c>
      <c r="C33" s="1">
        <v>560</v>
      </c>
      <c r="D33" s="1">
        <v>0</v>
      </c>
      <c r="E33" s="1">
        <f>(D33*10000)+C33</f>
        <v>560</v>
      </c>
      <c r="F33" s="1">
        <f>(C33/20)</f>
        <v>28</v>
      </c>
      <c r="G33" s="2">
        <f t="shared" si="0"/>
        <v>2.5666666666666669</v>
      </c>
      <c r="I33" s="1">
        <f>I32+1</f>
        <v>31</v>
      </c>
      <c r="J33" s="1" t="s">
        <v>13</v>
      </c>
      <c r="K33" s="1">
        <v>400</v>
      </c>
      <c r="L33" s="1">
        <v>160</v>
      </c>
      <c r="M33" s="1">
        <f>(L33*10000)+K33</f>
        <v>1600400</v>
      </c>
      <c r="N33" s="1">
        <f>(K33/20)</f>
        <v>20</v>
      </c>
      <c r="O33" s="3">
        <f t="shared" si="1"/>
        <v>110</v>
      </c>
    </row>
    <row r="34" spans="1:15" x14ac:dyDescent="0.25">
      <c r="A34" s="1">
        <f t="shared" si="2"/>
        <v>32</v>
      </c>
      <c r="B34" s="1" t="s">
        <v>40</v>
      </c>
      <c r="C34" s="1">
        <v>240</v>
      </c>
      <c r="D34" s="1">
        <v>0</v>
      </c>
      <c r="E34" s="1">
        <f>(D34*10000)+C34</f>
        <v>240</v>
      </c>
      <c r="F34" s="1">
        <f>(C34/20)</f>
        <v>12</v>
      </c>
      <c r="G34" s="2">
        <f t="shared" si="0"/>
        <v>1.1000000000000001</v>
      </c>
      <c r="I34" s="1">
        <f>I33+1</f>
        <v>32</v>
      </c>
      <c r="J34" s="1" t="s">
        <v>31</v>
      </c>
      <c r="K34" s="1">
        <v>1200</v>
      </c>
      <c r="L34" s="1">
        <v>160</v>
      </c>
      <c r="M34" s="1">
        <f>(L34*10000)+K34</f>
        <v>1601200</v>
      </c>
      <c r="N34" s="1">
        <f>(K34/20)</f>
        <v>60</v>
      </c>
      <c r="O34" s="3">
        <f t="shared" si="1"/>
        <v>330</v>
      </c>
    </row>
    <row r="35" spans="1:15" x14ac:dyDescent="0.25">
      <c r="A35" s="1">
        <f t="shared" si="2"/>
        <v>33</v>
      </c>
      <c r="B35" s="1" t="s">
        <v>41</v>
      </c>
      <c r="C35" s="1">
        <v>240</v>
      </c>
      <c r="D35" s="1">
        <v>0</v>
      </c>
      <c r="E35" s="1">
        <f>(D35*10000)+C35</f>
        <v>240</v>
      </c>
      <c r="F35" s="1">
        <f>(C35/20)</f>
        <v>12</v>
      </c>
      <c r="G35" s="2">
        <f t="shared" si="0"/>
        <v>1.1000000000000001</v>
      </c>
      <c r="I35" s="1">
        <f>I34+1</f>
        <v>33</v>
      </c>
      <c r="J35" s="1" t="s">
        <v>15</v>
      </c>
      <c r="K35" s="1">
        <v>560</v>
      </c>
      <c r="L35" s="1">
        <v>170</v>
      </c>
      <c r="M35" s="1">
        <f>(L35*10000)+K35</f>
        <v>1700560</v>
      </c>
      <c r="N35" s="1">
        <f>(K35/20)</f>
        <v>28</v>
      </c>
      <c r="O35" s="3">
        <f t="shared" si="1"/>
        <v>154</v>
      </c>
    </row>
    <row r="36" spans="1:15" x14ac:dyDescent="0.25">
      <c r="A36" s="1">
        <f t="shared" si="2"/>
        <v>34</v>
      </c>
      <c r="B36" s="1" t="s">
        <v>42</v>
      </c>
      <c r="C36" s="1">
        <v>400</v>
      </c>
      <c r="D36" s="1">
        <v>0</v>
      </c>
      <c r="E36" s="1">
        <f>(D36*10000)+C36</f>
        <v>400</v>
      </c>
      <c r="F36" s="1">
        <f>(C36/20)</f>
        <v>20</v>
      </c>
      <c r="G36" s="2">
        <f t="shared" si="0"/>
        <v>1.8333333333333333</v>
      </c>
      <c r="I36" s="1">
        <f>I35+1</f>
        <v>34</v>
      </c>
      <c r="J36" s="1" t="s">
        <v>4</v>
      </c>
      <c r="K36" s="1">
        <v>80</v>
      </c>
      <c r="L36" s="1">
        <v>180</v>
      </c>
      <c r="M36" s="1">
        <f>(L36*10000)+K36</f>
        <v>1800080</v>
      </c>
      <c r="N36" s="1">
        <f>(K36/20)</f>
        <v>4</v>
      </c>
      <c r="O36" s="3">
        <f t="shared" si="1"/>
        <v>22</v>
      </c>
    </row>
    <row r="37" spans="1:15" x14ac:dyDescent="0.25">
      <c r="A37" s="1">
        <f t="shared" si="2"/>
        <v>35</v>
      </c>
      <c r="B37" s="1" t="s">
        <v>17</v>
      </c>
      <c r="C37" s="1">
        <v>1280</v>
      </c>
      <c r="D37" s="1">
        <v>0</v>
      </c>
      <c r="E37" s="1">
        <f>(D37*10000)+C37</f>
        <v>1280</v>
      </c>
      <c r="F37" s="1">
        <f>(C37/20)</f>
        <v>64</v>
      </c>
      <c r="G37" s="2">
        <f t="shared" si="0"/>
        <v>5.8666666666666663</v>
      </c>
      <c r="I37" s="1">
        <f>I36+1</f>
        <v>35</v>
      </c>
      <c r="J37" s="1" t="s">
        <v>13</v>
      </c>
      <c r="K37" s="1">
        <v>1440</v>
      </c>
      <c r="L37" s="1">
        <v>180</v>
      </c>
      <c r="M37" s="1">
        <f>(L37*10000)+K37</f>
        <v>1801440</v>
      </c>
      <c r="N37" s="1">
        <f>(K37/20)</f>
        <v>72</v>
      </c>
      <c r="O37" s="3">
        <f t="shared" si="1"/>
        <v>396</v>
      </c>
    </row>
    <row r="38" spans="1:15" x14ac:dyDescent="0.25">
      <c r="A38" s="1">
        <f t="shared" si="2"/>
        <v>36</v>
      </c>
      <c r="B38" s="1" t="s">
        <v>44</v>
      </c>
      <c r="C38" s="1">
        <v>1760</v>
      </c>
      <c r="D38" s="1">
        <v>0</v>
      </c>
      <c r="E38" s="1">
        <f>(D38*10000)+C38</f>
        <v>1760</v>
      </c>
      <c r="F38" s="1">
        <f>(C38/20)</f>
        <v>88</v>
      </c>
      <c r="G38" s="2">
        <f t="shared" si="0"/>
        <v>8.0666666666666664</v>
      </c>
      <c r="I38" s="1">
        <f>I37+1</f>
        <v>36</v>
      </c>
      <c r="J38" s="1" t="s">
        <v>13</v>
      </c>
      <c r="K38" s="1">
        <v>320</v>
      </c>
      <c r="L38" s="1">
        <v>190</v>
      </c>
      <c r="M38" s="1">
        <f>(L38*10000)+K38</f>
        <v>1900320</v>
      </c>
      <c r="N38" s="1">
        <f>(K38/20)</f>
        <v>16</v>
      </c>
      <c r="O38" s="3">
        <f t="shared" si="1"/>
        <v>88</v>
      </c>
    </row>
    <row r="39" spans="1:15" x14ac:dyDescent="0.25">
      <c r="A39" s="1">
        <f t="shared" si="2"/>
        <v>37</v>
      </c>
      <c r="B39" s="1" t="s">
        <v>45</v>
      </c>
      <c r="C39" s="1">
        <v>880</v>
      </c>
      <c r="D39" s="1">
        <v>0</v>
      </c>
      <c r="E39" s="1">
        <f>(D39*10000)+C39</f>
        <v>880</v>
      </c>
      <c r="F39" s="1">
        <f>(C39/20)</f>
        <v>44</v>
      </c>
      <c r="G39" s="2">
        <f t="shared" si="0"/>
        <v>4.0333333333333332</v>
      </c>
      <c r="I39" s="1">
        <f>I38+1</f>
        <v>37</v>
      </c>
      <c r="J39" s="1" t="s">
        <v>24</v>
      </c>
      <c r="K39" s="1">
        <v>240</v>
      </c>
      <c r="L39" s="1">
        <v>200</v>
      </c>
      <c r="M39" s="1">
        <f>(L39*10000)+K39</f>
        <v>2000240</v>
      </c>
      <c r="N39" s="1">
        <f>(K39/20)</f>
        <v>12</v>
      </c>
      <c r="O39" s="3">
        <f t="shared" si="1"/>
        <v>66</v>
      </c>
    </row>
    <row r="40" spans="1:15" x14ac:dyDescent="0.25">
      <c r="A40" s="1">
        <f t="shared" si="2"/>
        <v>38</v>
      </c>
      <c r="B40" s="1" t="s">
        <v>46</v>
      </c>
      <c r="C40" s="1">
        <v>960</v>
      </c>
      <c r="D40" s="1">
        <v>0</v>
      </c>
      <c r="E40" s="1">
        <f>(D40*10000)+C40</f>
        <v>960</v>
      </c>
      <c r="F40" s="1">
        <f>(C40/20)</f>
        <v>48</v>
      </c>
      <c r="G40" s="2">
        <f t="shared" si="0"/>
        <v>4.4000000000000004</v>
      </c>
      <c r="I40" s="1">
        <f>I39+1</f>
        <v>38</v>
      </c>
      <c r="J40" s="1" t="s">
        <v>47</v>
      </c>
      <c r="K40" s="1">
        <v>320</v>
      </c>
      <c r="L40" s="1">
        <v>200</v>
      </c>
      <c r="M40" s="1">
        <f>(L40*10000)+K40</f>
        <v>2000320</v>
      </c>
      <c r="N40" s="1">
        <f>(K40/20)</f>
        <v>16</v>
      </c>
      <c r="O40" s="3">
        <f t="shared" si="1"/>
        <v>88</v>
      </c>
    </row>
    <row r="41" spans="1:15" x14ac:dyDescent="0.25">
      <c r="A41" s="1">
        <f t="shared" si="2"/>
        <v>39</v>
      </c>
      <c r="B41" s="1" t="s">
        <v>48</v>
      </c>
      <c r="C41" s="1">
        <v>560</v>
      </c>
      <c r="D41" s="1">
        <v>0</v>
      </c>
      <c r="E41" s="1">
        <f>(D41*10000)+C41</f>
        <v>560</v>
      </c>
      <c r="F41" s="1">
        <f>(C41/20)</f>
        <v>28</v>
      </c>
      <c r="G41" s="2">
        <f t="shared" si="0"/>
        <v>2.5666666666666669</v>
      </c>
      <c r="I41" s="1">
        <f>I40+1</f>
        <v>39</v>
      </c>
      <c r="J41" s="1" t="s">
        <v>135</v>
      </c>
      <c r="K41" s="1">
        <v>640</v>
      </c>
      <c r="L41" s="1">
        <v>200</v>
      </c>
      <c r="M41" s="1">
        <f>(L41*10000)+K41</f>
        <v>2000640</v>
      </c>
      <c r="N41" s="1">
        <f>(K41/20)</f>
        <v>32</v>
      </c>
      <c r="O41" s="3">
        <f t="shared" si="1"/>
        <v>176</v>
      </c>
    </row>
    <row r="42" spans="1:15" x14ac:dyDescent="0.25">
      <c r="A42" s="1">
        <f t="shared" si="2"/>
        <v>40</v>
      </c>
      <c r="B42" s="1" t="s">
        <v>17</v>
      </c>
      <c r="C42" s="1">
        <v>160</v>
      </c>
      <c r="D42" s="1">
        <v>0</v>
      </c>
      <c r="E42" s="1">
        <f>(D42*10000)+C42</f>
        <v>160</v>
      </c>
      <c r="F42" s="1">
        <f>(C42/20)</f>
        <v>8</v>
      </c>
      <c r="G42" s="2">
        <f t="shared" si="0"/>
        <v>0.73333333333333328</v>
      </c>
      <c r="I42" s="1">
        <f>I41+1</f>
        <v>40</v>
      </c>
      <c r="J42" s="1" t="s">
        <v>87</v>
      </c>
      <c r="K42" s="1">
        <v>320</v>
      </c>
      <c r="L42" s="1">
        <v>210</v>
      </c>
      <c r="M42" s="1">
        <f>(L42*10000)+K42</f>
        <v>2100320</v>
      </c>
      <c r="N42" s="1">
        <f>(K42/20)</f>
        <v>16</v>
      </c>
      <c r="O42" s="3">
        <f t="shared" si="1"/>
        <v>88</v>
      </c>
    </row>
    <row r="43" spans="1:15" x14ac:dyDescent="0.25">
      <c r="A43" s="1">
        <f t="shared" si="2"/>
        <v>41</v>
      </c>
      <c r="B43" s="1" t="s">
        <v>49</v>
      </c>
      <c r="C43" s="1">
        <v>160</v>
      </c>
      <c r="D43" s="1">
        <v>0</v>
      </c>
      <c r="E43" s="1">
        <f>(D43*10000)+C43</f>
        <v>160</v>
      </c>
      <c r="F43" s="1">
        <f>(C43/20)</f>
        <v>8</v>
      </c>
      <c r="G43" s="2">
        <f t="shared" si="0"/>
        <v>0.73333333333333328</v>
      </c>
      <c r="I43" s="1">
        <f>I42+1</f>
        <v>41</v>
      </c>
      <c r="J43" s="1" t="s">
        <v>124</v>
      </c>
      <c r="K43" s="1">
        <v>2400</v>
      </c>
      <c r="L43" s="1">
        <v>210</v>
      </c>
      <c r="M43" s="1">
        <f>(L43*10000)+K43</f>
        <v>2102400</v>
      </c>
      <c r="N43" s="1">
        <f>(K43/20)</f>
        <v>120</v>
      </c>
      <c r="O43" s="3">
        <f t="shared" si="1"/>
        <v>660</v>
      </c>
    </row>
    <row r="44" spans="1:15" x14ac:dyDescent="0.25">
      <c r="A44" s="1">
        <f t="shared" si="2"/>
        <v>42</v>
      </c>
      <c r="B44" s="1" t="s">
        <v>50</v>
      </c>
      <c r="C44" s="1">
        <v>560</v>
      </c>
      <c r="D44" s="1">
        <v>0</v>
      </c>
      <c r="E44" s="1">
        <f>(D44*10000)+C44</f>
        <v>560</v>
      </c>
      <c r="F44" s="1">
        <f>(C44/20)</f>
        <v>28</v>
      </c>
      <c r="G44" s="2">
        <f t="shared" si="0"/>
        <v>2.5666666666666669</v>
      </c>
      <c r="I44" s="1">
        <f>I43+1</f>
        <v>42</v>
      </c>
      <c r="J44" s="1" t="s">
        <v>53</v>
      </c>
      <c r="K44" s="1">
        <v>1280</v>
      </c>
      <c r="L44" s="1">
        <v>220</v>
      </c>
      <c r="M44" s="1">
        <f>(L44*10000)+K44</f>
        <v>2201280</v>
      </c>
      <c r="N44" s="1">
        <f>(K44/20)</f>
        <v>64</v>
      </c>
      <c r="O44" s="3">
        <f t="shared" si="1"/>
        <v>352</v>
      </c>
    </row>
    <row r="45" spans="1:15" x14ac:dyDescent="0.25">
      <c r="A45" s="1">
        <f t="shared" si="2"/>
        <v>43</v>
      </c>
      <c r="B45" s="1" t="s">
        <v>39</v>
      </c>
      <c r="C45" s="1">
        <v>240</v>
      </c>
      <c r="D45" s="1">
        <v>0</v>
      </c>
      <c r="E45" s="1">
        <f>(D45*10000)+C45</f>
        <v>240</v>
      </c>
      <c r="F45" s="1">
        <f>(C45/20)</f>
        <v>12</v>
      </c>
      <c r="G45" s="2">
        <f t="shared" si="0"/>
        <v>1.1000000000000001</v>
      </c>
      <c r="I45" s="1">
        <f>I44+1</f>
        <v>43</v>
      </c>
      <c r="J45" s="1" t="s">
        <v>132</v>
      </c>
      <c r="K45" s="1">
        <v>640</v>
      </c>
      <c r="L45" s="1">
        <v>230</v>
      </c>
      <c r="M45" s="1">
        <f>(L45*10000)+K45</f>
        <v>2300640</v>
      </c>
      <c r="N45" s="1">
        <f>(K45/20)</f>
        <v>32</v>
      </c>
      <c r="O45" s="3">
        <f t="shared" si="1"/>
        <v>176</v>
      </c>
    </row>
    <row r="46" spans="1:15" x14ac:dyDescent="0.25">
      <c r="A46" s="1">
        <f t="shared" si="2"/>
        <v>44</v>
      </c>
      <c r="B46" s="1" t="s">
        <v>17</v>
      </c>
      <c r="C46" s="1">
        <v>880</v>
      </c>
      <c r="D46" s="1">
        <v>0</v>
      </c>
      <c r="E46" s="1">
        <f>(D46*10000)+C46</f>
        <v>880</v>
      </c>
      <c r="F46" s="1">
        <f>(C46/20)</f>
        <v>44</v>
      </c>
      <c r="G46" s="2">
        <f t="shared" si="0"/>
        <v>4.0333333333333332</v>
      </c>
      <c r="I46" s="1">
        <f>I45+1</f>
        <v>44</v>
      </c>
      <c r="J46" s="1" t="s">
        <v>61</v>
      </c>
      <c r="K46" s="1">
        <v>2240</v>
      </c>
      <c r="L46" s="1">
        <v>230</v>
      </c>
      <c r="M46" s="1">
        <f>(L46*10000)+K46</f>
        <v>2302240</v>
      </c>
      <c r="N46" s="1">
        <f>(K46/20)</f>
        <v>112</v>
      </c>
      <c r="O46" s="3">
        <f t="shared" si="1"/>
        <v>616</v>
      </c>
    </row>
    <row r="47" spans="1:15" x14ac:dyDescent="0.25">
      <c r="A47" s="1">
        <f t="shared" si="2"/>
        <v>45</v>
      </c>
      <c r="B47" s="1" t="s">
        <v>54</v>
      </c>
      <c r="C47" s="1">
        <v>560</v>
      </c>
      <c r="D47" s="1">
        <v>0</v>
      </c>
      <c r="E47" s="1">
        <f>(D47*10000)+C47</f>
        <v>560</v>
      </c>
      <c r="F47" s="1">
        <f>(C47/20)</f>
        <v>28</v>
      </c>
      <c r="G47" s="2">
        <f t="shared" si="0"/>
        <v>2.5666666666666669</v>
      </c>
      <c r="I47" s="1">
        <f>I46+1</f>
        <v>45</v>
      </c>
      <c r="J47" s="1" t="s">
        <v>148</v>
      </c>
      <c r="K47" s="1">
        <v>320</v>
      </c>
      <c r="L47" s="1">
        <v>240</v>
      </c>
      <c r="M47" s="1">
        <f>(L47*10000)+K47</f>
        <v>2400320</v>
      </c>
      <c r="N47" s="1">
        <f>(K47/20)</f>
        <v>16</v>
      </c>
      <c r="O47" s="3">
        <f t="shared" si="1"/>
        <v>88</v>
      </c>
    </row>
    <row r="48" spans="1:15" x14ac:dyDescent="0.25">
      <c r="A48" s="1">
        <f t="shared" si="2"/>
        <v>46</v>
      </c>
      <c r="B48" s="1" t="s">
        <v>55</v>
      </c>
      <c r="C48" s="1">
        <v>880</v>
      </c>
      <c r="D48" s="1">
        <v>0</v>
      </c>
      <c r="E48" s="1">
        <f>(D48*10000)+C48</f>
        <v>880</v>
      </c>
      <c r="F48" s="1">
        <f>(C48/20)</f>
        <v>44</v>
      </c>
      <c r="G48" s="2">
        <f t="shared" si="0"/>
        <v>4.0333333333333332</v>
      </c>
      <c r="I48" s="1">
        <f>I47+1</f>
        <v>46</v>
      </c>
      <c r="J48" s="1" t="s">
        <v>6</v>
      </c>
      <c r="K48" s="1">
        <v>640</v>
      </c>
      <c r="L48" s="1">
        <v>240</v>
      </c>
      <c r="M48" s="1">
        <f>(L48*10000)+K48</f>
        <v>2400640</v>
      </c>
      <c r="N48" s="1">
        <f>(K48/20)</f>
        <v>32</v>
      </c>
      <c r="O48" s="3">
        <f t="shared" si="1"/>
        <v>176</v>
      </c>
    </row>
    <row r="49" spans="1:16" x14ac:dyDescent="0.25">
      <c r="A49" s="1">
        <f t="shared" si="2"/>
        <v>47</v>
      </c>
      <c r="B49" s="1" t="s">
        <v>56</v>
      </c>
      <c r="C49" s="1">
        <v>720</v>
      </c>
      <c r="D49" s="1">
        <v>0</v>
      </c>
      <c r="F49" s="1">
        <f>(C49/20)</f>
        <v>36</v>
      </c>
      <c r="G49" s="2">
        <f t="shared" si="0"/>
        <v>3.3</v>
      </c>
      <c r="O49" s="3">
        <f>SUM(O3:O48)</f>
        <v>9350</v>
      </c>
      <c r="P49" s="1">
        <f>O49/60</f>
        <v>155.83333333333334</v>
      </c>
    </row>
    <row r="50" spans="1:16" x14ac:dyDescent="0.25">
      <c r="A50" s="1">
        <f t="shared" si="2"/>
        <v>48</v>
      </c>
      <c r="B50" s="1" t="s">
        <v>57</v>
      </c>
      <c r="C50" s="1">
        <v>80</v>
      </c>
      <c r="D50" s="1">
        <v>0</v>
      </c>
      <c r="F50" s="1">
        <f>(C50/20)</f>
        <v>4</v>
      </c>
      <c r="G50" s="2">
        <f t="shared" si="0"/>
        <v>0.36666666666666664</v>
      </c>
    </row>
    <row r="51" spans="1:16" x14ac:dyDescent="0.25">
      <c r="A51" s="1">
        <f t="shared" si="2"/>
        <v>49</v>
      </c>
      <c r="B51" s="1" t="s">
        <v>58</v>
      </c>
      <c r="C51" s="1">
        <v>560</v>
      </c>
      <c r="D51" s="1">
        <v>0</v>
      </c>
      <c r="F51" s="1">
        <f>(C51/20)</f>
        <v>28</v>
      </c>
      <c r="G51" s="2">
        <f t="shared" si="0"/>
        <v>2.5666666666666669</v>
      </c>
    </row>
    <row r="52" spans="1:16" x14ac:dyDescent="0.25">
      <c r="A52" s="1">
        <f t="shared" si="2"/>
        <v>50</v>
      </c>
      <c r="B52" s="1" t="s">
        <v>59</v>
      </c>
      <c r="C52" s="1">
        <v>480</v>
      </c>
      <c r="D52" s="1">
        <v>0</v>
      </c>
      <c r="F52" s="1">
        <f>(C52/20)</f>
        <v>24</v>
      </c>
      <c r="G52" s="2">
        <f t="shared" si="0"/>
        <v>2.2000000000000002</v>
      </c>
    </row>
    <row r="53" spans="1:16" x14ac:dyDescent="0.25">
      <c r="A53" s="1">
        <f t="shared" si="2"/>
        <v>51</v>
      </c>
      <c r="B53" s="1" t="s">
        <v>62</v>
      </c>
      <c r="C53" s="1">
        <v>80</v>
      </c>
      <c r="D53" s="1">
        <v>0</v>
      </c>
      <c r="F53" s="1">
        <f>(C53/20)</f>
        <v>4</v>
      </c>
      <c r="G53" s="2">
        <f t="shared" si="0"/>
        <v>0.36666666666666664</v>
      </c>
    </row>
    <row r="54" spans="1:16" x14ac:dyDescent="0.25">
      <c r="A54" s="1">
        <f t="shared" si="2"/>
        <v>52</v>
      </c>
      <c r="B54" s="1" t="s">
        <v>64</v>
      </c>
      <c r="C54" s="1">
        <v>400</v>
      </c>
      <c r="D54" s="1">
        <v>0</v>
      </c>
      <c r="F54" s="1">
        <f>(C54/20)</f>
        <v>20</v>
      </c>
      <c r="G54" s="2">
        <f t="shared" si="0"/>
        <v>1.8333333333333333</v>
      </c>
    </row>
    <row r="55" spans="1:16" x14ac:dyDescent="0.25">
      <c r="A55" s="1">
        <f t="shared" si="2"/>
        <v>53</v>
      </c>
      <c r="B55" s="1" t="s">
        <v>65</v>
      </c>
      <c r="C55" s="1">
        <v>240</v>
      </c>
      <c r="D55" s="1">
        <v>0</v>
      </c>
      <c r="F55" s="1">
        <f>(C55/20)</f>
        <v>12</v>
      </c>
      <c r="G55" s="2">
        <f t="shared" si="0"/>
        <v>1.1000000000000001</v>
      </c>
    </row>
    <row r="56" spans="1:16" x14ac:dyDescent="0.25">
      <c r="A56" s="1">
        <f t="shared" si="2"/>
        <v>54</v>
      </c>
      <c r="B56" s="1" t="s">
        <v>66</v>
      </c>
      <c r="C56" s="1">
        <v>160</v>
      </c>
      <c r="D56" s="1">
        <v>0</v>
      </c>
      <c r="F56" s="1">
        <f>(C56/20)</f>
        <v>8</v>
      </c>
      <c r="G56" s="2">
        <f t="shared" si="0"/>
        <v>0.73333333333333328</v>
      </c>
    </row>
    <row r="57" spans="1:16" x14ac:dyDescent="0.25">
      <c r="A57" s="1">
        <f t="shared" si="2"/>
        <v>55</v>
      </c>
      <c r="B57" s="1" t="s">
        <v>67</v>
      </c>
      <c r="C57" s="1">
        <v>2160</v>
      </c>
      <c r="D57" s="1">
        <v>0</v>
      </c>
      <c r="F57" s="1">
        <f>(C57/20)</f>
        <v>108</v>
      </c>
      <c r="G57" s="2">
        <f t="shared" si="0"/>
        <v>9.9</v>
      </c>
    </row>
    <row r="58" spans="1:16" x14ac:dyDescent="0.25">
      <c r="A58" s="1">
        <f t="shared" si="2"/>
        <v>56</v>
      </c>
      <c r="B58" s="1" t="s">
        <v>68</v>
      </c>
      <c r="C58" s="1">
        <v>800</v>
      </c>
      <c r="D58" s="1">
        <v>0</v>
      </c>
      <c r="F58" s="1">
        <f>(C58/20)</f>
        <v>40</v>
      </c>
      <c r="G58" s="2">
        <f t="shared" si="0"/>
        <v>3.6666666666666665</v>
      </c>
    </row>
    <row r="59" spans="1:16" x14ac:dyDescent="0.25">
      <c r="A59" s="1">
        <f t="shared" si="2"/>
        <v>57</v>
      </c>
      <c r="B59" s="1" t="s">
        <v>1</v>
      </c>
      <c r="C59" s="1">
        <v>1040</v>
      </c>
      <c r="D59" s="1">
        <v>0</v>
      </c>
      <c r="F59" s="1">
        <f>(C59/20)</f>
        <v>52</v>
      </c>
      <c r="G59" s="2">
        <f t="shared" si="0"/>
        <v>4.7666666666666666</v>
      </c>
    </row>
    <row r="60" spans="1:16" x14ac:dyDescent="0.25">
      <c r="A60" s="1">
        <f t="shared" si="2"/>
        <v>58</v>
      </c>
      <c r="B60" s="1" t="s">
        <v>69</v>
      </c>
      <c r="C60" s="1">
        <v>320</v>
      </c>
      <c r="D60" s="1">
        <v>0</v>
      </c>
      <c r="F60" s="1">
        <f>(C60/20)</f>
        <v>16</v>
      </c>
      <c r="G60" s="2">
        <f t="shared" si="0"/>
        <v>1.4666666666666666</v>
      </c>
    </row>
    <row r="61" spans="1:16" x14ac:dyDescent="0.25">
      <c r="A61" s="1">
        <f t="shared" si="2"/>
        <v>59</v>
      </c>
      <c r="B61" s="1" t="s">
        <v>70</v>
      </c>
      <c r="C61" s="1">
        <v>800</v>
      </c>
      <c r="D61" s="1">
        <v>0</v>
      </c>
      <c r="F61" s="1">
        <f>(C61/20)</f>
        <v>40</v>
      </c>
      <c r="G61" s="2">
        <f t="shared" si="0"/>
        <v>3.6666666666666665</v>
      </c>
    </row>
    <row r="62" spans="1:16" x14ac:dyDescent="0.25">
      <c r="A62" s="1">
        <f t="shared" si="2"/>
        <v>60</v>
      </c>
      <c r="B62" s="1" t="s">
        <v>71</v>
      </c>
      <c r="C62" s="1">
        <v>1680</v>
      </c>
      <c r="D62" s="1">
        <v>0</v>
      </c>
      <c r="F62" s="1">
        <f>(C62/20)</f>
        <v>84</v>
      </c>
      <c r="G62" s="2">
        <f t="shared" si="0"/>
        <v>7.7</v>
      </c>
    </row>
    <row r="63" spans="1:16" x14ac:dyDescent="0.25">
      <c r="A63" s="1">
        <f t="shared" si="2"/>
        <v>61</v>
      </c>
      <c r="B63" s="1" t="s">
        <v>72</v>
      </c>
      <c r="C63" s="1">
        <v>1600</v>
      </c>
      <c r="D63" s="1">
        <v>0</v>
      </c>
      <c r="F63" s="1">
        <f>(C63/20)</f>
        <v>80</v>
      </c>
      <c r="G63" s="2">
        <f t="shared" si="0"/>
        <v>7.333333333333333</v>
      </c>
    </row>
    <row r="64" spans="1:16" x14ac:dyDescent="0.25">
      <c r="A64" s="1">
        <f t="shared" si="2"/>
        <v>62</v>
      </c>
      <c r="B64" s="1" t="s">
        <v>75</v>
      </c>
      <c r="C64" s="1">
        <v>640</v>
      </c>
      <c r="D64" s="1">
        <v>0</v>
      </c>
      <c r="F64" s="1">
        <f>(C64/20)</f>
        <v>32</v>
      </c>
      <c r="G64" s="2">
        <f t="shared" si="0"/>
        <v>2.9333333333333331</v>
      </c>
    </row>
    <row r="65" spans="1:7" x14ac:dyDescent="0.25">
      <c r="A65" s="1">
        <f t="shared" si="2"/>
        <v>63</v>
      </c>
      <c r="B65" s="1" t="s">
        <v>77</v>
      </c>
      <c r="C65" s="1">
        <v>720</v>
      </c>
      <c r="D65" s="1">
        <v>0</v>
      </c>
      <c r="F65" s="1">
        <f>(C65/20)</f>
        <v>36</v>
      </c>
      <c r="G65" s="2">
        <f t="shared" si="0"/>
        <v>3.3</v>
      </c>
    </row>
    <row r="66" spans="1:7" x14ac:dyDescent="0.25">
      <c r="A66" s="1">
        <f t="shared" si="2"/>
        <v>64</v>
      </c>
      <c r="B66" s="1" t="s">
        <v>78</v>
      </c>
      <c r="C66" s="1">
        <v>1040</v>
      </c>
      <c r="D66" s="1">
        <v>0</v>
      </c>
      <c r="F66" s="1">
        <f>(C66/20)</f>
        <v>52</v>
      </c>
      <c r="G66" s="2">
        <f t="shared" si="0"/>
        <v>4.7666666666666666</v>
      </c>
    </row>
    <row r="67" spans="1:7" x14ac:dyDescent="0.25">
      <c r="A67" s="1">
        <f t="shared" si="2"/>
        <v>65</v>
      </c>
      <c r="B67" s="1" t="s">
        <v>79</v>
      </c>
      <c r="C67" s="1">
        <v>1360</v>
      </c>
      <c r="D67" s="1">
        <v>0</v>
      </c>
      <c r="F67" s="1">
        <f>(C67/20)</f>
        <v>68</v>
      </c>
      <c r="G67" s="2">
        <f t="shared" si="0"/>
        <v>6.2333333333333334</v>
      </c>
    </row>
    <row r="68" spans="1:7" x14ac:dyDescent="0.25">
      <c r="A68" s="1">
        <f t="shared" si="2"/>
        <v>66</v>
      </c>
      <c r="B68" s="1" t="s">
        <v>82</v>
      </c>
      <c r="C68" s="1">
        <v>1680</v>
      </c>
      <c r="D68" s="1">
        <v>0</v>
      </c>
      <c r="F68" s="1">
        <f>(C68/20)</f>
        <v>84</v>
      </c>
      <c r="G68" s="2">
        <f t="shared" ref="G68:G125" si="3">((F68*5)+(F68*0.5))/60</f>
        <v>7.7</v>
      </c>
    </row>
    <row r="69" spans="1:7" x14ac:dyDescent="0.25">
      <c r="A69" s="1">
        <f t="shared" ref="A69:A125" si="4">A68+1</f>
        <v>67</v>
      </c>
      <c r="B69" s="1" t="s">
        <v>83</v>
      </c>
      <c r="C69" s="1">
        <v>160</v>
      </c>
      <c r="D69" s="1">
        <v>0</v>
      </c>
      <c r="F69" s="1">
        <f>(C69/20)</f>
        <v>8</v>
      </c>
      <c r="G69" s="2">
        <f t="shared" si="3"/>
        <v>0.73333333333333328</v>
      </c>
    </row>
    <row r="70" spans="1:7" x14ac:dyDescent="0.25">
      <c r="A70" s="1">
        <f t="shared" si="4"/>
        <v>68</v>
      </c>
      <c r="B70" s="1" t="s">
        <v>85</v>
      </c>
      <c r="C70" s="1">
        <v>240</v>
      </c>
      <c r="D70" s="1">
        <v>0</v>
      </c>
      <c r="F70" s="1">
        <f>(C70/20)</f>
        <v>12</v>
      </c>
      <c r="G70" s="2">
        <f t="shared" si="3"/>
        <v>1.1000000000000001</v>
      </c>
    </row>
    <row r="71" spans="1:7" x14ac:dyDescent="0.25">
      <c r="A71" s="1">
        <f t="shared" si="4"/>
        <v>69</v>
      </c>
      <c r="B71" s="1" t="s">
        <v>86</v>
      </c>
      <c r="C71" s="1">
        <v>1360</v>
      </c>
      <c r="D71" s="1">
        <v>0</v>
      </c>
      <c r="F71" s="1">
        <f>(C71/20)</f>
        <v>68</v>
      </c>
      <c r="G71" s="2">
        <f t="shared" si="3"/>
        <v>6.2333333333333334</v>
      </c>
    </row>
    <row r="72" spans="1:7" x14ac:dyDescent="0.25">
      <c r="A72" s="1">
        <f t="shared" si="4"/>
        <v>70</v>
      </c>
      <c r="B72" s="1" t="s">
        <v>88</v>
      </c>
      <c r="C72" s="1">
        <v>1440</v>
      </c>
      <c r="D72" s="1">
        <v>0</v>
      </c>
      <c r="F72" s="1">
        <f>(C72/20)</f>
        <v>72</v>
      </c>
      <c r="G72" s="2">
        <f t="shared" si="3"/>
        <v>6.6</v>
      </c>
    </row>
    <row r="73" spans="1:7" x14ac:dyDescent="0.25">
      <c r="A73" s="1">
        <f t="shared" si="4"/>
        <v>71</v>
      </c>
      <c r="B73" s="1" t="s">
        <v>89</v>
      </c>
      <c r="C73" s="1">
        <v>640</v>
      </c>
      <c r="D73" s="1">
        <v>0</v>
      </c>
      <c r="F73" s="1">
        <f>(C73/20)</f>
        <v>32</v>
      </c>
      <c r="G73" s="2">
        <f t="shared" si="3"/>
        <v>2.9333333333333331</v>
      </c>
    </row>
    <row r="74" spans="1:7" x14ac:dyDescent="0.25">
      <c r="A74" s="1">
        <f t="shared" si="4"/>
        <v>72</v>
      </c>
      <c r="B74" s="1" t="s">
        <v>90</v>
      </c>
      <c r="C74" s="1">
        <v>320</v>
      </c>
      <c r="D74" s="1">
        <v>0</v>
      </c>
      <c r="F74" s="1">
        <f>(C74/20)</f>
        <v>16</v>
      </c>
      <c r="G74" s="2">
        <f t="shared" si="3"/>
        <v>1.4666666666666666</v>
      </c>
    </row>
    <row r="75" spans="1:7" x14ac:dyDescent="0.25">
      <c r="A75" s="1">
        <f t="shared" si="4"/>
        <v>73</v>
      </c>
      <c r="B75" s="1" t="s">
        <v>91</v>
      </c>
      <c r="C75" s="1">
        <v>400</v>
      </c>
      <c r="D75" s="1">
        <v>0</v>
      </c>
      <c r="F75" s="1">
        <f>(C75/20)</f>
        <v>20</v>
      </c>
      <c r="G75" s="2">
        <f t="shared" si="3"/>
        <v>1.8333333333333333</v>
      </c>
    </row>
    <row r="76" spans="1:7" x14ac:dyDescent="0.25">
      <c r="A76" s="1">
        <f t="shared" si="4"/>
        <v>74</v>
      </c>
      <c r="B76" s="1" t="s">
        <v>94</v>
      </c>
      <c r="C76" s="1">
        <v>400</v>
      </c>
      <c r="D76" s="1">
        <v>0</v>
      </c>
      <c r="F76" s="1">
        <f>(C76/20)</f>
        <v>20</v>
      </c>
      <c r="G76" s="2">
        <f t="shared" si="3"/>
        <v>1.8333333333333333</v>
      </c>
    </row>
    <row r="77" spans="1:7" x14ac:dyDescent="0.25">
      <c r="A77" s="1">
        <f t="shared" si="4"/>
        <v>75</v>
      </c>
      <c r="B77" s="1" t="s">
        <v>95</v>
      </c>
      <c r="C77" s="1">
        <v>720</v>
      </c>
      <c r="D77" s="1">
        <v>0</v>
      </c>
      <c r="F77" s="1">
        <f>(C77/20)</f>
        <v>36</v>
      </c>
      <c r="G77" s="2">
        <f t="shared" si="3"/>
        <v>3.3</v>
      </c>
    </row>
    <row r="78" spans="1:7" x14ac:dyDescent="0.25">
      <c r="A78" s="1">
        <f t="shared" si="4"/>
        <v>76</v>
      </c>
      <c r="B78" s="1" t="s">
        <v>96</v>
      </c>
      <c r="C78" s="1">
        <v>2400</v>
      </c>
      <c r="D78" s="1">
        <v>0</v>
      </c>
      <c r="F78" s="1">
        <f>(C78/20)</f>
        <v>120</v>
      </c>
      <c r="G78" s="2">
        <f t="shared" si="3"/>
        <v>11</v>
      </c>
    </row>
    <row r="79" spans="1:7" x14ac:dyDescent="0.25">
      <c r="A79" s="1">
        <f t="shared" si="4"/>
        <v>77</v>
      </c>
      <c r="B79" s="1" t="s">
        <v>97</v>
      </c>
      <c r="C79" s="1">
        <v>80</v>
      </c>
      <c r="D79" s="1">
        <v>0</v>
      </c>
      <c r="F79" s="1">
        <f>(C79/20)</f>
        <v>4</v>
      </c>
      <c r="G79" s="2">
        <f t="shared" si="3"/>
        <v>0.36666666666666664</v>
      </c>
    </row>
    <row r="80" spans="1:7" x14ac:dyDescent="0.25">
      <c r="A80" s="1">
        <f t="shared" si="4"/>
        <v>78</v>
      </c>
      <c r="B80" s="1" t="s">
        <v>98</v>
      </c>
      <c r="C80" s="1">
        <v>640</v>
      </c>
      <c r="D80" s="1">
        <v>0</v>
      </c>
      <c r="F80" s="1">
        <f>(C80/20)</f>
        <v>32</v>
      </c>
      <c r="G80" s="2">
        <f t="shared" si="3"/>
        <v>2.9333333333333331</v>
      </c>
    </row>
    <row r="81" spans="1:7" x14ac:dyDescent="0.25">
      <c r="A81" s="1">
        <f t="shared" si="4"/>
        <v>79</v>
      </c>
      <c r="B81" s="1" t="s">
        <v>99</v>
      </c>
      <c r="C81" s="1">
        <v>320</v>
      </c>
      <c r="D81" s="1">
        <v>0</v>
      </c>
      <c r="F81" s="1">
        <f>(C81/20)</f>
        <v>16</v>
      </c>
      <c r="G81" s="2">
        <f t="shared" si="3"/>
        <v>1.4666666666666666</v>
      </c>
    </row>
    <row r="82" spans="1:7" x14ac:dyDescent="0.25">
      <c r="A82" s="1">
        <f t="shared" si="4"/>
        <v>80</v>
      </c>
      <c r="B82" s="1" t="s">
        <v>100</v>
      </c>
      <c r="C82" s="1">
        <v>720</v>
      </c>
      <c r="D82" s="1">
        <v>0</v>
      </c>
      <c r="F82" s="1">
        <f>(C82/20)</f>
        <v>36</v>
      </c>
      <c r="G82" s="2">
        <f t="shared" si="3"/>
        <v>3.3</v>
      </c>
    </row>
    <row r="83" spans="1:7" x14ac:dyDescent="0.25">
      <c r="A83" s="1">
        <f t="shared" si="4"/>
        <v>81</v>
      </c>
      <c r="B83" s="1" t="s">
        <v>101</v>
      </c>
      <c r="C83" s="1">
        <v>480</v>
      </c>
      <c r="D83" s="1">
        <v>0</v>
      </c>
      <c r="F83" s="1">
        <f>(C83/20)</f>
        <v>24</v>
      </c>
      <c r="G83" s="2">
        <f t="shared" si="3"/>
        <v>2.2000000000000002</v>
      </c>
    </row>
    <row r="84" spans="1:7" x14ac:dyDescent="0.25">
      <c r="A84" s="1">
        <f t="shared" si="4"/>
        <v>82</v>
      </c>
      <c r="B84" s="1" t="s">
        <v>102</v>
      </c>
      <c r="C84" s="1">
        <v>1840</v>
      </c>
      <c r="D84" s="1">
        <v>0</v>
      </c>
      <c r="F84" s="1">
        <f>(C84/20)</f>
        <v>92</v>
      </c>
      <c r="G84" s="2">
        <f t="shared" si="3"/>
        <v>8.4333333333333336</v>
      </c>
    </row>
    <row r="85" spans="1:7" x14ac:dyDescent="0.25">
      <c r="A85" s="1">
        <f t="shared" si="4"/>
        <v>83</v>
      </c>
      <c r="B85" s="1" t="s">
        <v>103</v>
      </c>
      <c r="C85" s="1">
        <v>320</v>
      </c>
      <c r="D85" s="1">
        <v>0</v>
      </c>
      <c r="F85" s="1">
        <f>(C85/20)</f>
        <v>16</v>
      </c>
      <c r="G85" s="2">
        <f t="shared" si="3"/>
        <v>1.4666666666666666</v>
      </c>
    </row>
    <row r="86" spans="1:7" x14ac:dyDescent="0.25">
      <c r="A86" s="1">
        <f t="shared" si="4"/>
        <v>84</v>
      </c>
      <c r="B86" s="1" t="s">
        <v>104</v>
      </c>
      <c r="C86" s="1">
        <v>640</v>
      </c>
      <c r="D86" s="1">
        <v>0</v>
      </c>
      <c r="F86" s="1">
        <f>(C86/20)</f>
        <v>32</v>
      </c>
      <c r="G86" s="2">
        <f t="shared" si="3"/>
        <v>2.9333333333333331</v>
      </c>
    </row>
    <row r="87" spans="1:7" x14ac:dyDescent="0.25">
      <c r="A87" s="1">
        <f t="shared" si="4"/>
        <v>85</v>
      </c>
      <c r="B87" s="1" t="s">
        <v>13</v>
      </c>
      <c r="C87" s="1">
        <v>640</v>
      </c>
      <c r="D87" s="1">
        <v>0</v>
      </c>
      <c r="F87" s="1">
        <f>(C87/20)</f>
        <v>32</v>
      </c>
      <c r="G87" s="2">
        <f t="shared" si="3"/>
        <v>2.9333333333333331</v>
      </c>
    </row>
    <row r="88" spans="1:7" x14ac:dyDescent="0.25">
      <c r="A88" s="1">
        <f t="shared" si="4"/>
        <v>86</v>
      </c>
      <c r="B88" s="1" t="s">
        <v>106</v>
      </c>
      <c r="C88" s="1">
        <v>80</v>
      </c>
      <c r="D88" s="1">
        <v>0</v>
      </c>
      <c r="F88" s="1">
        <f>(C88/20)</f>
        <v>4</v>
      </c>
      <c r="G88" s="2">
        <f t="shared" si="3"/>
        <v>0.36666666666666664</v>
      </c>
    </row>
    <row r="89" spans="1:7" x14ac:dyDescent="0.25">
      <c r="A89" s="1">
        <f t="shared" si="4"/>
        <v>87</v>
      </c>
      <c r="B89" s="1" t="s">
        <v>107</v>
      </c>
      <c r="C89" s="1">
        <v>720</v>
      </c>
      <c r="D89" s="1">
        <v>0</v>
      </c>
      <c r="F89" s="1">
        <f>(C89/20)</f>
        <v>36</v>
      </c>
      <c r="G89" s="2">
        <f t="shared" si="3"/>
        <v>3.3</v>
      </c>
    </row>
    <row r="90" spans="1:7" x14ac:dyDescent="0.25">
      <c r="A90" s="1">
        <f t="shared" si="4"/>
        <v>88</v>
      </c>
      <c r="B90" s="1" t="s">
        <v>108</v>
      </c>
      <c r="C90" s="1">
        <v>640</v>
      </c>
      <c r="D90" s="1">
        <v>0</v>
      </c>
      <c r="F90" s="1">
        <f>(C90/20)</f>
        <v>32</v>
      </c>
      <c r="G90" s="2">
        <f t="shared" si="3"/>
        <v>2.9333333333333331</v>
      </c>
    </row>
    <row r="91" spans="1:7" x14ac:dyDescent="0.25">
      <c r="A91" s="1">
        <f t="shared" si="4"/>
        <v>89</v>
      </c>
      <c r="B91" s="1" t="s">
        <v>109</v>
      </c>
      <c r="C91" s="1">
        <v>160</v>
      </c>
      <c r="D91" s="1">
        <v>0</v>
      </c>
      <c r="F91" s="1">
        <f>(C91/20)</f>
        <v>8</v>
      </c>
      <c r="G91" s="2">
        <f t="shared" si="3"/>
        <v>0.73333333333333328</v>
      </c>
    </row>
    <row r="92" spans="1:7" x14ac:dyDescent="0.25">
      <c r="A92" s="1">
        <f t="shared" si="4"/>
        <v>90</v>
      </c>
      <c r="B92" s="1" t="s">
        <v>110</v>
      </c>
      <c r="C92" s="1">
        <v>160</v>
      </c>
      <c r="D92" s="1">
        <v>0</v>
      </c>
      <c r="F92" s="1">
        <f>(C92/20)</f>
        <v>8</v>
      </c>
      <c r="G92" s="2">
        <f t="shared" si="3"/>
        <v>0.73333333333333328</v>
      </c>
    </row>
    <row r="93" spans="1:7" x14ac:dyDescent="0.25">
      <c r="A93" s="1">
        <f t="shared" si="4"/>
        <v>91</v>
      </c>
      <c r="B93" s="1" t="s">
        <v>111</v>
      </c>
      <c r="C93" s="1">
        <v>640</v>
      </c>
      <c r="D93" s="1">
        <v>0</v>
      </c>
      <c r="F93" s="1">
        <f>(C93/20)</f>
        <v>32</v>
      </c>
      <c r="G93" s="2">
        <f t="shared" si="3"/>
        <v>2.9333333333333331</v>
      </c>
    </row>
    <row r="94" spans="1:7" x14ac:dyDescent="0.25">
      <c r="A94" s="1">
        <f t="shared" si="4"/>
        <v>92</v>
      </c>
      <c r="B94" s="1" t="s">
        <v>112</v>
      </c>
      <c r="C94" s="1">
        <v>1040</v>
      </c>
      <c r="D94" s="1">
        <v>0</v>
      </c>
      <c r="F94" s="1">
        <f>(C94/20)</f>
        <v>52</v>
      </c>
      <c r="G94" s="2">
        <f t="shared" si="3"/>
        <v>4.7666666666666666</v>
      </c>
    </row>
    <row r="95" spans="1:7" x14ac:dyDescent="0.25">
      <c r="A95" s="1">
        <f t="shared" si="4"/>
        <v>93</v>
      </c>
      <c r="B95" s="1" t="s">
        <v>114</v>
      </c>
      <c r="C95" s="1">
        <v>160</v>
      </c>
      <c r="D95" s="1">
        <v>0</v>
      </c>
      <c r="F95" s="1">
        <f>(C95/20)</f>
        <v>8</v>
      </c>
      <c r="G95" s="2">
        <f t="shared" si="3"/>
        <v>0.73333333333333328</v>
      </c>
    </row>
    <row r="96" spans="1:7" x14ac:dyDescent="0.25">
      <c r="A96" s="1">
        <f t="shared" si="4"/>
        <v>94</v>
      </c>
      <c r="B96" s="1" t="s">
        <v>115</v>
      </c>
      <c r="C96" s="1">
        <v>1600</v>
      </c>
      <c r="D96" s="1">
        <v>0</v>
      </c>
      <c r="F96" s="1">
        <f>(C96/20)</f>
        <v>80</v>
      </c>
      <c r="G96" s="2">
        <f t="shared" si="3"/>
        <v>7.333333333333333</v>
      </c>
    </row>
    <row r="97" spans="1:7" x14ac:dyDescent="0.25">
      <c r="A97" s="1">
        <f t="shared" si="4"/>
        <v>95</v>
      </c>
      <c r="B97" s="1" t="s">
        <v>116</v>
      </c>
      <c r="C97" s="1">
        <v>960</v>
      </c>
      <c r="D97" s="1">
        <v>0</v>
      </c>
      <c r="F97" s="1">
        <f>(C97/20)</f>
        <v>48</v>
      </c>
      <c r="G97" s="2">
        <f t="shared" si="3"/>
        <v>4.4000000000000004</v>
      </c>
    </row>
    <row r="98" spans="1:7" x14ac:dyDescent="0.25">
      <c r="A98" s="1">
        <f t="shared" si="4"/>
        <v>96</v>
      </c>
      <c r="B98" s="1" t="s">
        <v>117</v>
      </c>
      <c r="C98" s="1">
        <v>80</v>
      </c>
      <c r="D98" s="1">
        <v>0</v>
      </c>
      <c r="F98" s="1">
        <f>(C98/20)</f>
        <v>4</v>
      </c>
      <c r="G98" s="2">
        <f t="shared" si="3"/>
        <v>0.36666666666666664</v>
      </c>
    </row>
    <row r="99" spans="1:7" x14ac:dyDescent="0.25">
      <c r="A99" s="1">
        <f t="shared" si="4"/>
        <v>97</v>
      </c>
      <c r="B99" s="1" t="s">
        <v>118</v>
      </c>
      <c r="C99" s="1">
        <v>2240</v>
      </c>
      <c r="D99" s="1">
        <v>0</v>
      </c>
      <c r="F99" s="1">
        <f>(C99/20)</f>
        <v>112</v>
      </c>
      <c r="G99" s="2">
        <f t="shared" si="3"/>
        <v>10.266666666666667</v>
      </c>
    </row>
    <row r="100" spans="1:7" x14ac:dyDescent="0.25">
      <c r="A100" s="1">
        <f t="shared" si="4"/>
        <v>98</v>
      </c>
      <c r="B100" s="1" t="s">
        <v>119</v>
      </c>
      <c r="C100" s="1">
        <v>80</v>
      </c>
      <c r="D100" s="1">
        <v>0</v>
      </c>
      <c r="F100" s="1">
        <f>(C100/20)</f>
        <v>4</v>
      </c>
      <c r="G100" s="2">
        <f t="shared" si="3"/>
        <v>0.36666666666666664</v>
      </c>
    </row>
    <row r="101" spans="1:7" x14ac:dyDescent="0.25">
      <c r="A101" s="1">
        <f t="shared" si="4"/>
        <v>99</v>
      </c>
      <c r="B101" s="1" t="s">
        <v>120</v>
      </c>
      <c r="C101" s="1">
        <v>320</v>
      </c>
      <c r="D101" s="1">
        <v>0</v>
      </c>
      <c r="F101" s="1">
        <f>(C101/20)</f>
        <v>16</v>
      </c>
      <c r="G101" s="2">
        <f t="shared" si="3"/>
        <v>1.4666666666666666</v>
      </c>
    </row>
    <row r="102" spans="1:7" x14ac:dyDescent="0.25">
      <c r="A102" s="1">
        <f t="shared" si="4"/>
        <v>100</v>
      </c>
      <c r="B102" s="1" t="s">
        <v>121</v>
      </c>
      <c r="C102" s="1">
        <v>800</v>
      </c>
      <c r="D102" s="1">
        <v>0</v>
      </c>
      <c r="F102" s="1">
        <f>(C102/20)</f>
        <v>40</v>
      </c>
      <c r="G102" s="2">
        <f t="shared" si="3"/>
        <v>3.6666666666666665</v>
      </c>
    </row>
    <row r="103" spans="1:7" x14ac:dyDescent="0.25">
      <c r="A103" s="1">
        <f t="shared" si="4"/>
        <v>101</v>
      </c>
      <c r="B103" s="1" t="s">
        <v>122</v>
      </c>
      <c r="C103" s="1">
        <v>1520</v>
      </c>
      <c r="D103" s="1">
        <v>0</v>
      </c>
      <c r="F103" s="1">
        <f>(C103/20)</f>
        <v>76</v>
      </c>
      <c r="G103" s="2">
        <f t="shared" si="3"/>
        <v>6.9666666666666668</v>
      </c>
    </row>
    <row r="104" spans="1:7" x14ac:dyDescent="0.25">
      <c r="A104" s="1">
        <f t="shared" si="4"/>
        <v>102</v>
      </c>
      <c r="B104" s="1" t="s">
        <v>125</v>
      </c>
      <c r="C104" s="1">
        <v>1200</v>
      </c>
      <c r="D104" s="1">
        <v>0</v>
      </c>
      <c r="F104" s="1">
        <f>(C104/20)</f>
        <v>60</v>
      </c>
      <c r="G104" s="2">
        <f t="shared" si="3"/>
        <v>5.5</v>
      </c>
    </row>
    <row r="105" spans="1:7" x14ac:dyDescent="0.25">
      <c r="A105" s="1">
        <f t="shared" si="4"/>
        <v>103</v>
      </c>
      <c r="B105" s="1" t="s">
        <v>126</v>
      </c>
      <c r="C105" s="1">
        <v>1600</v>
      </c>
      <c r="D105" s="1">
        <v>0</v>
      </c>
      <c r="F105" s="1">
        <f>(C105/20)</f>
        <v>80</v>
      </c>
      <c r="G105" s="2">
        <f t="shared" si="3"/>
        <v>7.333333333333333</v>
      </c>
    </row>
    <row r="106" spans="1:7" x14ac:dyDescent="0.25">
      <c r="A106" s="1">
        <f t="shared" si="4"/>
        <v>104</v>
      </c>
      <c r="B106" s="1" t="s">
        <v>127</v>
      </c>
      <c r="C106" s="1">
        <v>240</v>
      </c>
      <c r="D106" s="1">
        <v>0</v>
      </c>
      <c r="F106" s="1">
        <f>(C106/20)</f>
        <v>12</v>
      </c>
      <c r="G106" s="2">
        <f t="shared" si="3"/>
        <v>1.1000000000000001</v>
      </c>
    </row>
    <row r="107" spans="1:7" x14ac:dyDescent="0.25">
      <c r="A107" s="1">
        <f t="shared" si="4"/>
        <v>105</v>
      </c>
      <c r="B107" s="1" t="s">
        <v>128</v>
      </c>
      <c r="C107" s="1">
        <v>160</v>
      </c>
      <c r="D107" s="1">
        <v>0</v>
      </c>
      <c r="F107" s="1">
        <f>(C107/20)</f>
        <v>8</v>
      </c>
      <c r="G107" s="2">
        <f t="shared" si="3"/>
        <v>0.73333333333333328</v>
      </c>
    </row>
    <row r="108" spans="1:7" x14ac:dyDescent="0.25">
      <c r="A108" s="1">
        <f t="shared" si="4"/>
        <v>106</v>
      </c>
      <c r="B108" s="1" t="s">
        <v>121</v>
      </c>
      <c r="C108" s="1">
        <v>160</v>
      </c>
      <c r="D108" s="1">
        <v>0</v>
      </c>
      <c r="F108" s="1">
        <f>(C108/20)</f>
        <v>8</v>
      </c>
      <c r="G108" s="2">
        <f t="shared" si="3"/>
        <v>0.73333333333333328</v>
      </c>
    </row>
    <row r="109" spans="1:7" x14ac:dyDescent="0.25">
      <c r="A109" s="1">
        <f t="shared" si="4"/>
        <v>107</v>
      </c>
      <c r="B109" s="1" t="s">
        <v>129</v>
      </c>
      <c r="C109" s="1">
        <v>160</v>
      </c>
      <c r="D109" s="1">
        <v>0</v>
      </c>
      <c r="F109" s="1">
        <f>(C109/20)</f>
        <v>8</v>
      </c>
      <c r="G109" s="2">
        <f t="shared" si="3"/>
        <v>0.73333333333333328</v>
      </c>
    </row>
    <row r="110" spans="1:7" x14ac:dyDescent="0.25">
      <c r="A110" s="1">
        <f t="shared" si="4"/>
        <v>108</v>
      </c>
      <c r="B110" s="1" t="s">
        <v>131</v>
      </c>
      <c r="C110" s="1">
        <v>560</v>
      </c>
      <c r="D110" s="1">
        <v>0</v>
      </c>
      <c r="F110" s="1">
        <f>(C110/20)</f>
        <v>28</v>
      </c>
      <c r="G110" s="2">
        <f t="shared" si="3"/>
        <v>2.5666666666666669</v>
      </c>
    </row>
    <row r="111" spans="1:7" x14ac:dyDescent="0.25">
      <c r="A111" s="1">
        <f t="shared" si="4"/>
        <v>109</v>
      </c>
      <c r="B111" s="1" t="s">
        <v>133</v>
      </c>
      <c r="C111" s="1">
        <v>480</v>
      </c>
      <c r="D111" s="1">
        <v>0</v>
      </c>
      <c r="F111" s="1">
        <f>(C111/20)</f>
        <v>24</v>
      </c>
      <c r="G111" s="2">
        <f t="shared" si="3"/>
        <v>2.2000000000000002</v>
      </c>
    </row>
    <row r="112" spans="1:7" x14ac:dyDescent="0.25">
      <c r="A112" s="1">
        <f t="shared" si="4"/>
        <v>110</v>
      </c>
      <c r="B112" s="1" t="s">
        <v>121</v>
      </c>
      <c r="C112" s="1">
        <v>560</v>
      </c>
      <c r="D112" s="1">
        <v>0</v>
      </c>
      <c r="F112" s="1">
        <f>(C112/20)</f>
        <v>28</v>
      </c>
      <c r="G112" s="2">
        <f t="shared" si="3"/>
        <v>2.5666666666666669</v>
      </c>
    </row>
    <row r="113" spans="1:13" x14ac:dyDescent="0.25">
      <c r="A113" s="1">
        <f t="shared" si="4"/>
        <v>111</v>
      </c>
      <c r="B113" s="1" t="s">
        <v>136</v>
      </c>
      <c r="C113" s="1">
        <v>640</v>
      </c>
      <c r="D113" s="1">
        <v>0</v>
      </c>
      <c r="F113" s="1">
        <f>(C113/20)</f>
        <v>32</v>
      </c>
      <c r="G113" s="2">
        <f t="shared" si="3"/>
        <v>2.9333333333333331</v>
      </c>
    </row>
    <row r="114" spans="1:13" x14ac:dyDescent="0.25">
      <c r="A114" s="1">
        <f t="shared" si="4"/>
        <v>112</v>
      </c>
      <c r="B114" s="1" t="s">
        <v>1</v>
      </c>
      <c r="C114" s="1">
        <v>320</v>
      </c>
      <c r="D114" s="1">
        <v>0</v>
      </c>
      <c r="F114" s="1">
        <f>(C114/20)</f>
        <v>16</v>
      </c>
      <c r="G114" s="2">
        <f t="shared" si="3"/>
        <v>1.4666666666666666</v>
      </c>
    </row>
    <row r="115" spans="1:13" x14ac:dyDescent="0.25">
      <c r="A115" s="1">
        <f t="shared" si="4"/>
        <v>113</v>
      </c>
      <c r="B115" s="1" t="s">
        <v>137</v>
      </c>
      <c r="C115" s="1">
        <v>240</v>
      </c>
      <c r="D115" s="1">
        <v>0</v>
      </c>
      <c r="F115" s="1">
        <f>(C115/20)</f>
        <v>12</v>
      </c>
      <c r="G115" s="2">
        <f t="shared" si="3"/>
        <v>1.1000000000000001</v>
      </c>
    </row>
    <row r="116" spans="1:13" x14ac:dyDescent="0.25">
      <c r="A116" s="1">
        <f t="shared" si="4"/>
        <v>114</v>
      </c>
      <c r="B116" s="1" t="s">
        <v>121</v>
      </c>
      <c r="C116" s="1">
        <v>480</v>
      </c>
      <c r="D116" s="1">
        <v>0</v>
      </c>
      <c r="F116" s="1">
        <f>(C116/20)</f>
        <v>24</v>
      </c>
      <c r="G116" s="2">
        <f t="shared" si="3"/>
        <v>2.2000000000000002</v>
      </c>
    </row>
    <row r="117" spans="1:13" x14ac:dyDescent="0.25">
      <c r="A117" s="1">
        <f t="shared" si="4"/>
        <v>115</v>
      </c>
      <c r="B117" s="1" t="s">
        <v>138</v>
      </c>
      <c r="C117" s="1">
        <v>480</v>
      </c>
      <c r="D117" s="1">
        <v>0</v>
      </c>
      <c r="F117" s="1">
        <f>(C117/20)</f>
        <v>24</v>
      </c>
      <c r="G117" s="2">
        <f t="shared" si="3"/>
        <v>2.2000000000000002</v>
      </c>
    </row>
    <row r="118" spans="1:13" x14ac:dyDescent="0.25">
      <c r="A118" s="1">
        <f t="shared" si="4"/>
        <v>116</v>
      </c>
      <c r="B118" s="1" t="s">
        <v>141</v>
      </c>
      <c r="C118" s="1">
        <v>560</v>
      </c>
      <c r="D118" s="1">
        <v>0</v>
      </c>
      <c r="F118" s="1">
        <f>(C118/20)</f>
        <v>28</v>
      </c>
      <c r="G118" s="2">
        <f t="shared" si="3"/>
        <v>2.5666666666666669</v>
      </c>
    </row>
    <row r="119" spans="1:13" x14ac:dyDescent="0.25">
      <c r="A119" s="1">
        <f t="shared" si="4"/>
        <v>117</v>
      </c>
      <c r="B119" s="1" t="s">
        <v>144</v>
      </c>
      <c r="C119" s="1">
        <v>720</v>
      </c>
      <c r="D119" s="1">
        <v>0</v>
      </c>
      <c r="F119" s="1">
        <f>(C119/20)</f>
        <v>36</v>
      </c>
      <c r="G119" s="2">
        <f t="shared" si="3"/>
        <v>3.3</v>
      </c>
    </row>
    <row r="120" spans="1:13" x14ac:dyDescent="0.25">
      <c r="A120" s="1">
        <f t="shared" si="4"/>
        <v>118</v>
      </c>
      <c r="B120" s="1" t="s">
        <v>145</v>
      </c>
      <c r="C120" s="1">
        <v>320</v>
      </c>
      <c r="D120" s="1">
        <v>0</v>
      </c>
      <c r="F120" s="1">
        <f>(C120/20)</f>
        <v>16</v>
      </c>
      <c r="G120" s="2">
        <f t="shared" si="3"/>
        <v>1.4666666666666666</v>
      </c>
    </row>
    <row r="121" spans="1:13" x14ac:dyDescent="0.25">
      <c r="A121" s="1">
        <f t="shared" si="4"/>
        <v>119</v>
      </c>
      <c r="B121" s="1" t="s">
        <v>146</v>
      </c>
      <c r="C121" s="1">
        <v>1840</v>
      </c>
      <c r="D121" s="1">
        <v>0</v>
      </c>
      <c r="F121" s="1">
        <f>(C121/20)</f>
        <v>92</v>
      </c>
      <c r="G121" s="2">
        <f t="shared" si="3"/>
        <v>8.4333333333333336</v>
      </c>
    </row>
    <row r="122" spans="1:13" x14ac:dyDescent="0.25">
      <c r="A122" s="1">
        <f t="shared" si="4"/>
        <v>120</v>
      </c>
      <c r="B122" s="1" t="s">
        <v>149</v>
      </c>
      <c r="C122" s="1">
        <v>640</v>
      </c>
      <c r="D122" s="1">
        <v>0</v>
      </c>
      <c r="F122" s="1">
        <f>(C122/20)</f>
        <v>32</v>
      </c>
      <c r="G122" s="2">
        <f t="shared" si="3"/>
        <v>2.9333333333333331</v>
      </c>
    </row>
    <row r="123" spans="1:13" x14ac:dyDescent="0.25">
      <c r="A123" s="1">
        <f t="shared" si="4"/>
        <v>121</v>
      </c>
      <c r="B123" s="1" t="s">
        <v>150</v>
      </c>
      <c r="C123" s="1">
        <v>640</v>
      </c>
      <c r="D123" s="1">
        <v>0</v>
      </c>
      <c r="F123" s="1">
        <f>(C123/20)</f>
        <v>32</v>
      </c>
      <c r="G123" s="2">
        <f t="shared" si="3"/>
        <v>2.9333333333333331</v>
      </c>
    </row>
    <row r="124" spans="1:13" x14ac:dyDescent="0.25">
      <c r="A124" s="1">
        <f t="shared" si="4"/>
        <v>122</v>
      </c>
      <c r="B124" s="1" t="s">
        <v>119</v>
      </c>
      <c r="C124" s="1">
        <v>560</v>
      </c>
      <c r="D124" s="1">
        <v>0</v>
      </c>
      <c r="F124" s="1">
        <f>(C124/20)</f>
        <v>28</v>
      </c>
      <c r="G124" s="2">
        <f t="shared" si="3"/>
        <v>2.5666666666666669</v>
      </c>
    </row>
    <row r="125" spans="1:13" x14ac:dyDescent="0.25">
      <c r="A125" s="1">
        <f t="shared" si="4"/>
        <v>123</v>
      </c>
      <c r="B125" s="1" t="s">
        <v>119</v>
      </c>
      <c r="C125" s="1">
        <v>640</v>
      </c>
      <c r="D125" s="1">
        <v>0</v>
      </c>
      <c r="E125" s="1">
        <f>(C3*250)/5000</f>
        <v>16</v>
      </c>
      <c r="F125" s="1">
        <f>(C125/20)</f>
        <v>32</v>
      </c>
      <c r="G125" s="2">
        <f t="shared" si="3"/>
        <v>2.9333333333333331</v>
      </c>
      <c r="M125" s="1">
        <f>(K3*250)/5000</f>
        <v>8</v>
      </c>
    </row>
    <row r="126" spans="1:13" x14ac:dyDescent="0.25">
      <c r="G126" s="2">
        <f>SUM(G3:G125)</f>
        <v>382.43333333333328</v>
      </c>
      <c r="H126" s="2">
        <f>G126/60</f>
        <v>6.3738888888888878</v>
      </c>
      <c r="K126" s="2">
        <f>H126+P49</f>
        <v>162.20722222222224</v>
      </c>
    </row>
  </sheetData>
  <autoFilter ref="J2:O48" xr:uid="{00FF3B63-F3AA-42AF-A31C-D2BED25AD514}">
    <sortState xmlns:xlrd2="http://schemas.microsoft.com/office/spreadsheetml/2017/richdata2" ref="J3:O49">
      <sortCondition ref="M2:M48"/>
    </sortState>
  </autoFilter>
  <mergeCells count="2">
    <mergeCell ref="A1:G1"/>
    <mergeCell ref="I1:O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Santos</dc:creator>
  <cp:lastModifiedBy>Rafael Santos</cp:lastModifiedBy>
  <dcterms:created xsi:type="dcterms:W3CDTF">2021-04-10T20:52:16Z</dcterms:created>
  <dcterms:modified xsi:type="dcterms:W3CDTF">2021-04-16T23:02:49Z</dcterms:modified>
</cp:coreProperties>
</file>