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elero\Desktop\Projetos\MBA_PUC\Doc\"/>
    </mc:Choice>
  </mc:AlternateContent>
  <xr:revisionPtr revIDLastSave="0" documentId="13_ncr:1_{938AA5E9-A3B3-443D-8877-B69325A90726}" xr6:coauthVersionLast="47" xr6:coauthVersionMax="47" xr10:uidLastSave="{00000000-0000-0000-0000-000000000000}"/>
  <bookViews>
    <workbookView xWindow="-120" yWindow="-120" windowWidth="38640" windowHeight="15840" xr2:uid="{01B57A7D-EB4A-4627-B796-F2E20C4C7208}"/>
  </bookViews>
  <sheets>
    <sheet name="Avaliação de resulta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" i="1" l="1"/>
  <c r="Y23" i="1" s="1"/>
  <c r="X22" i="1"/>
  <c r="O23" i="1"/>
  <c r="N23" i="1"/>
  <c r="N22" i="1"/>
  <c r="D22" i="1"/>
  <c r="E23" i="1" s="1"/>
  <c r="D23" i="1"/>
  <c r="I11" i="1"/>
  <c r="H11" i="1"/>
  <c r="G11" i="1"/>
  <c r="F11" i="1"/>
  <c r="E11" i="1"/>
  <c r="D11" i="1"/>
  <c r="C11" i="1"/>
  <c r="Z20" i="1"/>
  <c r="Z19" i="1"/>
  <c r="P20" i="1"/>
  <c r="Q20" i="1" s="1"/>
  <c r="P19" i="1"/>
  <c r="F20" i="1"/>
  <c r="G20" i="1" s="1"/>
  <c r="F19" i="1"/>
  <c r="F13" i="1"/>
  <c r="Z14" i="1"/>
  <c r="Z13" i="1"/>
  <c r="P14" i="1"/>
  <c r="P13" i="1"/>
  <c r="P15" i="1" s="1"/>
  <c r="G14" i="1"/>
  <c r="F15" i="1"/>
  <c r="G13" i="1" s="1"/>
  <c r="F14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C19" i="1"/>
  <c r="C18" i="1"/>
  <c r="C17" i="1"/>
  <c r="C16" i="1"/>
  <c r="C14" i="1"/>
  <c r="C13" i="1"/>
  <c r="B19" i="1"/>
  <c r="B18" i="1"/>
  <c r="B17" i="1"/>
  <c r="B16" i="1"/>
  <c r="C15" i="1"/>
  <c r="B15" i="1"/>
  <c r="B14" i="1"/>
  <c r="B13" i="1"/>
  <c r="Z15" i="1" l="1"/>
  <c r="AA20" i="1" s="1"/>
  <c r="Q14" i="1"/>
  <c r="Q13" i="1"/>
  <c r="AA13" i="1" l="1"/>
  <c r="AA14" i="1"/>
</calcChain>
</file>

<file path=xl/sharedStrings.xml><?xml version="1.0" encoding="utf-8"?>
<sst xmlns="http://schemas.openxmlformats.org/spreadsheetml/2006/main" count="30" uniqueCount="12">
  <si>
    <t>PREVISÃO</t>
  </si>
  <si>
    <t>CLASSE REAL</t>
  </si>
  <si>
    <t>ÁRVORE</t>
  </si>
  <si>
    <t>RANDOM FOREST</t>
  </si>
  <si>
    <t>kNN</t>
  </si>
  <si>
    <t>Pre</t>
  </si>
  <si>
    <t>Rec</t>
  </si>
  <si>
    <t>TP</t>
  </si>
  <si>
    <t>TN</t>
  </si>
  <si>
    <t>acc</t>
  </si>
  <si>
    <t>TN Total</t>
  </si>
  <si>
    <t>TP Investimento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</si>
</sst>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0" borderId="0" xfId="1" applyFont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0" fillId="0" borderId="1" xfId="0" applyBorder="1"/>
    <xf numFmtId="10" fontId="0" fillId="0" borderId="0" xfId="1" applyNumberFormat="1" applyFont="1"/>
    <xf numFmtId="0" fontId="2" fillId="0" borderId="0" xfId="0" applyFont="1" applyFill="1" applyAlignment="1">
      <alignment horizontal="center" vertical="center" textRotation="90"/>
    </xf>
    <xf numFmtId="0" fontId="0" fillId="0" borderId="0" xfId="0" applyFill="1"/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9A0C-C5BB-4D5F-8433-26CB7CAFAEBD}">
  <dimension ref="A1:AC23"/>
  <sheetViews>
    <sheetView showGridLines="0" tabSelected="1" zoomScale="190" zoomScaleNormal="190" workbookViewId="0">
      <selection activeCell="J3" sqref="J3"/>
    </sheetView>
  </sheetViews>
  <sheetFormatPr defaultColWidth="57.7109375" defaultRowHeight="15" x14ac:dyDescent="0.25"/>
  <cols>
    <col min="1" max="1" width="3.7109375" bestFit="1" customWidth="1"/>
    <col min="2" max="4" width="4.5703125" bestFit="1" customWidth="1"/>
    <col min="5" max="5" width="15.5703125" bestFit="1" customWidth="1"/>
    <col min="6" max="7" width="7.140625" bestFit="1" customWidth="1"/>
    <col min="8" max="8" width="3" bestFit="1" customWidth="1"/>
    <col min="9" max="9" width="4" bestFit="1" customWidth="1"/>
    <col min="10" max="10" width="11.7109375" customWidth="1"/>
    <col min="11" max="11" width="3.7109375" bestFit="1" customWidth="1"/>
    <col min="12" max="12" width="4.5703125" customWidth="1"/>
    <col min="13" max="13" width="4.5703125" bestFit="1" customWidth="1"/>
    <col min="14" max="14" width="4" bestFit="1" customWidth="1"/>
    <col min="15" max="15" width="15.5703125" bestFit="1" customWidth="1"/>
    <col min="16" max="17" width="7.140625" bestFit="1" customWidth="1"/>
    <col min="18" max="18" width="3" bestFit="1" customWidth="1"/>
    <col min="19" max="19" width="4" bestFit="1" customWidth="1"/>
    <col min="20" max="20" width="8.42578125" customWidth="1"/>
    <col min="21" max="21" width="3.7109375" bestFit="1" customWidth="1"/>
    <col min="22" max="22" width="4.5703125" customWidth="1"/>
    <col min="23" max="23" width="4.5703125" bestFit="1" customWidth="1"/>
    <col min="24" max="24" width="4" bestFit="1" customWidth="1"/>
    <col min="25" max="25" width="15.5703125" bestFit="1" customWidth="1"/>
    <col min="26" max="27" width="7.140625" bestFit="1" customWidth="1"/>
    <col min="28" max="28" width="3" bestFit="1" customWidth="1"/>
    <col min="29" max="29" width="4" bestFit="1" customWidth="1"/>
  </cols>
  <sheetData>
    <row r="1" spans="1:29" x14ac:dyDescent="0.25">
      <c r="A1" s="7" t="s">
        <v>2</v>
      </c>
      <c r="B1" s="7"/>
      <c r="C1" s="7"/>
      <c r="D1" s="7"/>
      <c r="E1" s="7"/>
      <c r="F1" s="7"/>
      <c r="G1" s="7"/>
      <c r="H1" s="7"/>
      <c r="I1" s="7"/>
      <c r="K1" s="7" t="s">
        <v>3</v>
      </c>
      <c r="L1" s="7"/>
      <c r="M1" s="7"/>
      <c r="N1" s="7"/>
      <c r="O1" s="7"/>
      <c r="P1" s="7"/>
      <c r="Q1" s="7"/>
      <c r="R1" s="7"/>
      <c r="S1" s="7"/>
      <c r="U1" s="7" t="s">
        <v>4</v>
      </c>
      <c r="V1" s="7"/>
      <c r="W1" s="7"/>
      <c r="X1" s="7"/>
      <c r="Y1" s="7"/>
      <c r="Z1" s="7"/>
      <c r="AA1" s="7"/>
      <c r="AB1" s="7"/>
      <c r="AC1" s="7"/>
    </row>
    <row r="2" spans="1:29" x14ac:dyDescent="0.25">
      <c r="A2" s="8"/>
      <c r="B2" s="8"/>
      <c r="C2" s="5" t="s">
        <v>1</v>
      </c>
      <c r="D2" s="5"/>
      <c r="E2" s="5"/>
      <c r="F2" s="5"/>
      <c r="G2" s="5"/>
      <c r="H2" s="5"/>
      <c r="I2" s="5"/>
      <c r="K2" s="8"/>
      <c r="L2" s="8"/>
      <c r="M2" s="5" t="s">
        <v>1</v>
      </c>
      <c r="N2" s="5"/>
      <c r="O2" s="5"/>
      <c r="P2" s="5"/>
      <c r="Q2" s="5"/>
      <c r="R2" s="5"/>
      <c r="S2" s="5"/>
      <c r="U2" s="8"/>
      <c r="V2" s="8"/>
      <c r="W2" s="5" t="s">
        <v>1</v>
      </c>
      <c r="X2" s="5"/>
      <c r="Y2" s="5"/>
      <c r="Z2" s="5"/>
      <c r="AA2" s="5"/>
      <c r="AB2" s="5"/>
      <c r="AC2" s="5"/>
    </row>
    <row r="3" spans="1:29" x14ac:dyDescent="0.25">
      <c r="A3" s="8"/>
      <c r="B3" s="8"/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K3" s="8"/>
      <c r="L3" s="8"/>
      <c r="M3" s="3">
        <v>0</v>
      </c>
      <c r="N3" s="3">
        <v>1</v>
      </c>
      <c r="O3" s="3">
        <v>2</v>
      </c>
      <c r="P3" s="3">
        <v>3</v>
      </c>
      <c r="Q3" s="3">
        <v>4</v>
      </c>
      <c r="R3" s="3">
        <v>5</v>
      </c>
      <c r="S3" s="3">
        <v>6</v>
      </c>
      <c r="U3" s="8"/>
      <c r="V3" s="8"/>
      <c r="W3" s="3">
        <v>0</v>
      </c>
      <c r="X3" s="3">
        <v>1</v>
      </c>
      <c r="Y3" s="3">
        <v>2</v>
      </c>
      <c r="Z3" s="3">
        <v>3</v>
      </c>
      <c r="AA3" s="3">
        <v>4</v>
      </c>
      <c r="AB3" s="3">
        <v>5</v>
      </c>
      <c r="AC3" s="3">
        <v>6</v>
      </c>
    </row>
    <row r="4" spans="1:29" x14ac:dyDescent="0.25">
      <c r="A4" s="6" t="s">
        <v>0</v>
      </c>
      <c r="B4" s="4">
        <v>0</v>
      </c>
      <c r="C4" s="1">
        <v>132</v>
      </c>
      <c r="D4">
        <v>4</v>
      </c>
      <c r="E4">
        <v>13</v>
      </c>
      <c r="F4">
        <v>2</v>
      </c>
      <c r="G4">
        <v>1</v>
      </c>
      <c r="H4">
        <v>5</v>
      </c>
      <c r="I4">
        <v>7</v>
      </c>
      <c r="K4" s="6" t="s">
        <v>0</v>
      </c>
      <c r="L4" s="4">
        <v>0</v>
      </c>
      <c r="M4" s="1">
        <v>138</v>
      </c>
      <c r="N4">
        <v>1</v>
      </c>
      <c r="O4">
        <v>8</v>
      </c>
      <c r="P4">
        <v>4</v>
      </c>
      <c r="Q4">
        <v>1</v>
      </c>
      <c r="R4">
        <v>6</v>
      </c>
      <c r="S4">
        <v>6</v>
      </c>
      <c r="U4" s="6" t="s">
        <v>0</v>
      </c>
      <c r="V4" s="4">
        <v>0</v>
      </c>
      <c r="W4" s="1">
        <v>132</v>
      </c>
      <c r="X4">
        <v>3</v>
      </c>
      <c r="Y4">
        <v>14</v>
      </c>
      <c r="Z4">
        <v>5</v>
      </c>
      <c r="AA4">
        <v>1</v>
      </c>
      <c r="AB4">
        <v>6</v>
      </c>
      <c r="AC4">
        <v>3</v>
      </c>
    </row>
    <row r="5" spans="1:29" x14ac:dyDescent="0.25">
      <c r="A5" s="6"/>
      <c r="B5" s="4">
        <v>1</v>
      </c>
      <c r="C5">
        <v>13</v>
      </c>
      <c r="D5" s="1">
        <v>72</v>
      </c>
      <c r="E5">
        <v>1</v>
      </c>
      <c r="F5">
        <v>5</v>
      </c>
      <c r="G5">
        <v>3</v>
      </c>
      <c r="H5">
        <v>3</v>
      </c>
      <c r="I5">
        <v>6</v>
      </c>
      <c r="K5" s="6"/>
      <c r="L5" s="4">
        <v>1</v>
      </c>
      <c r="M5">
        <v>12</v>
      </c>
      <c r="N5" s="1">
        <v>79</v>
      </c>
      <c r="O5">
        <v>1</v>
      </c>
      <c r="P5">
        <v>4</v>
      </c>
      <c r="Q5">
        <v>2</v>
      </c>
      <c r="R5">
        <v>1</v>
      </c>
      <c r="S5">
        <v>4</v>
      </c>
      <c r="U5" s="6"/>
      <c r="V5" s="4">
        <v>1</v>
      </c>
      <c r="W5">
        <v>8</v>
      </c>
      <c r="X5" s="1">
        <v>80</v>
      </c>
      <c r="Y5">
        <v>0</v>
      </c>
      <c r="Z5">
        <v>5</v>
      </c>
      <c r="AA5">
        <v>2</v>
      </c>
      <c r="AB5">
        <v>2</v>
      </c>
      <c r="AC5">
        <v>6</v>
      </c>
    </row>
    <row r="6" spans="1:29" x14ac:dyDescent="0.25">
      <c r="A6" s="6"/>
      <c r="B6" s="4">
        <v>2</v>
      </c>
      <c r="C6">
        <v>11</v>
      </c>
      <c r="D6">
        <v>3</v>
      </c>
      <c r="E6" s="1">
        <v>118</v>
      </c>
      <c r="F6">
        <v>1</v>
      </c>
      <c r="G6">
        <v>2</v>
      </c>
      <c r="H6">
        <v>1</v>
      </c>
      <c r="I6">
        <v>6</v>
      </c>
      <c r="K6" s="6"/>
      <c r="L6" s="4">
        <v>2</v>
      </c>
      <c r="M6">
        <v>10</v>
      </c>
      <c r="N6">
        <v>2</v>
      </c>
      <c r="O6" s="1">
        <v>123</v>
      </c>
      <c r="P6">
        <v>0</v>
      </c>
      <c r="Q6">
        <v>1</v>
      </c>
      <c r="R6">
        <v>1</v>
      </c>
      <c r="S6">
        <v>5</v>
      </c>
      <c r="U6" s="6"/>
      <c r="V6" s="4">
        <v>2</v>
      </c>
      <c r="W6">
        <v>14</v>
      </c>
      <c r="X6">
        <v>2</v>
      </c>
      <c r="Y6" s="1">
        <v>118</v>
      </c>
      <c r="Z6">
        <v>1</v>
      </c>
      <c r="AA6">
        <v>1</v>
      </c>
      <c r="AB6">
        <v>0</v>
      </c>
      <c r="AC6">
        <v>6</v>
      </c>
    </row>
    <row r="7" spans="1:29" x14ac:dyDescent="0.25">
      <c r="A7" s="6"/>
      <c r="B7" s="4">
        <v>3</v>
      </c>
      <c r="C7">
        <v>8</v>
      </c>
      <c r="D7">
        <v>4</v>
      </c>
      <c r="E7">
        <v>1</v>
      </c>
      <c r="F7" s="1">
        <v>54</v>
      </c>
      <c r="G7">
        <v>0</v>
      </c>
      <c r="H7">
        <v>1</v>
      </c>
      <c r="I7">
        <v>2</v>
      </c>
      <c r="K7" s="6"/>
      <c r="L7" s="4">
        <v>3</v>
      </c>
      <c r="M7">
        <v>7</v>
      </c>
      <c r="N7">
        <v>5</v>
      </c>
      <c r="O7">
        <v>0</v>
      </c>
      <c r="P7" s="1">
        <v>57</v>
      </c>
      <c r="Q7">
        <v>0</v>
      </c>
      <c r="R7">
        <v>0</v>
      </c>
      <c r="S7">
        <v>1</v>
      </c>
      <c r="U7" s="6"/>
      <c r="V7" s="4">
        <v>3</v>
      </c>
      <c r="W7">
        <v>6</v>
      </c>
      <c r="X7">
        <v>3</v>
      </c>
      <c r="Y7">
        <v>0</v>
      </c>
      <c r="Z7" s="1">
        <v>58</v>
      </c>
      <c r="AA7">
        <v>1</v>
      </c>
      <c r="AB7">
        <v>0</v>
      </c>
      <c r="AC7">
        <v>2</v>
      </c>
    </row>
    <row r="8" spans="1:29" x14ac:dyDescent="0.25">
      <c r="A8" s="6"/>
      <c r="B8" s="4">
        <v>4</v>
      </c>
      <c r="C8">
        <v>0</v>
      </c>
      <c r="D8">
        <v>1</v>
      </c>
      <c r="E8">
        <v>3</v>
      </c>
      <c r="F8">
        <v>1</v>
      </c>
      <c r="G8" s="1">
        <v>14</v>
      </c>
      <c r="H8">
        <v>0</v>
      </c>
      <c r="I8">
        <v>0</v>
      </c>
      <c r="K8" s="6"/>
      <c r="L8" s="4">
        <v>4</v>
      </c>
      <c r="M8">
        <v>0</v>
      </c>
      <c r="N8">
        <v>1</v>
      </c>
      <c r="O8">
        <v>3</v>
      </c>
      <c r="P8">
        <v>1</v>
      </c>
      <c r="Q8" s="1">
        <v>14</v>
      </c>
      <c r="R8">
        <v>0</v>
      </c>
      <c r="S8">
        <v>0</v>
      </c>
      <c r="U8" s="6"/>
      <c r="V8" s="4">
        <v>4</v>
      </c>
      <c r="W8">
        <v>0</v>
      </c>
      <c r="X8">
        <v>1</v>
      </c>
      <c r="Y8">
        <v>3</v>
      </c>
      <c r="Z8">
        <v>0</v>
      </c>
      <c r="AA8" s="1">
        <v>15</v>
      </c>
      <c r="AB8">
        <v>0</v>
      </c>
      <c r="AC8">
        <v>0</v>
      </c>
    </row>
    <row r="9" spans="1:29" x14ac:dyDescent="0.25">
      <c r="A9" s="6"/>
      <c r="B9" s="4">
        <v>5</v>
      </c>
      <c r="C9">
        <v>4</v>
      </c>
      <c r="D9">
        <v>2</v>
      </c>
      <c r="E9">
        <v>1</v>
      </c>
      <c r="F9">
        <v>0</v>
      </c>
      <c r="G9">
        <v>0</v>
      </c>
      <c r="H9" s="1">
        <v>40</v>
      </c>
      <c r="I9">
        <v>3</v>
      </c>
      <c r="K9" s="6"/>
      <c r="L9" s="4">
        <v>5</v>
      </c>
      <c r="M9">
        <v>3</v>
      </c>
      <c r="N9">
        <v>0</v>
      </c>
      <c r="O9">
        <v>0</v>
      </c>
      <c r="P9">
        <v>1</v>
      </c>
      <c r="Q9">
        <v>0</v>
      </c>
      <c r="R9" s="1">
        <v>41</v>
      </c>
      <c r="S9">
        <v>5</v>
      </c>
      <c r="U9" s="6"/>
      <c r="V9" s="4">
        <v>5</v>
      </c>
      <c r="W9">
        <v>4</v>
      </c>
      <c r="X9">
        <v>0</v>
      </c>
      <c r="Y9">
        <v>1</v>
      </c>
      <c r="Z9">
        <v>0</v>
      </c>
      <c r="AA9">
        <v>0</v>
      </c>
      <c r="AB9" s="1">
        <v>43</v>
      </c>
      <c r="AC9">
        <v>2</v>
      </c>
    </row>
    <row r="10" spans="1:29" x14ac:dyDescent="0.25">
      <c r="A10" s="6"/>
      <c r="B10" s="4">
        <v>6</v>
      </c>
      <c r="C10">
        <v>3</v>
      </c>
      <c r="D10">
        <v>14</v>
      </c>
      <c r="E10">
        <v>8</v>
      </c>
      <c r="F10">
        <v>2</v>
      </c>
      <c r="G10">
        <v>1</v>
      </c>
      <c r="H10">
        <v>5</v>
      </c>
      <c r="I10" s="1">
        <v>133</v>
      </c>
      <c r="K10" s="6"/>
      <c r="L10" s="4">
        <v>6</v>
      </c>
      <c r="M10">
        <v>4</v>
      </c>
      <c r="N10">
        <v>5</v>
      </c>
      <c r="O10">
        <v>6</v>
      </c>
      <c r="P10">
        <v>1</v>
      </c>
      <c r="Q10">
        <v>1</v>
      </c>
      <c r="R10">
        <v>4</v>
      </c>
      <c r="S10" s="1">
        <v>145</v>
      </c>
      <c r="U10" s="6"/>
      <c r="V10" s="4">
        <v>6</v>
      </c>
      <c r="W10">
        <v>5</v>
      </c>
      <c r="X10">
        <v>9</v>
      </c>
      <c r="Y10">
        <v>7</v>
      </c>
      <c r="Z10">
        <v>1</v>
      </c>
      <c r="AA10">
        <v>1</v>
      </c>
      <c r="AB10">
        <v>7</v>
      </c>
      <c r="AC10" s="1">
        <v>136</v>
      </c>
    </row>
    <row r="11" spans="1:29" s="12" customFormat="1" x14ac:dyDescent="0.25">
      <c r="A11" s="4"/>
      <c r="B11" s="4"/>
      <c r="C11" s="13">
        <f>SUM(C4:C10)</f>
        <v>171</v>
      </c>
      <c r="D11" s="13">
        <f>SUM(D4:D10)</f>
        <v>100</v>
      </c>
      <c r="E11" s="13">
        <f>SUM(E4:E10)</f>
        <v>145</v>
      </c>
      <c r="F11" s="13">
        <f>SUM(F4:F10)</f>
        <v>65</v>
      </c>
      <c r="G11" s="13">
        <f>SUM(G4:G10)</f>
        <v>21</v>
      </c>
      <c r="H11" s="13">
        <f>SUM(H4:H10)</f>
        <v>55</v>
      </c>
      <c r="I11" s="13">
        <f>SUM(I4:I10)</f>
        <v>157</v>
      </c>
      <c r="K11" s="11"/>
      <c r="L11" s="11"/>
      <c r="U11" s="11"/>
      <c r="V11" s="11"/>
    </row>
    <row r="12" spans="1:29" x14ac:dyDescent="0.25">
      <c r="B12" t="s">
        <v>5</v>
      </c>
      <c r="C12" t="s">
        <v>6</v>
      </c>
      <c r="L12" t="s">
        <v>5</v>
      </c>
      <c r="M12" t="s">
        <v>6</v>
      </c>
      <c r="V12" t="s">
        <v>5</v>
      </c>
      <c r="W12" t="s">
        <v>6</v>
      </c>
    </row>
    <row r="13" spans="1:29" x14ac:dyDescent="0.25">
      <c r="A13">
        <v>0</v>
      </c>
      <c r="B13" s="2">
        <f>C4/SUM(C4:C10)</f>
        <v>0.77192982456140347</v>
      </c>
      <c r="C13" s="2">
        <f>C4/SUM(C4:I4)</f>
        <v>0.80487804878048785</v>
      </c>
      <c r="D13" s="2"/>
      <c r="E13" t="s">
        <v>8</v>
      </c>
      <c r="F13">
        <f>C5+C6+D6+D7+C7+C8+D8+C9+D9+D10+C10+E10+E9+E8+E7+F8+F9+F10+G10+G9+H10+I9+I8+H8+H7+I7+I6+I5+I4+H4+H5+H6+G7+G6+G5+G4+F4+F5+F6+E5+E4+D4</f>
        <v>151</v>
      </c>
      <c r="G13" s="2">
        <f>F13/F$15</f>
        <v>0.21148459383753501</v>
      </c>
      <c r="K13">
        <v>0</v>
      </c>
      <c r="L13" s="2">
        <f>M4/SUM(M4:M10)</f>
        <v>0.7931034482758621</v>
      </c>
      <c r="M13" s="2">
        <f>M4/SUM(M4:S4)</f>
        <v>0.84146341463414631</v>
      </c>
      <c r="O13" t="s">
        <v>8</v>
      </c>
      <c r="P13">
        <f>M5+M6+N6+N7+M7+M8+N8+M9+N9+N10+M10+O10+O9+O8+O7+P8+P9+P10+Q10+Q9+R10+S9+S8+R8+R7+S7+S6+S5+S4+R4+R5+R6+Q7+Q6+Q5+Q4+P4+P5+P6+O5+O4+N4</f>
        <v>117</v>
      </c>
      <c r="Q13" s="2">
        <f>P13/P$15</f>
        <v>0.1638655462184874</v>
      </c>
      <c r="U13">
        <v>0</v>
      </c>
      <c r="V13" s="2">
        <f>W4/SUM(W4:W10)</f>
        <v>0.78106508875739644</v>
      </c>
      <c r="W13" s="2">
        <f>W4/SUM(W4:AC4)</f>
        <v>0.80487804878048785</v>
      </c>
      <c r="Y13" t="s">
        <v>8</v>
      </c>
      <c r="Z13">
        <f>W5+W6+X6+X7+W7+W8+X8+W9+X9+X10+W10+Y10+Y9+Y8+Y7+Z8+Z9+Z10+AA10+AA9+AB10+AC9+AC8+AB8+AB7+AC7+AC6+AC5+AC4+AB4+AB5+AB6+AA7+AA6+AA5+AA4+Z4+Z5+Z6+Y5+Y4+X4</f>
        <v>132</v>
      </c>
      <c r="AA13" s="2">
        <f>Z13/Z$15</f>
        <v>0.18487394957983194</v>
      </c>
    </row>
    <row r="14" spans="1:29" x14ac:dyDescent="0.25">
      <c r="A14">
        <v>1</v>
      </c>
      <c r="B14" s="2">
        <f>D5/SUM(D4:D10)</f>
        <v>0.72</v>
      </c>
      <c r="C14" s="2">
        <f>D5/SUM(C5:I5)</f>
        <v>0.69902912621359226</v>
      </c>
      <c r="D14" s="2"/>
      <c r="E14" t="s">
        <v>7</v>
      </c>
      <c r="F14" s="9">
        <f>C4+D5+E6+F7+G8+H9+I10</f>
        <v>563</v>
      </c>
      <c r="G14" s="10">
        <f>F14/F$15</f>
        <v>0.78851540616246496</v>
      </c>
      <c r="K14">
        <v>1</v>
      </c>
      <c r="L14" s="2">
        <f>N5/SUM(N4:N10)</f>
        <v>0.84946236559139787</v>
      </c>
      <c r="M14" s="2">
        <f>N5/SUM(M5:S5)</f>
        <v>0.76699029126213591</v>
      </c>
      <c r="O14" t="s">
        <v>7</v>
      </c>
      <c r="P14" s="9">
        <f>M4+N5+O6+P7+Q8+R9+S10</f>
        <v>597</v>
      </c>
      <c r="Q14" s="10">
        <f>P14/P$15</f>
        <v>0.83613445378151263</v>
      </c>
      <c r="U14">
        <v>1</v>
      </c>
      <c r="V14" s="2">
        <f>X5/SUM(X4:X10)</f>
        <v>0.81632653061224492</v>
      </c>
      <c r="W14" s="2">
        <f>X5/SUM(W5:AC5)</f>
        <v>0.77669902912621358</v>
      </c>
      <c r="Y14" t="s">
        <v>7</v>
      </c>
      <c r="Z14" s="9">
        <f>W4+X5+Y6+Z7+AA8+AB9+AC10</f>
        <v>582</v>
      </c>
      <c r="AA14" s="10">
        <f>Z14/Z$15</f>
        <v>0.81512605042016806</v>
      </c>
    </row>
    <row r="15" spans="1:29" x14ac:dyDescent="0.25">
      <c r="A15">
        <v>2</v>
      </c>
      <c r="B15" s="2">
        <f>E6/SUM(E4:E10)</f>
        <v>0.81379310344827582</v>
      </c>
      <c r="C15" s="2">
        <f>E6/SUM(C6:I6)</f>
        <v>0.83098591549295775</v>
      </c>
      <c r="F15">
        <f>SUM(F13:F14)</f>
        <v>714</v>
      </c>
      <c r="K15">
        <v>2</v>
      </c>
      <c r="L15" s="2">
        <f>O6/SUM(O4:O10)</f>
        <v>0.87234042553191493</v>
      </c>
      <c r="M15" s="2">
        <f>O6/SUM(M6:S6)</f>
        <v>0.86619718309859151</v>
      </c>
      <c r="P15">
        <f>SUM(P13:P14)</f>
        <v>714</v>
      </c>
      <c r="U15">
        <v>2</v>
      </c>
      <c r="V15" s="2">
        <f>Y6/SUM(Y4:Y10)</f>
        <v>0.82517482517482521</v>
      </c>
      <c r="W15" s="2">
        <f>Y6/SUM(W6:AC6)</f>
        <v>0.83098591549295775</v>
      </c>
      <c r="Z15">
        <f>SUM(Z13:Z14)</f>
        <v>714</v>
      </c>
    </row>
    <row r="16" spans="1:29" x14ac:dyDescent="0.25">
      <c r="A16">
        <v>3</v>
      </c>
      <c r="B16" s="2">
        <f>F7/SUM(F4:F10)</f>
        <v>0.83076923076923082</v>
      </c>
      <c r="C16" s="2">
        <f>F7/SUM(C7:I7)</f>
        <v>0.77142857142857146</v>
      </c>
      <c r="K16">
        <v>3</v>
      </c>
      <c r="L16" s="2">
        <f>P7/SUM(P4:P10)</f>
        <v>0.83823529411764708</v>
      </c>
      <c r="M16" s="2">
        <f>P7/SUM(M7:S7)</f>
        <v>0.81428571428571428</v>
      </c>
      <c r="U16">
        <v>3</v>
      </c>
      <c r="V16" s="2">
        <f>Z7/SUM(Z4:Z10)</f>
        <v>0.82857142857142863</v>
      </c>
      <c r="W16" s="2">
        <f>Z7/SUM(W7:AC7)</f>
        <v>0.82857142857142863</v>
      </c>
    </row>
    <row r="17" spans="1:27" x14ac:dyDescent="0.25">
      <c r="A17">
        <v>4</v>
      </c>
      <c r="B17" s="2">
        <f>G8/SUM(G4:G10)</f>
        <v>0.66666666666666663</v>
      </c>
      <c r="C17" s="2">
        <f>G8/SUM(C8:I8)</f>
        <v>0.73684210526315785</v>
      </c>
      <c r="E17" t="s">
        <v>9</v>
      </c>
      <c r="F17" s="10">
        <v>0.78851539999999998</v>
      </c>
      <c r="K17">
        <v>4</v>
      </c>
      <c r="L17" s="2">
        <f>Q8/SUM(Q4:Q10)</f>
        <v>0.73684210526315785</v>
      </c>
      <c r="M17" s="2">
        <f>Q8/SUM(M8:S8)</f>
        <v>0.73684210526315785</v>
      </c>
      <c r="O17" t="s">
        <v>9</v>
      </c>
      <c r="P17" s="10">
        <v>0.83613440000000006</v>
      </c>
      <c r="U17">
        <v>4</v>
      </c>
      <c r="V17" s="2">
        <f>AA8/SUM(AA4:AA10)</f>
        <v>0.7142857142857143</v>
      </c>
      <c r="W17" s="2">
        <f>AA8/SUM(W8:AC8)</f>
        <v>0.78947368421052633</v>
      </c>
      <c r="Y17" t="s">
        <v>9</v>
      </c>
      <c r="Z17" s="10">
        <v>0.81512605000000005</v>
      </c>
    </row>
    <row r="18" spans="1:27" x14ac:dyDescent="0.25">
      <c r="A18">
        <v>5</v>
      </c>
      <c r="B18" s="2">
        <f>H9/SUM(H4:H10)</f>
        <v>0.72727272727272729</v>
      </c>
      <c r="C18" s="2">
        <f>H9/SUM(C9:I9)</f>
        <v>0.8</v>
      </c>
      <c r="K18">
        <v>5</v>
      </c>
      <c r="L18" s="2">
        <f>R9/SUM(R4:R10)</f>
        <v>0.77358490566037741</v>
      </c>
      <c r="M18" s="2">
        <f>R9/SUM(M9:S9)</f>
        <v>0.82</v>
      </c>
      <c r="U18">
        <v>5</v>
      </c>
      <c r="V18" s="2">
        <f>AB9/SUM(AB4:AB10)</f>
        <v>0.74137931034482762</v>
      </c>
      <c r="W18" s="2">
        <f>AB9/SUM(W9:AC9)</f>
        <v>0.86</v>
      </c>
    </row>
    <row r="19" spans="1:27" x14ac:dyDescent="0.25">
      <c r="A19">
        <v>6</v>
      </c>
      <c r="B19" s="2">
        <f>I10/SUM(I4:I10)</f>
        <v>0.84713375796178347</v>
      </c>
      <c r="C19" s="2">
        <f>I10/SUM(C10:I10)</f>
        <v>0.8012048192771084</v>
      </c>
      <c r="E19" t="s">
        <v>10</v>
      </c>
      <c r="F19">
        <f>C5+C6+D6+D7+C7+C8+D8+C9+D9+D10+C10+E10+E9+E8+E7+F8+F9+F10+G10+G9+H10+I9+I8+H8+H7+I7+I6+I5+I4+H4+H5+H6+G7+G6+G5+G4+F4+F5+F6+E5+E4+D4</f>
        <v>151</v>
      </c>
      <c r="K19">
        <v>6</v>
      </c>
      <c r="L19" s="2">
        <f>S10/SUM(S4:S10)</f>
        <v>0.87349397590361444</v>
      </c>
      <c r="M19" s="2">
        <f>S10/SUM(M10:S10)</f>
        <v>0.87349397590361444</v>
      </c>
      <c r="O19" t="s">
        <v>10</v>
      </c>
      <c r="P19">
        <f>M5+M6+N6+N7+M7+M8+N8+M9+N9+N10+M10+O10+O9+O8+O7+P8+P9+P10+Q10+Q9+R10+S9+S8+R8+R7+S7+S6+S5+S4+R4+R5+R6+Q7+Q6+Q5+Q4+P4+P5+P6+O5+O4+N4</f>
        <v>117</v>
      </c>
      <c r="U19">
        <v>6</v>
      </c>
      <c r="V19" s="2">
        <f>AC10/SUM(AC4:AC10)</f>
        <v>0.8774193548387097</v>
      </c>
      <c r="W19" s="2">
        <f>AC10/SUM(W10:AC10)</f>
        <v>0.81927710843373491</v>
      </c>
      <c r="Y19" t="s">
        <v>10</v>
      </c>
      <c r="Z19">
        <f>W5+W6+X6+X7+W7+W8+X8+W9+X9+X10+W10+Y10+Y9+Y8+Y7+Z8+Z9+Z10+AA10+AA9+AB10+AC9+AC8+AB8+AB7+AC7+AC6+AC5+AC4+AB4+AB5+AB6+AA7+AA6+AA5+AA4+Z4+Z5+Z6+Y5+Y4+X4</f>
        <v>132</v>
      </c>
    </row>
    <row r="20" spans="1:27" x14ac:dyDescent="0.25">
      <c r="E20" t="s">
        <v>11</v>
      </c>
      <c r="F20">
        <f>D5+E6+F7+G8+H9+I10</f>
        <v>431</v>
      </c>
      <c r="G20" s="10">
        <f>F20/F15</f>
        <v>0.60364145658263302</v>
      </c>
      <c r="O20" t="s">
        <v>11</v>
      </c>
      <c r="P20">
        <f>N5+O6+P7+Q8+R9+S10</f>
        <v>459</v>
      </c>
      <c r="Q20" s="10">
        <f>P20/P15</f>
        <v>0.6428571428571429</v>
      </c>
      <c r="Y20" t="s">
        <v>11</v>
      </c>
      <c r="Z20">
        <f>X5+Y6+Z7+AA8+AB9+AC10</f>
        <v>450</v>
      </c>
      <c r="AA20" s="10">
        <f>Z20/Z15</f>
        <v>0.63025210084033612</v>
      </c>
    </row>
    <row r="22" spans="1:27" x14ac:dyDescent="0.25">
      <c r="D22">
        <f>714-C4</f>
        <v>582</v>
      </c>
      <c r="N22">
        <f>714-M4</f>
        <v>576</v>
      </c>
      <c r="X22">
        <f>714-W4</f>
        <v>582</v>
      </c>
    </row>
    <row r="23" spans="1:27" x14ac:dyDescent="0.25">
      <c r="D23">
        <f>D5+E6+F7+G8+H9+I10</f>
        <v>431</v>
      </c>
      <c r="E23">
        <f>D23/D22</f>
        <v>0.74054982817869419</v>
      </c>
      <c r="N23">
        <f>N5+O6+P7+Q8+R9+S10</f>
        <v>459</v>
      </c>
      <c r="O23">
        <f>N23/N22</f>
        <v>0.796875</v>
      </c>
      <c r="X23">
        <f>X5+Y6+Z7+AA8+AB9+AC10</f>
        <v>450</v>
      </c>
      <c r="Y23">
        <f>X23/X22</f>
        <v>0.77319587628865982</v>
      </c>
    </row>
  </sheetData>
  <mergeCells count="9">
    <mergeCell ref="U4:U10"/>
    <mergeCell ref="K1:S1"/>
    <mergeCell ref="U1:AC1"/>
    <mergeCell ref="A1:I1"/>
    <mergeCell ref="A4:A10"/>
    <mergeCell ref="C2:I2"/>
    <mergeCell ref="K4:K10"/>
    <mergeCell ref="M2:S2"/>
    <mergeCell ref="W2:AC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Avaliação de resultaos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rafael.melero</dc:creator>
  <cp:lastModifiedBy>rafael.melero</cp:lastModifiedBy>
  <dcterms:created xsi:type="dcterms:W3CDTF">2021-10-12T13:52:20Z</dcterms:created>
  <dcterms:modified xsi:type="dcterms:W3CDTF">2021-10-12T17:02:23Z</dcterms:modified>
</cp:coreProperties>
</file>