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-120" yWindow="-120" windowWidth="20730" windowHeight="11760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8" i="3"/>
  <c r="C9" i="3"/>
  <c r="C10" i="3"/>
  <c r="C7" i="3"/>
  <c r="D8" i="2" l="1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<sst xmlns="http://schemas.openxmlformats.org/spreadsheetml/2006/main" count="8031" uniqueCount="24">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</sst>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right" vertic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">
    <dxf>
      <numFmt numFmtId="165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_-"R$"\ * #,##0.00_-;\-"R$"\ * #,##0.00_-;_-"R$"\ * "-"??_-;_-@_-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_-"R$"\ * #,##0.00_-;\-"R$"\ * #,##0.00_-;_-"R$"\ * "-"??_-;_-@_-</c:formatCode>
                <c:ptCount val="4"/>
                <c:pt idx="0">
                  <c:v>9213</c:v>
                </c:pt>
                <c:pt idx="1">
                  <c:v>11492</c:v>
                </c:pt>
                <c:pt idx="2">
                  <c:v>9129</c:v>
                </c:pt>
                <c:pt idx="3">
                  <c:v>5049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055627369189044"/>
          <c:y val="0.15522965879265091"/>
          <c:w val="0.43482474940125937"/>
          <c:h val="0.6396095800524935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850</c:v>
                </c:pt>
                <c:pt idx="1">
                  <c:v>1150</c:v>
                </c:pt>
                <c:pt idx="2">
                  <c:v>938</c:v>
                </c:pt>
                <c:pt idx="3">
                  <c:v>681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658091</xdr:colOff>
      <xdr:row>4</xdr:row>
      <xdr:rowOff>52820</xdr:rowOff>
    </xdr:from>
    <xdr:to>
      <xdr:col>8</xdr:col>
      <xdr:colOff>779318</xdr:colOff>
      <xdr:row>18</xdr:row>
      <xdr:rowOff>129020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zoomScaleNormal="100" workbookViewId="0"/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4"/>
    </row>
    <row r="6" spans="2:13" x14ac:dyDescent="0.25">
      <c r="B6" s="15" t="s">
        <v>1</v>
      </c>
      <c r="C6" s="16" t="s">
        <v>3</v>
      </c>
      <c r="D6" s="29" t="s">
        <v>4</v>
      </c>
    </row>
    <row r="7" spans="2:13" x14ac:dyDescent="0.25">
      <c r="B7" s="17" t="s">
        <v>8</v>
      </c>
      <c r="C7" s="20">
        <f>SUMIF(TbVendas[LOJA],B7,TbVendas[VOLUME])</f>
        <v>7558</v>
      </c>
      <c r="D7" s="25">
        <f>SUMIF(TbVendas[LOJA],B7,TbVendas[VALOR])</f>
        <v>77069</v>
      </c>
    </row>
    <row r="8" spans="2:13" x14ac:dyDescent="0.25">
      <c r="B8" s="18" t="s">
        <v>7</v>
      </c>
      <c r="C8" s="21">
        <f>SUMIF(TbVendas[LOJA],B8,TbVendas[VOLUME])</f>
        <v>8494</v>
      </c>
      <c r="D8" s="26">
        <f>SUMIF(TbVendas[LOJA],B8,TbVendas[VALOR])</f>
        <v>84906</v>
      </c>
    </row>
    <row r="9" spans="2:13" x14ac:dyDescent="0.25">
      <c r="B9" s="18" t="s">
        <v>5</v>
      </c>
      <c r="C9" s="21">
        <f>SUMIF(TbVendas[LOJA],B9,TbVendas[VOLUME])</f>
        <v>7837</v>
      </c>
      <c r="D9" s="26">
        <f>SUMIF(TbVendas[LOJA],B9,TbVendas[VALOR])</f>
        <v>81247</v>
      </c>
    </row>
    <row r="10" spans="2:13" x14ac:dyDescent="0.25">
      <c r="B10" s="19" t="s">
        <v>6</v>
      </c>
      <c r="C10" s="22">
        <f>SUMIF(TbVendas[LOJA],B10,TbVendas[VOLUME])</f>
        <v>7515</v>
      </c>
      <c r="D10" s="27">
        <f>SUMIF(TbVendas[LOJA],B10,TbVendas[VALOR])</f>
        <v>77743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zoomScaleNormal="100" workbookViewId="0"/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23</v>
      </c>
      <c r="C4" s="14"/>
    </row>
    <row r="6" spans="2:13" x14ac:dyDescent="0.25">
      <c r="B6" s="15" t="s">
        <v>1</v>
      </c>
      <c r="C6" s="16" t="s">
        <v>3</v>
      </c>
      <c r="D6" s="16" t="s">
        <v>4</v>
      </c>
    </row>
    <row r="7" spans="2:13" x14ac:dyDescent="0.25">
      <c r="B7" s="17" t="s">
        <v>8</v>
      </c>
      <c r="C7" s="20">
        <f>SUMIFS(TbVendas[VOLUME],TbVendas[LOJA],B7,TbVendas[CATEGORIA],$C$12,TbVendas[GÊNERO],$C$13)</f>
        <v>850</v>
      </c>
      <c r="D7" s="25">
        <f>SUMIFS(TbVendas[VALOR],TbVendas[LOJA],B7,TbVendas[CATEGORIA],$C$12,TbVendas[GÊNERO],$C$13)</f>
        <v>9213</v>
      </c>
    </row>
    <row r="8" spans="2:13" x14ac:dyDescent="0.25">
      <c r="B8" s="18" t="s">
        <v>7</v>
      </c>
      <c r="C8" s="21">
        <f>SUMIFS(TbVendas[VOLUME],TbVendas[LOJA],B8,TbVendas[CATEGORIA],$C$12,TbVendas[GÊNERO],$C$13)</f>
        <v>1150</v>
      </c>
      <c r="D8" s="26">
        <f>SUMIFS(TbVendas[VALOR],TbVendas[LOJA],B8,TbVendas[CATEGORIA],$C$12,TbVendas[GÊNERO],$C$13)</f>
        <v>11492</v>
      </c>
    </row>
    <row r="9" spans="2:13" x14ac:dyDescent="0.25">
      <c r="B9" s="18" t="s">
        <v>5</v>
      </c>
      <c r="C9" s="21">
        <f>SUMIFS(TbVendas[VOLUME],TbVendas[LOJA],B9,TbVendas[CATEGORIA],$C$12,TbVendas[GÊNERO],$C$13)</f>
        <v>938</v>
      </c>
      <c r="D9" s="26">
        <f>SUMIFS(TbVendas[VALOR],TbVendas[LOJA],B9,TbVendas[CATEGORIA],$C$12,TbVendas[GÊNERO],$C$13)</f>
        <v>9129</v>
      </c>
    </row>
    <row r="10" spans="2:13" x14ac:dyDescent="0.25">
      <c r="B10" s="19" t="s">
        <v>6</v>
      </c>
      <c r="C10" s="22">
        <f>SUMIFS(TbVendas[VOLUME],TbVendas[LOJA],B10,TbVendas[CATEGORIA],$C$12,TbVendas[GÊNERO],$C$13)</f>
        <v>681</v>
      </c>
      <c r="D10" s="27">
        <f>SUMIFS(TbVendas[VALOR],TbVendas[LOJA],B10,TbVendas[CATEGORIA],$C$12,TbVendas[GÊNERO],$C$13)</f>
        <v>5049</v>
      </c>
    </row>
    <row r="11" spans="2:13" x14ac:dyDescent="0.25">
      <c r="C11" s="28"/>
      <c r="D11" s="28"/>
    </row>
    <row r="12" spans="2:13" x14ac:dyDescent="0.25">
      <c r="B12" s="17" t="s">
        <v>9</v>
      </c>
      <c r="C12" s="23" t="s">
        <v>10</v>
      </c>
      <c r="D12" s="23"/>
    </row>
    <row r="13" spans="2:13" x14ac:dyDescent="0.25">
      <c r="B13" s="19" t="s">
        <v>14</v>
      </c>
      <c r="C13" s="24" t="s">
        <v>16</v>
      </c>
      <c r="D13" s="24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"Masculino,Feminino"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2018-11-19T03:02:24Z</cp:lastPrinted>
  <dcterms:created xsi:type="dcterms:W3CDTF">2018-11-07T11:16:17Z</dcterms:created>
  <dcterms:modified xsi:type="dcterms:W3CDTF">2019-04-20T09:48:04Z</dcterms:modified>
</cp:coreProperties>
</file>