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/>
  </bookViews>
  <sheets>
    <sheet name="Inicio" sheetId="1" r:id="rId1"/>
    <sheet name="Cadastro" sheetId="2" r:id="rId2"/>
    <sheet name="Lançamentos" sheetId="3" r:id="rId3"/>
  </sheets>
  <definedNames>
    <definedName name="ColunaProdutos">tbCadastro[PRODUTO]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E4" i="3" l="1"/>
  <c r="E5" i="3"/>
  <c r="E6" i="3"/>
  <c r="E7" i="3"/>
  <c r="E8" i="3"/>
  <c r="E4" i="2" l="1"/>
  <c r="F4" i="2" s="1"/>
  <c r="E5" i="2"/>
  <c r="F5" i="2" s="1"/>
  <c r="E6" i="2"/>
  <c r="F6" i="2" s="1"/>
  <c r="D10" i="3" l="1"/>
  <c r="C10" i="3"/>
  <c r="B10" i="3"/>
  <c r="E10" i="3"/>
</calcChain>
</file>

<file path=xl/sharedStrings.xml><?xml version="1.0" encoding="utf-8"?>
<sst xmlns="http://schemas.openxmlformats.org/spreadsheetml/2006/main" count="24" uniqueCount="14">
  <si>
    <t>PRODUTO</t>
  </si>
  <si>
    <t>MEDIDA</t>
  </si>
  <si>
    <t>ESTOQUE
MÍNIMO</t>
  </si>
  <si>
    <t>ESTOQUE
MÁXIMO</t>
  </si>
  <si>
    <t>SALDO</t>
  </si>
  <si>
    <t>AVISOS</t>
  </si>
  <si>
    <t>Caneta esferográfica azul</t>
  </si>
  <si>
    <t>Unidade</t>
  </si>
  <si>
    <t>Caneta esferográfica preta</t>
  </si>
  <si>
    <t>DATA</t>
  </si>
  <si>
    <t>ENTRADA</t>
  </si>
  <si>
    <t>SAÍDA</t>
  </si>
  <si>
    <t>Total</t>
  </si>
  <si>
    <t>Caneta esferográfica vermelha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</si>
</sst>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3" borderId="0" xfId="0" applyFill="1"/>
    <xf numFmtId="0" fontId="3" fillId="3" borderId="0" xfId="0" applyFont="1" applyFill="1" applyAlignment="1">
      <alignment vertical="top"/>
    </xf>
    <xf numFmtId="14" fontId="0" fillId="0" borderId="0" xfId="0" applyNumberFormat="1"/>
    <xf numFmtId="0" fontId="2" fillId="3" borderId="0" xfId="0" applyFont="1" applyFill="1"/>
    <xf numFmtId="14" fontId="0" fillId="2" borderId="0" xfId="0" applyNumberFormat="1" applyFill="1"/>
    <xf numFmtId="14" fontId="2" fillId="3" borderId="0" xfId="0" applyNumberFormat="1" applyFont="1" applyFill="1"/>
    <xf numFmtId="1" fontId="0" fillId="2" borderId="0" xfId="0" applyNumberFormat="1" applyFill="1"/>
    <xf numFmtId="1" fontId="4" fillId="3" borderId="0" xfId="0" applyNumberFormat="1" applyFont="1" applyFill="1"/>
    <xf numFmtId="1" fontId="1" fillId="3" borderId="0" xfId="0" applyNumberFormat="1" applyFont="1" applyFill="1"/>
    <xf numFmtId="1" fontId="2" fillId="3" borderId="0" xfId="0" applyNumberFormat="1" applyFont="1" applyFill="1"/>
    <xf numFmtId="1" fontId="0" fillId="0" borderId="0" xfId="0" applyNumberFormat="1"/>
    <xf numFmtId="1" fontId="0" fillId="3" borderId="0" xfId="0" applyNumberFormat="1" applyFill="1"/>
    <xf numFmtId="1" fontId="3" fillId="3" borderId="0" xfId="0" applyNumberFormat="1" applyFont="1" applyFill="1" applyAlignment="1">
      <alignment vertical="top" wrapText="1"/>
    </xf>
    <xf numFmtId="1" fontId="3" fillId="3" borderId="0" xfId="0" applyNumberFormat="1" applyFont="1" applyFill="1" applyAlignment="1">
      <alignment vertical="top"/>
    </xf>
  </cellXfs>
  <cellStyles count="1">
    <cellStyle name="Normal" xfId="0" builtinId="0"/>
  </cellStyles>
  <dxfs count="16">
    <dxf>
      <fill>
        <patternFill patternType="solid">
          <fgColor indexed="64"/>
          <bgColor theme="0" tint="-0.249977111117893"/>
        </patternFill>
      </fill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dd/mm/yyyy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scheme val="minor"/>
      </font>
      <fill>
        <patternFill>
          <fgColor indexed="64"/>
          <bgColor theme="0" tint="-0.249977111117893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" formatCode="0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2" tint="-0.749992370372631"/>
        <name val="Calibri"/>
        <scheme val="minor"/>
      </font>
      <fill>
        <patternFill>
          <fgColor indexed="64"/>
          <bgColor theme="0" tint="-0.249977111117893"/>
        </patternFill>
      </fill>
      <alignment horizontal="general" vertical="top" textRotation="0" wrapText="0" indent="0" justifyLastLine="0" shrinkToFit="0" readingOrder="0"/>
    </dxf>
    <dxf>
      <font>
        <b/>
        <i val="0"/>
        <color theme="7" tint="0.39994506668294322"/>
      </font>
      <fill>
        <patternFill>
          <bgColor theme="2" tint="-0.749961851863155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Cadastro!$E$3</c:f>
              <c:strCache>
                <c:ptCount val="1"/>
                <c:pt idx="0">
                  <c:v>SALDO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Cadastro!$A$4:$A$6</c:f>
              <c:strCache>
                <c:ptCount val="3"/>
                <c:pt idx="0">
                  <c:v>Caneta esferográfica azul</c:v>
                </c:pt>
                <c:pt idx="1">
                  <c:v>Caneta esferográfica preta</c:v>
                </c:pt>
                <c:pt idx="2">
                  <c:v>Caneta esferográfica vermelha</c:v>
                </c:pt>
              </c:strCache>
            </c:strRef>
          </c:cat>
          <c:val>
            <c:numRef>
              <c:f>Cadastro!$E$4:$E$6</c:f>
              <c:numCache>
                <c:formatCode>0</c:formatCode>
                <c:ptCount val="3"/>
                <c:pt idx="0">
                  <c:v>10</c:v>
                </c:pt>
                <c:pt idx="1">
                  <c:v>38</c:v>
                </c:pt>
                <c:pt idx="2">
                  <c:v>155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Cadastro!G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Lan&#231;amentos!G1"/><Relationship Id="rId1" Type="http://schemas.openxmlformats.org/officeDocument/2006/relationships/hyperlink" Target="#Inicio!G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G1"/><Relationship Id="rId1" Type="http://schemas.openxmlformats.org/officeDocument/2006/relationships/hyperlink" Target="#Ini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112620</xdr:rowOff>
    </xdr:from>
    <xdr:to>
      <xdr:col>0</xdr:col>
      <xdr:colOff>2266950</xdr:colOff>
      <xdr:row>1</xdr:row>
      <xdr:rowOff>7845</xdr:rowOff>
    </xdr:to>
    <xdr:sp macro="" textlink="">
      <xdr:nvSpPr>
        <xdr:cNvPr id="2" name="Retângulo com Canto Aparado do Mesmo Lado 1"/>
        <xdr:cNvSpPr/>
      </xdr:nvSpPr>
      <xdr:spPr>
        <a:xfrm>
          <a:off x="476250" y="112620"/>
          <a:ext cx="1790700" cy="399490"/>
        </a:xfrm>
        <a:prstGeom prst="snip2SameRect">
          <a:avLst>
            <a:gd name="adj1" fmla="val 4761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2447925</xdr:colOff>
      <xdr:row>0</xdr:row>
      <xdr:rowOff>112620</xdr:rowOff>
    </xdr:from>
    <xdr:to>
      <xdr:col>2</xdr:col>
      <xdr:colOff>476250</xdr:colOff>
      <xdr:row>1</xdr:row>
      <xdr:rowOff>7845</xdr:rowOff>
    </xdr:to>
    <xdr:sp macro="" textlink="">
      <xdr:nvSpPr>
        <xdr:cNvPr id="3" name="Retângulo com Canto Aparado do Mesmo Lado 2">
          <a:hlinkClick xmlns:r="http://schemas.openxmlformats.org/officeDocument/2006/relationships" r:id="rId1"/>
        </xdr:cNvPr>
        <xdr:cNvSpPr/>
      </xdr:nvSpPr>
      <xdr:spPr>
        <a:xfrm>
          <a:off x="2447925" y="112620"/>
          <a:ext cx="1793501" cy="39949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657225</xdr:colOff>
      <xdr:row>0</xdr:row>
      <xdr:rowOff>112620</xdr:rowOff>
    </xdr:from>
    <xdr:to>
      <xdr:col>4</xdr:col>
      <xdr:colOff>352425</xdr:colOff>
      <xdr:row>1</xdr:row>
      <xdr:rowOff>7845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</xdr:cNvPr>
        <xdr:cNvSpPr/>
      </xdr:nvSpPr>
      <xdr:spPr>
        <a:xfrm>
          <a:off x="4422401" y="112620"/>
          <a:ext cx="1790700" cy="39949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2</xdr:col>
      <xdr:colOff>280987</xdr:colOff>
      <xdr:row>4</xdr:row>
      <xdr:rowOff>180975</xdr:rowOff>
    </xdr:from>
    <xdr:to>
      <xdr:col>5</xdr:col>
      <xdr:colOff>566737</xdr:colOff>
      <xdr:row>11</xdr:row>
      <xdr:rowOff>9525</xdr:rowOff>
    </xdr:to>
    <xdr:sp macro="" textlink="">
      <xdr:nvSpPr>
        <xdr:cNvPr id="5" name="CaixaDeTexto 4"/>
        <xdr:cNvSpPr txBox="1"/>
      </xdr:nvSpPr>
      <xdr:spPr>
        <a:xfrm>
          <a:off x="4043362" y="1257300"/>
          <a:ext cx="3429000" cy="1162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 DE ESTOQUES</a:t>
          </a:r>
        </a:p>
        <a:p>
          <a:pPr algn="ctr"/>
          <a:r>
            <a:rPr lang="pt-BR" sz="2000" b="1"/>
            <a:t>SIMPLIFICADO</a:t>
          </a:r>
        </a:p>
      </xdr:txBody>
    </xdr:sp>
    <xdr:clientData/>
  </xdr:twoCellAnchor>
  <xdr:twoCellAnchor>
    <xdr:from>
      <xdr:col>0</xdr:col>
      <xdr:colOff>2447925</xdr:colOff>
      <xdr:row>12</xdr:row>
      <xdr:rowOff>66675</xdr:rowOff>
    </xdr:from>
    <xdr:to>
      <xdr:col>6</xdr:col>
      <xdr:colOff>1114425</xdr:colOff>
      <xdr:row>18</xdr:row>
      <xdr:rowOff>0</xdr:rowOff>
    </xdr:to>
    <xdr:sp macro="" textlink="">
      <xdr:nvSpPr>
        <xdr:cNvPr id="6" name="CaixaDeTexto 5"/>
        <xdr:cNvSpPr txBox="1"/>
      </xdr:nvSpPr>
      <xdr:spPr>
        <a:xfrm>
          <a:off x="2447925" y="2667000"/>
          <a:ext cx="6619875" cy="10763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ORIENTAÇÕES</a:t>
          </a:r>
        </a:p>
        <a:p>
          <a:pPr algn="ctr"/>
          <a:endParaRPr lang="pt-BR" sz="1200"/>
        </a:p>
        <a:p>
          <a:pPr algn="ctr"/>
          <a: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Cadastrar o produto na aba "Cadastro".</a:t>
          </a:r>
          <a:b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Registrar as entradas e saídas na aba "Lançamentos".</a:t>
          </a:r>
          <a:b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Relatórios e consultas usar os filtros nas abas "Cadastro" e "Lançamentos".</a:t>
          </a:r>
          <a:r>
            <a:rPr lang="pt-BR" sz="1200"/>
            <a:t> </a:t>
          </a:r>
        </a:p>
      </xdr:txBody>
    </xdr:sp>
    <xdr:clientData/>
  </xdr:twoCellAnchor>
  <xdr:oneCellAnchor>
    <xdr:from>
      <xdr:col>6</xdr:col>
      <xdr:colOff>800100</xdr:colOff>
      <xdr:row>2</xdr:row>
      <xdr:rowOff>76200</xdr:rowOff>
    </xdr:from>
    <xdr:ext cx="184731" cy="264560"/>
    <xdr:sp macro="" textlink="">
      <xdr:nvSpPr>
        <xdr:cNvPr id="7" name="CaixaDeTexto 6"/>
        <xdr:cNvSpPr txBox="1"/>
      </xdr:nvSpPr>
      <xdr:spPr>
        <a:xfrm>
          <a:off x="8753475" y="7715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/>
        </a:p>
      </xdr:txBody>
    </xdr:sp>
    <xdr:clientData/>
  </xdr:oneCellAnchor>
  <xdr:twoCellAnchor>
    <xdr:from>
      <xdr:col>6</xdr:col>
      <xdr:colOff>2152651</xdr:colOff>
      <xdr:row>0</xdr:row>
      <xdr:rowOff>0</xdr:rowOff>
    </xdr:from>
    <xdr:to>
      <xdr:col>7</xdr:col>
      <xdr:colOff>0</xdr:colOff>
      <xdr:row>1</xdr:row>
      <xdr:rowOff>19050</xdr:rowOff>
    </xdr:to>
    <xdr:sp macro="" textlink="">
      <xdr:nvSpPr>
        <xdr:cNvPr id="8" name="CaixaDeTexto 7"/>
        <xdr:cNvSpPr txBox="1"/>
      </xdr:nvSpPr>
      <xdr:spPr>
        <a:xfrm>
          <a:off x="10572751" y="0"/>
          <a:ext cx="16954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pPr algn="ctr"/>
          <a:r>
            <a:rPr lang="pt-BR" sz="1100"/>
            <a:t>Controle de estoques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110068</xdr:rowOff>
    </xdr:from>
    <xdr:to>
      <xdr:col>0</xdr:col>
      <xdr:colOff>2266950</xdr:colOff>
      <xdr:row>1</xdr:row>
      <xdr:rowOff>5293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476250" y="110068"/>
          <a:ext cx="1790700" cy="397933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2447925</xdr:colOff>
      <xdr:row>0</xdr:row>
      <xdr:rowOff>110068</xdr:rowOff>
    </xdr:from>
    <xdr:to>
      <xdr:col>2</xdr:col>
      <xdr:colOff>476250</xdr:colOff>
      <xdr:row>1</xdr:row>
      <xdr:rowOff>5293</xdr:rowOff>
    </xdr:to>
    <xdr:sp macro="" textlink="">
      <xdr:nvSpPr>
        <xdr:cNvPr id="3" name="Retângulo com Canto Aparado do Mesmo Lado 2"/>
        <xdr:cNvSpPr/>
      </xdr:nvSpPr>
      <xdr:spPr>
        <a:xfrm>
          <a:off x="2447925" y="110068"/>
          <a:ext cx="1790700" cy="397933"/>
        </a:xfrm>
        <a:prstGeom prst="snip2SameRect">
          <a:avLst>
            <a:gd name="adj1" fmla="val 4761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657225</xdr:colOff>
      <xdr:row>0</xdr:row>
      <xdr:rowOff>110068</xdr:rowOff>
    </xdr:from>
    <xdr:to>
      <xdr:col>4</xdr:col>
      <xdr:colOff>352425</xdr:colOff>
      <xdr:row>1</xdr:row>
      <xdr:rowOff>5293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</xdr:cNvPr>
        <xdr:cNvSpPr/>
      </xdr:nvSpPr>
      <xdr:spPr>
        <a:xfrm>
          <a:off x="4419600" y="110068"/>
          <a:ext cx="1790700" cy="397933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2152651</xdr:colOff>
      <xdr:row>0</xdr:row>
      <xdr:rowOff>0</xdr:rowOff>
    </xdr:from>
    <xdr:to>
      <xdr:col>7</xdr:col>
      <xdr:colOff>0</xdr:colOff>
      <xdr:row>1</xdr:row>
      <xdr:rowOff>19050</xdr:rowOff>
    </xdr:to>
    <xdr:sp macro="" textlink="">
      <xdr:nvSpPr>
        <xdr:cNvPr id="6" name="CaixaDeTexto 5"/>
        <xdr:cNvSpPr txBox="1"/>
      </xdr:nvSpPr>
      <xdr:spPr>
        <a:xfrm>
          <a:off x="10572751" y="0"/>
          <a:ext cx="16954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pPr algn="ctr"/>
          <a:r>
            <a:rPr lang="pt-BR" sz="1100"/>
            <a:t>Controle de estoques</a:t>
          </a:r>
        </a:p>
      </xdr:txBody>
    </xdr:sp>
    <xdr:clientData/>
  </xdr:twoCellAnchor>
  <xdr:twoCellAnchor editAs="absolute">
    <xdr:from>
      <xdr:col>6</xdr:col>
      <xdr:colOff>95249</xdr:colOff>
      <xdr:row>2</xdr:row>
      <xdr:rowOff>376236</xdr:rowOff>
    </xdr:from>
    <xdr:to>
      <xdr:col>7</xdr:col>
      <xdr:colOff>0</xdr:colOff>
      <xdr:row>15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95250</xdr:colOff>
      <xdr:row>1</xdr:row>
      <xdr:rowOff>161925</xdr:rowOff>
    </xdr:from>
    <xdr:to>
      <xdr:col>6</xdr:col>
      <xdr:colOff>3800475</xdr:colOff>
      <xdr:row>2</xdr:row>
      <xdr:rowOff>257175</xdr:rowOff>
    </xdr:to>
    <xdr:sp macro="" textlink="">
      <xdr:nvSpPr>
        <xdr:cNvPr id="7" name="CaixaDeTexto 6"/>
        <xdr:cNvSpPr txBox="1"/>
      </xdr:nvSpPr>
      <xdr:spPr>
        <a:xfrm>
          <a:off x="8515350" y="666750"/>
          <a:ext cx="3705225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/>
            <a:t>COMPOSIÇÃO DO SALDO ATUAL DO ESTOQUE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0</xdr:row>
      <xdr:rowOff>109539</xdr:rowOff>
    </xdr:from>
    <xdr:to>
      <xdr:col>0</xdr:col>
      <xdr:colOff>2266950</xdr:colOff>
      <xdr:row>1</xdr:row>
      <xdr:rowOff>4764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476250" y="109539"/>
          <a:ext cx="1790700" cy="40005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Inicio</a:t>
          </a:r>
        </a:p>
      </xdr:txBody>
    </xdr:sp>
    <xdr:clientData/>
  </xdr:twoCellAnchor>
  <xdr:twoCellAnchor>
    <xdr:from>
      <xdr:col>0</xdr:col>
      <xdr:colOff>2447925</xdr:colOff>
      <xdr:row>0</xdr:row>
      <xdr:rowOff>109539</xdr:rowOff>
    </xdr:from>
    <xdr:to>
      <xdr:col>2</xdr:col>
      <xdr:colOff>476250</xdr:colOff>
      <xdr:row>1</xdr:row>
      <xdr:rowOff>4764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2447925" y="109539"/>
          <a:ext cx="1790700" cy="400050"/>
        </a:xfrm>
        <a:prstGeom prst="snip2SameRect">
          <a:avLst>
            <a:gd name="adj1" fmla="val 47619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Cadastro</a:t>
          </a:r>
        </a:p>
      </xdr:txBody>
    </xdr:sp>
    <xdr:clientData/>
  </xdr:twoCellAnchor>
  <xdr:twoCellAnchor>
    <xdr:from>
      <xdr:col>2</xdr:col>
      <xdr:colOff>657225</xdr:colOff>
      <xdr:row>0</xdr:row>
      <xdr:rowOff>109539</xdr:rowOff>
    </xdr:from>
    <xdr:to>
      <xdr:col>4</xdr:col>
      <xdr:colOff>352425</xdr:colOff>
      <xdr:row>1</xdr:row>
      <xdr:rowOff>4764</xdr:rowOff>
    </xdr:to>
    <xdr:sp macro="" textlink="">
      <xdr:nvSpPr>
        <xdr:cNvPr id="4" name="Retângulo com Canto Aparado do Mesmo Lado 3"/>
        <xdr:cNvSpPr/>
      </xdr:nvSpPr>
      <xdr:spPr>
        <a:xfrm>
          <a:off x="4419600" y="109539"/>
          <a:ext cx="1790700" cy="400050"/>
        </a:xfrm>
        <a:prstGeom prst="snip2SameRect">
          <a:avLst>
            <a:gd name="adj1" fmla="val 47619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ysClr val="windowText" lastClr="000000"/>
              </a:solidFill>
            </a:rPr>
            <a:t>Lançamentos</a:t>
          </a:r>
        </a:p>
      </xdr:txBody>
    </xdr:sp>
    <xdr:clientData/>
  </xdr:twoCellAnchor>
  <xdr:twoCellAnchor>
    <xdr:from>
      <xdr:col>6</xdr:col>
      <xdr:colOff>2152651</xdr:colOff>
      <xdr:row>0</xdr:row>
      <xdr:rowOff>0</xdr:rowOff>
    </xdr:from>
    <xdr:to>
      <xdr:col>7</xdr:col>
      <xdr:colOff>0</xdr:colOff>
      <xdr:row>1</xdr:row>
      <xdr:rowOff>19050</xdr:rowOff>
    </xdr:to>
    <xdr:sp macro="" textlink="">
      <xdr:nvSpPr>
        <xdr:cNvPr id="6" name="CaixaDeTexto 5"/>
        <xdr:cNvSpPr txBox="1"/>
      </xdr:nvSpPr>
      <xdr:spPr>
        <a:xfrm>
          <a:off x="10572751" y="0"/>
          <a:ext cx="1695449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Educandoweb</a:t>
          </a:r>
        </a:p>
        <a:p>
          <a:pPr algn="ctr"/>
          <a:r>
            <a:rPr lang="pt-BR" sz="1100"/>
            <a:t>Controle de estoques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Cadastro" displayName="tbCadastro" ref="A3:F6" totalsRowShown="0" headerRowDxfId="13">
  <autoFilter ref="A3:F6"/>
  <tableColumns count="6">
    <tableColumn id="1" name="PRODUTO"/>
    <tableColumn id="2" name="MEDIDA"/>
    <tableColumn id="3" name="ESTOQUE_x000a_MÍNIMO" dataDxfId="12"/>
    <tableColumn id="4" name="ESTOQUE_x000a_MÁXIMO" dataDxfId="11"/>
    <tableColumn id="5" name="SALDO" dataDxfId="10">
      <calculatedColumnFormula>SUMIF(tbLancamentos[PRODUTO],tbCadastro[[#This Row],[PRODUTO]],tbLancamentos[ENTRADA])-SUMIF(tbLancamentos[PRODUTO],tbCadastro[[#This Row],[PRODUTO]],tbLancamentos[SAÍDA])</calculatedColumnFormula>
    </tableColumn>
    <tableColumn id="6" name="AVISOS" dataDxfId="9">
      <calculatedColumnFormula>IF(tbCadastro[[#This Row],[SALDO]]&lt;tbCadastro[[#This Row],[ESTOQUE
MÍNIMO]],"Solicitar nova compra!",IF(tbCadastro[[#This Row],[SALDO]]&gt;tbCadastro[[#This Row],[ESTOQUE
MÁXIMO]],"Priorizar venda!",""))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bLancamentos" displayName="tbLancamentos" ref="A3:E10" totalsRowCount="1" headerRowDxfId="7">
  <autoFilter ref="A3:E9"/>
  <tableColumns count="5">
    <tableColumn id="1" name="PRODUTO" totalsRowLabel="Total"/>
    <tableColumn id="2" name="DATA" totalsRowFunction="count" dataDxfId="6"/>
    <tableColumn id="3" name="ENTRADA" totalsRowFunction="sum" dataDxfId="5" totalsRowDxfId="4"/>
    <tableColumn id="4" name="SAÍDA" totalsRowFunction="sum" dataDxfId="3" totalsRowDxfId="2"/>
    <tableColumn id="5" name="SALDO" totalsRowFunction="count" dataDxfId="1" totalsRowDxfId="0">
      <calculatedColumnFormula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showGridLines="0" tabSelected="1" zoomScaleNormal="100" workbookViewId="0">
      <selection activeCell="G1" sqref="G1:G1048576"/>
    </sheetView>
  </sheetViews>
  <sheetFormatPr defaultColWidth="0" defaultRowHeight="15" x14ac:dyDescent="0.25"/>
  <cols>
    <col min="1" max="1" width="40.7109375" customWidth="1"/>
    <col min="2" max="5" width="15.7109375" customWidth="1"/>
    <col min="6" max="6" width="22.7109375" customWidth="1"/>
    <col min="7" max="7" width="57.7109375" customWidth="1"/>
    <col min="8" max="16384" width="9.140625" hidden="1"/>
  </cols>
  <sheetData>
    <row r="1" s="1" customFormat="1" ht="39.950000000000003" customHeigh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showGridLines="0" zoomScaleNormal="100" workbookViewId="0">
      <selection activeCell="G1" sqref="G1"/>
    </sheetView>
  </sheetViews>
  <sheetFormatPr defaultColWidth="0" defaultRowHeight="15" x14ac:dyDescent="0.25"/>
  <cols>
    <col min="1" max="1" width="40.7109375" customWidth="1"/>
    <col min="2" max="2" width="15.7109375" customWidth="1"/>
    <col min="3" max="5" width="15.7109375" style="13" customWidth="1"/>
    <col min="6" max="6" width="22.7109375" customWidth="1"/>
    <col min="7" max="7" width="57.7109375" customWidth="1"/>
    <col min="8" max="16384" width="9.140625" hidden="1"/>
  </cols>
  <sheetData>
    <row r="1" spans="1:6" s="1" customFormat="1" ht="39.950000000000003" customHeight="1" x14ac:dyDescent="0.25">
      <c r="C1" s="9"/>
      <c r="D1" s="9"/>
      <c r="E1" s="9"/>
    </row>
    <row r="3" spans="1:6" s="2" customFormat="1" ht="30" x14ac:dyDescent="0.25">
      <c r="A3" s="4" t="s">
        <v>0</v>
      </c>
      <c r="B3" s="4" t="s">
        <v>1</v>
      </c>
      <c r="C3" s="15" t="s">
        <v>2</v>
      </c>
      <c r="D3" s="15" t="s">
        <v>3</v>
      </c>
      <c r="E3" s="16" t="s">
        <v>4</v>
      </c>
      <c r="F3" s="4" t="s">
        <v>5</v>
      </c>
    </row>
    <row r="4" spans="1:6" x14ac:dyDescent="0.25">
      <c r="A4" t="s">
        <v>6</v>
      </c>
      <c r="B4" t="s">
        <v>7</v>
      </c>
      <c r="C4" s="13">
        <v>15</v>
      </c>
      <c r="D4" s="13">
        <v>150</v>
      </c>
      <c r="E4" s="14">
        <f>SUMIF(tbLancamentos[PRODUTO],tbCadastro[[#This Row],[PRODUTO]],tbLancamentos[ENTRADA])-SUMIF(tbLancamentos[PRODUTO],tbCadastro[[#This Row],[PRODUTO]],tbLancamentos[SAÍDA])</f>
        <v>10</v>
      </c>
      <c r="F4" s="3" t="str">
        <f>IF(tbCadastro[[#This Row],[SALDO]]&lt;tbCadastro[[#This Row],[ESTOQUE
MÍNIMO]],"Solicitar nova compra!",IF(tbCadastro[[#This Row],[SALDO]]&gt;tbCadastro[[#This Row],[ESTOQUE
MÁXIMO]],"Priorizar venda!",""))</f>
        <v>Solicitar nova compra!</v>
      </c>
    </row>
    <row r="5" spans="1:6" x14ac:dyDescent="0.25">
      <c r="A5" t="s">
        <v>8</v>
      </c>
      <c r="B5" t="s">
        <v>7</v>
      </c>
      <c r="C5" s="13">
        <v>15</v>
      </c>
      <c r="D5" s="13">
        <v>150</v>
      </c>
      <c r="E5" s="14">
        <f>SUMIF(tbLancamentos[PRODUTO],tbCadastro[[#This Row],[PRODUTO]],tbLancamentos[ENTRADA])-SUMIF(tbLancamentos[PRODUTO],tbCadastro[[#This Row],[PRODUTO]],tbLancamentos[SAÍDA])</f>
        <v>38</v>
      </c>
      <c r="F5" s="3" t="str">
        <f>IF(tbCadastro[[#This Row],[SALDO]]&lt;tbCadastro[[#This Row],[ESTOQUE
MÍNIMO]],"Solicitar nova compra!",IF(tbCadastro[[#This Row],[SALDO]]&gt;tbCadastro[[#This Row],[ESTOQUE
MÁXIMO]],"Priorizar venda!",""))</f>
        <v/>
      </c>
    </row>
    <row r="6" spans="1:6" x14ac:dyDescent="0.25">
      <c r="A6" t="s">
        <v>13</v>
      </c>
      <c r="B6" t="s">
        <v>7</v>
      </c>
      <c r="C6" s="13">
        <v>15</v>
      </c>
      <c r="D6" s="13">
        <v>150</v>
      </c>
      <c r="E6" s="14">
        <f>SUMIF(tbLancamentos[PRODUTO],tbCadastro[[#This Row],[PRODUTO]],tbLancamentos[ENTRADA])-SUMIF(tbLancamentos[PRODUTO],tbCadastro[[#This Row],[PRODUTO]],tbLancamentos[SAÍDA])</f>
        <v>155</v>
      </c>
      <c r="F6" s="3" t="str">
        <f>IF(tbCadastro[[#This Row],[SALDO]]&lt;tbCadastro[[#This Row],[ESTOQUE
MÍNIMO]],"Solicitar nova compra!",IF(tbCadastro[[#This Row],[SALDO]]&gt;tbCadastro[[#This Row],[ESTOQUE
MÁXIMO]],"Priorizar venda!",""))</f>
        <v>Priorizar venda!</v>
      </c>
    </row>
  </sheetData>
  <conditionalFormatting sqref="F4:F6">
    <cfRule type="cellIs" dxfId="15" priority="2" operator="equal">
      <formula>"Solicitar nova compra!"</formula>
    </cfRule>
    <cfRule type="cellIs" dxfId="14" priority="1" operator="equal">
      <formula>"Priorizar venda!"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zoomScaleNormal="100" workbookViewId="0">
      <selection activeCell="G1" sqref="G1"/>
    </sheetView>
  </sheetViews>
  <sheetFormatPr defaultColWidth="0" defaultRowHeight="15" x14ac:dyDescent="0.25"/>
  <cols>
    <col min="1" max="1" width="40.7109375" customWidth="1"/>
    <col min="2" max="2" width="15.7109375" style="5" customWidth="1"/>
    <col min="3" max="5" width="15.7109375" style="13" customWidth="1"/>
    <col min="6" max="6" width="22.7109375" customWidth="1"/>
    <col min="7" max="7" width="57.7109375" customWidth="1"/>
    <col min="8" max="16384" width="9.140625" hidden="1"/>
  </cols>
  <sheetData>
    <row r="1" spans="1:5" s="1" customFormat="1" ht="39.950000000000003" customHeight="1" x14ac:dyDescent="0.25">
      <c r="B1" s="7"/>
      <c r="C1" s="9"/>
      <c r="D1" s="9"/>
      <c r="E1" s="9"/>
    </row>
    <row r="3" spans="1:5" x14ac:dyDescent="0.25">
      <c r="A3" s="6" t="s">
        <v>0</v>
      </c>
      <c r="B3" s="8" t="s">
        <v>9</v>
      </c>
      <c r="C3" s="10" t="s">
        <v>10</v>
      </c>
      <c r="D3" s="11" t="s">
        <v>11</v>
      </c>
      <c r="E3" s="12" t="s">
        <v>4</v>
      </c>
    </row>
    <row r="4" spans="1:5" x14ac:dyDescent="0.25">
      <c r="A4" t="s">
        <v>8</v>
      </c>
      <c r="B4" s="5">
        <v>43698</v>
      </c>
      <c r="C4" s="13">
        <v>30</v>
      </c>
      <c r="D4" s="13">
        <v>5</v>
      </c>
      <c r="E4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25</v>
      </c>
    </row>
    <row r="5" spans="1:5" x14ac:dyDescent="0.25">
      <c r="A5" t="s">
        <v>6</v>
      </c>
      <c r="B5" s="5">
        <v>43699</v>
      </c>
      <c r="C5" s="13">
        <v>20</v>
      </c>
      <c r="D5" s="13">
        <v>10</v>
      </c>
      <c r="E5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10</v>
      </c>
    </row>
    <row r="6" spans="1:5" x14ac:dyDescent="0.25">
      <c r="A6" t="s">
        <v>8</v>
      </c>
      <c r="B6" s="5">
        <v>43700</v>
      </c>
      <c r="C6" s="13">
        <v>10</v>
      </c>
      <c r="E6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35</v>
      </c>
    </row>
    <row r="7" spans="1:5" x14ac:dyDescent="0.25">
      <c r="A7" t="s">
        <v>13</v>
      </c>
      <c r="B7" s="5">
        <v>43700</v>
      </c>
      <c r="C7" s="13">
        <v>10</v>
      </c>
      <c r="D7" s="13">
        <v>15</v>
      </c>
      <c r="E7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-5</v>
      </c>
    </row>
    <row r="8" spans="1:5" x14ac:dyDescent="0.25">
      <c r="A8" t="s">
        <v>8</v>
      </c>
      <c r="B8" s="5">
        <v>43702</v>
      </c>
      <c r="C8" s="13">
        <v>3</v>
      </c>
      <c r="E8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38</v>
      </c>
    </row>
    <row r="9" spans="1:5" x14ac:dyDescent="0.25">
      <c r="A9" t="s">
        <v>13</v>
      </c>
      <c r="B9" s="5">
        <v>43703</v>
      </c>
      <c r="C9" s="13">
        <v>160</v>
      </c>
      <c r="E9" s="1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155</v>
      </c>
    </row>
    <row r="10" spans="1:5" x14ac:dyDescent="0.25">
      <c r="A10" t="s">
        <v>12</v>
      </c>
      <c r="B10">
        <f>SUBTOTAL(103,tbLancamentos[DATA])</f>
        <v>6</v>
      </c>
      <c r="C10" s="13">
        <f>SUBTOTAL(109,tbLancamentos[ENTRADA])</f>
        <v>233</v>
      </c>
      <c r="D10" s="13">
        <f>SUBTOTAL(109,tbLancamentos[SAÍDA])</f>
        <v>30</v>
      </c>
      <c r="E10" s="3">
        <f>SUBTOTAL(103,tbLancamentos[SALDO])</f>
        <v>6</v>
      </c>
    </row>
  </sheetData>
  <conditionalFormatting sqref="E4:E9">
    <cfRule type="cellIs" dxfId="8" priority="1" operator="lessThan">
      <formula>0</formula>
    </cfRule>
  </conditionalFormatting>
  <dataValidations count="1">
    <dataValidation type="list" allowBlank="1" showInputMessage="1" showErrorMessage="1" sqref="A4:A9">
      <formula1>ColunaProdutos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Inicio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2019-05-08T12:23:00Z</dcterms:created>
  <dcterms:modified xsi:type="dcterms:W3CDTF">2019-05-12T23:11:07Z</dcterms:modified>
</cp:coreProperties>
</file>