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3" activeTab="7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Mês_Competência">#N/A</definedName>
    <definedName name="SegmentaçãodeDados_Mês_Competência1">#N/A</definedName>
    <definedName name="SegmentaçãodeDados_Mês_Previsto">#N/A</definedName>
  </definedNames>
  <calcPr calcId="152511"/>
  <pivotCaches>
    <pivotCache cacheId="12" r:id="rId17"/>
    <pivotCache cacheId="13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8" l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N16" i="9" s="1"/>
  <c r="N22" i="9" s="1"/>
  <c r="K5" i="7"/>
  <c r="H16" i="9" s="1"/>
  <c r="H22" i="9" s="1"/>
  <c r="K6" i="7"/>
  <c r="K16" i="9" s="1"/>
  <c r="K22" i="9" s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G16" i="9" l="1"/>
  <c r="G22" i="9" s="1"/>
  <c r="L16" i="9"/>
  <c r="L22" i="9" s="1"/>
  <c r="E16" i="9"/>
  <c r="E22" i="9" s="1"/>
  <c r="I16" i="9"/>
  <c r="I22" i="9" s="1"/>
  <c r="M16" i="9"/>
  <c r="M22" i="9" s="1"/>
  <c r="C16" i="9"/>
  <c r="C22" i="9" s="1"/>
  <c r="D16" i="9"/>
  <c r="F16" i="9"/>
  <c r="F22" i="9" s="1"/>
  <c r="J16" i="9"/>
  <c r="J22" i="9" s="1"/>
  <c r="C15" i="9"/>
  <c r="N17" i="9"/>
  <c r="N23" i="9" s="1"/>
  <c r="N24" i="9" s="1"/>
  <c r="D22" i="9"/>
  <c r="C17" i="9"/>
  <c r="C23" i="9" s="1"/>
  <c r="C24" i="9" s="1"/>
  <c r="G17" i="9"/>
  <c r="G23" i="9" s="1"/>
  <c r="G25" i="9" s="1"/>
  <c r="K17" i="9"/>
  <c r="K23" i="9" s="1"/>
  <c r="K25" i="9" s="1"/>
  <c r="D17" i="9"/>
  <c r="D23" i="9" s="1"/>
  <c r="H17" i="9"/>
  <c r="H23" i="9" s="1"/>
  <c r="H25" i="9" s="1"/>
  <c r="L17" i="9"/>
  <c r="L23" i="9" s="1"/>
  <c r="L25" i="9" s="1"/>
  <c r="E17" i="9"/>
  <c r="E23" i="9" s="1"/>
  <c r="E24" i="9" s="1"/>
  <c r="I17" i="9"/>
  <c r="I23" i="9" s="1"/>
  <c r="I24" i="9" s="1"/>
  <c r="M17" i="9"/>
  <c r="M23" i="9" s="1"/>
  <c r="M24" i="9" s="1"/>
  <c r="F17" i="9"/>
  <c r="F23" i="9" s="1"/>
  <c r="J17" i="9"/>
  <c r="J23" i="9" s="1"/>
  <c r="J25" i="9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F25" i="9" l="1"/>
  <c r="L24" i="9"/>
  <c r="N25" i="9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F24" i="9"/>
  <c r="I25" i="9"/>
  <c r="C25" i="9"/>
  <c r="M25" i="9"/>
  <c r="J24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E25" i="9"/>
  <c r="H24" i="9"/>
  <c r="D24" i="9"/>
  <c r="D25" i="9"/>
  <c r="K24" i="9"/>
  <c r="G24" i="9"/>
  <c r="G10" i="9"/>
  <c r="L10" i="9"/>
  <c r="N10" i="9"/>
  <c r="C10" i="9"/>
  <c r="K10" i="9"/>
  <c r="H10" i="9"/>
  <c r="E10" i="9"/>
  <c r="I10" i="9"/>
  <c r="M10" i="9"/>
  <c r="D10" i="9"/>
  <c r="F10" i="9"/>
  <c r="J10" i="9"/>
  <c r="N9" i="9"/>
  <c r="C8" i="9"/>
  <c r="M9" i="9"/>
  <c r="F9" i="9"/>
  <c r="J9" i="9"/>
  <c r="C9" i="9"/>
  <c r="G9" i="9"/>
  <c r="K9" i="9"/>
  <c r="D9" i="9"/>
  <c r="H9" i="9"/>
  <c r="L9" i="9"/>
  <c r="E9" i="9"/>
  <c r="I9" i="9"/>
  <c r="C11" i="9" l="1"/>
  <c r="D8" i="9" s="1"/>
  <c r="D11" i="9" s="1"/>
  <c r="E8" i="9" s="1"/>
  <c r="E11" i="9" s="1"/>
  <c r="F8" i="9" s="1"/>
  <c r="F11" i="9" s="1"/>
  <c r="G8" i="9" s="1"/>
  <c r="G11" i="9" s="1"/>
  <c r="H8" i="9" l="1"/>
  <c r="H11" i="9" s="1"/>
  <c r="I8" i="9" l="1"/>
  <c r="I11" i="9" s="1"/>
  <c r="J8" i="9" l="1"/>
  <c r="J11" i="9" l="1"/>
  <c r="K8" i="9" s="1"/>
  <c r="K11" i="9" s="1"/>
  <c r="L8" i="9" s="1"/>
  <c r="L11" i="9" s="1"/>
  <c r="M8" i="9" l="1"/>
  <c r="M11" i="9" s="1"/>
  <c r="N8" i="9" l="1"/>
  <c r="N11" i="9" s="1"/>
</calcChain>
</file>

<file path=xl/sharedStrings.xml><?xml version="1.0" encoding="utf-8"?>
<sst xmlns="http://schemas.openxmlformats.org/spreadsheetml/2006/main" count="1660" uniqueCount="550">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</sst>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073291435183" createdVersion="5" refreshedVersion="5" minRefreshableVersion="3" recordCount="231">
  <cacheSource type="worksheet">
    <worksheetSource name="TbRegistroEntradas"/>
  </cacheSource>
  <cacheFields count="11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/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404048958335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n v="9"/>
    <n v="2017"/>
    <x v="0"/>
    <x v="0"/>
  </r>
  <r>
    <d v="2017-09-07T22:06:21"/>
    <d v="2017-08-13T00:00:00"/>
    <d v="2017-09-07T01:57:59"/>
    <x v="0"/>
    <x v="1"/>
    <s v="NF9147"/>
    <n v="164"/>
    <n v="9"/>
    <n v="2017"/>
    <x v="0"/>
    <x v="0"/>
  </r>
  <r>
    <d v="2017-09-29T11:56:27"/>
    <d v="2017-08-17T00:00:00"/>
    <d v="2017-09-23T02:03:29"/>
    <x v="0"/>
    <x v="1"/>
    <s v="NF8005"/>
    <n v="2937"/>
    <n v="9"/>
    <n v="2017"/>
    <x v="0"/>
    <x v="0"/>
  </r>
  <r>
    <d v="2017-10-12T22:20:38"/>
    <d v="2017-08-22T00:00:00"/>
    <d v="2017-10-12T22:20:38"/>
    <x v="0"/>
    <x v="2"/>
    <s v="NF5493"/>
    <n v="807"/>
    <n v="10"/>
    <n v="2017"/>
    <x v="0"/>
    <x v="0"/>
  </r>
  <r>
    <d v="2017-10-06T11:45:39"/>
    <d v="2017-08-25T00:00:00"/>
    <d v="2017-10-06T11:45:39"/>
    <x v="0"/>
    <x v="0"/>
    <s v="NF7946"/>
    <n v="2612"/>
    <n v="10"/>
    <n v="2017"/>
    <x v="0"/>
    <x v="0"/>
  </r>
  <r>
    <d v="2017-11-15T18:06:38"/>
    <d v="2017-08-27T00:00:00"/>
    <d v="2017-10-22T14:20:12"/>
    <x v="0"/>
    <x v="1"/>
    <s v="NF8598"/>
    <n v="2483"/>
    <n v="11"/>
    <n v="2017"/>
    <x v="0"/>
    <x v="0"/>
  </r>
  <r>
    <d v="2017-12-18T04:50:00"/>
    <d v="2017-09-01T00:00:00"/>
    <d v="2017-10-01T19:16:35"/>
    <x v="0"/>
    <x v="0"/>
    <s v="NF1535"/>
    <n v="4387"/>
    <n v="12"/>
    <n v="2017"/>
    <x v="1"/>
    <x v="0"/>
  </r>
  <r>
    <d v="2017-09-26T16:31:18"/>
    <d v="2017-09-02T00:00:00"/>
    <d v="2017-09-26T16:31:18"/>
    <x v="0"/>
    <x v="1"/>
    <s v="NF4333"/>
    <n v="4268"/>
    <n v="9"/>
    <n v="2017"/>
    <x v="1"/>
    <x v="0"/>
  </r>
  <r>
    <d v="2017-10-07T23:30:48"/>
    <d v="2017-09-06T00:00:00"/>
    <d v="2017-10-07T23:30:48"/>
    <x v="0"/>
    <x v="1"/>
    <s v="NF8091"/>
    <n v="3761"/>
    <n v="10"/>
    <n v="2017"/>
    <x v="1"/>
    <x v="0"/>
  </r>
  <r>
    <s v=""/>
    <d v="2017-09-10T00:00:00"/>
    <d v="2017-10-05T22:54:12"/>
    <x v="0"/>
    <x v="1"/>
    <s v="NF2421"/>
    <n v="4983"/>
    <n v="0"/>
    <n v="0"/>
    <x v="1"/>
    <x v="0"/>
  </r>
  <r>
    <d v="2017-09-19T13:14:44"/>
    <d v="2017-09-12T00:00:00"/>
    <d v="2017-09-19T13:14:44"/>
    <x v="0"/>
    <x v="3"/>
    <s v="NF9787"/>
    <n v="2502"/>
    <n v="9"/>
    <n v="2017"/>
    <x v="1"/>
    <x v="0"/>
  </r>
  <r>
    <d v="2017-09-26T15:55:15"/>
    <d v="2017-09-16T00:00:00"/>
    <d v="2017-09-24T20:33:31"/>
    <x v="0"/>
    <x v="1"/>
    <s v="NF8674"/>
    <n v="2337"/>
    <n v="9"/>
    <n v="2017"/>
    <x v="1"/>
    <x v="0"/>
  </r>
  <r>
    <d v="2017-10-02T23:42:15"/>
    <d v="2017-09-23T00:00:00"/>
    <d v="2017-10-02T23:42:15"/>
    <x v="0"/>
    <x v="4"/>
    <s v="NF5880"/>
    <n v="3125"/>
    <n v="10"/>
    <n v="2017"/>
    <x v="1"/>
    <x v="0"/>
  </r>
  <r>
    <d v="2017-11-17T15:04:34"/>
    <d v="2017-09-26T00:00:00"/>
    <d v="2017-11-17T15:04:34"/>
    <x v="0"/>
    <x v="1"/>
    <s v="NF2763"/>
    <n v="1201"/>
    <n v="11"/>
    <n v="2017"/>
    <x v="1"/>
    <x v="0"/>
  </r>
  <r>
    <d v="2017-10-25T03:26:20"/>
    <d v="2017-09-27T00:00:00"/>
    <d v="2017-10-10T19:13:07"/>
    <x v="0"/>
    <x v="0"/>
    <s v="NF3303"/>
    <n v="4380"/>
    <n v="10"/>
    <n v="2017"/>
    <x v="1"/>
    <x v="0"/>
  </r>
  <r>
    <d v="2017-10-11T13:55:20"/>
    <d v="2017-09-30T00:00:00"/>
    <d v="2017-10-11T13:55:20"/>
    <x v="0"/>
    <x v="4"/>
    <s v="NF3966"/>
    <n v="919"/>
    <n v="10"/>
    <n v="2017"/>
    <x v="1"/>
    <x v="0"/>
  </r>
  <r>
    <d v="2017-10-17T23:52:55"/>
    <d v="2017-10-04T00:00:00"/>
    <d v="2017-10-17T23:52:55"/>
    <x v="0"/>
    <x v="2"/>
    <s v="NF6107"/>
    <n v="4590"/>
    <n v="10"/>
    <n v="2017"/>
    <x v="2"/>
    <x v="0"/>
  </r>
  <r>
    <d v="2017-11-13T10:54:19"/>
    <d v="2017-10-07T00:00:00"/>
    <d v="2017-11-13T10:54:19"/>
    <x v="0"/>
    <x v="3"/>
    <s v="NF4832"/>
    <n v="1958"/>
    <n v="11"/>
    <n v="2017"/>
    <x v="2"/>
    <x v="0"/>
  </r>
  <r>
    <s v=""/>
    <d v="2017-10-09T00:00:00"/>
    <d v="2017-11-04T07:09:50"/>
    <x v="0"/>
    <x v="0"/>
    <s v="NF5012"/>
    <n v="1171"/>
    <n v="0"/>
    <n v="0"/>
    <x v="2"/>
    <x v="0"/>
  </r>
  <r>
    <d v="2018-02-03T23:03:18"/>
    <d v="2017-10-11T00:00:00"/>
    <d v="2017-11-21T21:49:29"/>
    <x v="0"/>
    <x v="1"/>
    <s v="NF7669"/>
    <n v="2587"/>
    <n v="2"/>
    <n v="2018"/>
    <x v="2"/>
    <x v="0"/>
  </r>
  <r>
    <d v="2017-11-06T02:31:43"/>
    <d v="2017-10-15T00:00:00"/>
    <d v="2017-11-06T02:31:43"/>
    <x v="0"/>
    <x v="1"/>
    <s v="NF7663"/>
    <n v="3425"/>
    <n v="11"/>
    <n v="2017"/>
    <x v="2"/>
    <x v="0"/>
  </r>
  <r>
    <d v="2017-11-18T18:36:55"/>
    <d v="2017-10-18T00:00:00"/>
    <d v="2017-11-18T18:36:55"/>
    <x v="0"/>
    <x v="2"/>
    <s v="NF4063"/>
    <n v="4454"/>
    <n v="11"/>
    <n v="2017"/>
    <x v="2"/>
    <x v="0"/>
  </r>
  <r>
    <d v="2017-10-29T10:53:35"/>
    <d v="2017-10-22T00:00:00"/>
    <d v="2017-10-29T10:53:35"/>
    <x v="0"/>
    <x v="0"/>
    <s v="NF4290"/>
    <n v="2134"/>
    <n v="10"/>
    <n v="2017"/>
    <x v="2"/>
    <x v="0"/>
  </r>
  <r>
    <d v="2017-12-17T10:22:36"/>
    <d v="2017-10-24T00:00:00"/>
    <d v="2017-11-19T14:21:29"/>
    <x v="0"/>
    <x v="3"/>
    <s v="NF7319"/>
    <n v="257"/>
    <n v="12"/>
    <n v="2017"/>
    <x v="2"/>
    <x v="0"/>
  </r>
  <r>
    <d v="2017-11-29T02:08:45"/>
    <d v="2017-10-24T00:00:00"/>
    <d v="2017-11-29T02:08:45"/>
    <x v="0"/>
    <x v="4"/>
    <s v="NF7020"/>
    <n v="2019"/>
    <n v="11"/>
    <n v="2017"/>
    <x v="2"/>
    <x v="0"/>
  </r>
  <r>
    <d v="2017-12-22T17:30:02"/>
    <d v="2017-10-26T00:00:00"/>
    <d v="2017-12-22T17:30:02"/>
    <x v="0"/>
    <x v="1"/>
    <s v="NF7221"/>
    <n v="3696"/>
    <n v="12"/>
    <n v="2017"/>
    <x v="2"/>
    <x v="0"/>
  </r>
  <r>
    <d v="2017-11-13T11:03:59"/>
    <d v="2017-10-30T00:00:00"/>
    <d v="2017-11-13T11:03:59"/>
    <x v="0"/>
    <x v="4"/>
    <s v="NF5004"/>
    <n v="4446"/>
    <n v="11"/>
    <n v="2017"/>
    <x v="2"/>
    <x v="0"/>
  </r>
  <r>
    <d v="2017-11-18T14:20:32"/>
    <d v="2017-11-01T00:00:00"/>
    <d v="2017-11-18T14:20:32"/>
    <x v="0"/>
    <x v="4"/>
    <s v="NF8690"/>
    <n v="1445"/>
    <n v="11"/>
    <n v="2017"/>
    <x v="3"/>
    <x v="0"/>
  </r>
  <r>
    <d v="2017-12-13T11:46:54"/>
    <d v="2017-11-04T00:00:00"/>
    <d v="2017-11-29T13:59:41"/>
    <x v="0"/>
    <x v="0"/>
    <s v="NF3424"/>
    <n v="3559"/>
    <n v="12"/>
    <n v="2017"/>
    <x v="3"/>
    <x v="0"/>
  </r>
  <r>
    <d v="2017-12-04T00:54:45"/>
    <d v="2017-11-08T00:00:00"/>
    <d v="2017-11-14T16:52:19"/>
    <x v="0"/>
    <x v="1"/>
    <s v="NF5808"/>
    <n v="547"/>
    <n v="12"/>
    <n v="2017"/>
    <x v="3"/>
    <x v="0"/>
  </r>
  <r>
    <d v="2017-12-21T12:23:56"/>
    <d v="2017-11-12T00:00:00"/>
    <d v="2017-12-21T12:23:56"/>
    <x v="0"/>
    <x v="1"/>
    <s v="NF2852"/>
    <n v="1221"/>
    <n v="12"/>
    <n v="2017"/>
    <x v="3"/>
    <x v="0"/>
  </r>
  <r>
    <d v="2018-01-30T19:34:41"/>
    <d v="2017-11-14T00:00:00"/>
    <d v="2018-01-01T15:18:48"/>
    <x v="0"/>
    <x v="4"/>
    <s v="NF2347"/>
    <n v="4108"/>
    <n v="1"/>
    <n v="2018"/>
    <x v="3"/>
    <x v="0"/>
  </r>
  <r>
    <d v="2017-12-12T05:58:37"/>
    <d v="2017-11-16T00:00:00"/>
    <d v="2017-12-12T05:58:37"/>
    <x v="0"/>
    <x v="1"/>
    <s v="NF7848"/>
    <n v="3714"/>
    <n v="12"/>
    <n v="2017"/>
    <x v="3"/>
    <x v="0"/>
  </r>
  <r>
    <d v="2018-01-01T09:02:08"/>
    <d v="2017-11-18T00:00:00"/>
    <d v="2018-01-01T09:02:08"/>
    <x v="0"/>
    <x v="3"/>
    <s v="NF4449"/>
    <n v="4843"/>
    <n v="1"/>
    <n v="2018"/>
    <x v="3"/>
    <x v="0"/>
  </r>
  <r>
    <d v="2018-02-20T06:05:43"/>
    <d v="2017-11-19T00:00:00"/>
    <d v="2017-12-21T15:01:36"/>
    <x v="0"/>
    <x v="2"/>
    <s v="NF7540"/>
    <n v="4831"/>
    <n v="2"/>
    <n v="2018"/>
    <x v="3"/>
    <x v="0"/>
  </r>
  <r>
    <d v="2018-03-29T01:55:16"/>
    <d v="2017-11-20T00:00:00"/>
    <d v="2018-01-05T22:36:33"/>
    <x v="0"/>
    <x v="1"/>
    <s v="NF7741"/>
    <n v="2072"/>
    <n v="3"/>
    <n v="2018"/>
    <x v="3"/>
    <x v="0"/>
  </r>
  <r>
    <d v="2018-01-22T15:22:36"/>
    <d v="2017-11-24T00:00:00"/>
    <d v="2018-01-22T15:22:36"/>
    <x v="0"/>
    <x v="0"/>
    <s v="NF6190"/>
    <n v="3992"/>
    <n v="1"/>
    <n v="2018"/>
    <x v="3"/>
    <x v="0"/>
  </r>
  <r>
    <s v=""/>
    <d v="2017-11-29T00:00:00"/>
    <d v="2018-01-26T12:01:24"/>
    <x v="0"/>
    <x v="3"/>
    <s v="NF4129"/>
    <n v="1284"/>
    <n v="0"/>
    <n v="0"/>
    <x v="3"/>
    <x v="0"/>
  </r>
  <r>
    <d v="2018-01-21T02:17:00"/>
    <d v="2017-12-04T00:00:00"/>
    <d v="2018-01-21T02:17:00"/>
    <x v="0"/>
    <x v="0"/>
    <s v="NF6811"/>
    <n v="4073"/>
    <n v="1"/>
    <n v="2018"/>
    <x v="4"/>
    <x v="0"/>
  </r>
  <r>
    <d v="2017-12-15T22:54:22"/>
    <d v="2017-12-04T00:00:00"/>
    <d v="2017-12-15T22:54:22"/>
    <x v="0"/>
    <x v="3"/>
    <s v="NF1550"/>
    <n v="3008"/>
    <n v="12"/>
    <n v="2017"/>
    <x v="4"/>
    <x v="0"/>
  </r>
  <r>
    <d v="2018-01-31T13:32:16"/>
    <d v="2017-12-11T00:00:00"/>
    <d v="2018-01-31T13:32:16"/>
    <x v="0"/>
    <x v="3"/>
    <s v="NF7213"/>
    <n v="1267"/>
    <n v="1"/>
    <n v="2018"/>
    <x v="4"/>
    <x v="0"/>
  </r>
  <r>
    <d v="2018-01-03T00:39:23"/>
    <d v="2017-12-13T00:00:00"/>
    <d v="2018-01-03T00:39:23"/>
    <x v="0"/>
    <x v="3"/>
    <s v="NF8396"/>
    <n v="284"/>
    <n v="1"/>
    <n v="2018"/>
    <x v="4"/>
    <x v="0"/>
  </r>
  <r>
    <d v="2017-12-17T18:42:03"/>
    <d v="2017-12-14T00:00:00"/>
    <d v="2017-12-17T18:42:03"/>
    <x v="0"/>
    <x v="1"/>
    <s v="NF2432"/>
    <n v="2046"/>
    <n v="12"/>
    <n v="2017"/>
    <x v="4"/>
    <x v="0"/>
  </r>
  <r>
    <d v="2018-02-04T09:13:28"/>
    <d v="2017-12-16T00:00:00"/>
    <d v="2018-01-22T18:55:36"/>
    <x v="0"/>
    <x v="0"/>
    <s v="NF4722"/>
    <n v="3880"/>
    <n v="2"/>
    <n v="2018"/>
    <x v="4"/>
    <x v="0"/>
  </r>
  <r>
    <d v="2018-01-23T01:19:12"/>
    <d v="2017-12-17T00:00:00"/>
    <d v="2018-01-23T01:19:12"/>
    <x v="0"/>
    <x v="0"/>
    <s v="NF8944"/>
    <n v="3149"/>
    <n v="1"/>
    <n v="2018"/>
    <x v="4"/>
    <x v="0"/>
  </r>
  <r>
    <d v="2018-01-25T11:04:56"/>
    <d v="2017-12-19T00:00:00"/>
    <d v="2018-01-25T11:04:56"/>
    <x v="0"/>
    <x v="1"/>
    <s v="NF2816"/>
    <n v="668"/>
    <n v="1"/>
    <n v="2018"/>
    <x v="4"/>
    <x v="0"/>
  </r>
  <r>
    <d v="2018-01-17T06:21:52"/>
    <d v="2017-12-20T00:00:00"/>
    <d v="2018-01-17T06:21:52"/>
    <x v="0"/>
    <x v="2"/>
    <s v="NF6358"/>
    <n v="3721"/>
    <n v="1"/>
    <n v="2018"/>
    <x v="4"/>
    <x v="0"/>
  </r>
  <r>
    <d v="2018-05-02T19:49:33"/>
    <d v="2017-12-22T00:00:00"/>
    <d v="2018-02-02T19:42:39"/>
    <x v="0"/>
    <x v="0"/>
    <s v="NF8459"/>
    <n v="3114"/>
    <n v="5"/>
    <n v="2018"/>
    <x v="4"/>
    <x v="0"/>
  </r>
  <r>
    <d v="2018-03-12T12:37:55"/>
    <d v="2017-12-26T00:00:00"/>
    <d v="2018-02-19T00:57:48"/>
    <x v="0"/>
    <x v="1"/>
    <s v="NF5737"/>
    <n v="1436"/>
    <n v="3"/>
    <n v="2018"/>
    <x v="4"/>
    <x v="0"/>
  </r>
  <r>
    <d v="2018-01-01T16:21:35"/>
    <d v="2017-12-30T00:00:00"/>
    <d v="2018-01-01T16:21:35"/>
    <x v="0"/>
    <x v="1"/>
    <s v="NF8895"/>
    <n v="3192"/>
    <n v="1"/>
    <n v="2018"/>
    <x v="4"/>
    <x v="0"/>
  </r>
  <r>
    <d v="2018-02-13T01:41:49"/>
    <d v="2017-12-31T00:00:00"/>
    <d v="2018-02-13T01:41:49"/>
    <x v="0"/>
    <x v="2"/>
    <s v="NF2196"/>
    <n v="2687"/>
    <n v="2"/>
    <n v="2018"/>
    <x v="4"/>
    <x v="0"/>
  </r>
  <r>
    <d v="2018-02-28T18:26:30"/>
    <d v="2018-01-03T00:00:00"/>
    <d v="2018-02-28T18:26:30"/>
    <x v="0"/>
    <x v="1"/>
    <s v="NF1631"/>
    <n v="1561"/>
    <n v="2"/>
    <n v="2018"/>
    <x v="5"/>
    <x v="1"/>
  </r>
  <r>
    <d v="2018-01-13T12:51:39"/>
    <d v="2018-01-09T00:00:00"/>
    <d v="2018-01-13T12:51:39"/>
    <x v="0"/>
    <x v="1"/>
    <s v="NF9340"/>
    <n v="1573"/>
    <n v="1"/>
    <n v="2018"/>
    <x v="5"/>
    <x v="1"/>
  </r>
  <r>
    <d v="2018-02-16T15:16:57"/>
    <d v="2018-01-17T00:00:00"/>
    <d v="2018-02-16T15:16:57"/>
    <x v="0"/>
    <x v="1"/>
    <s v="NF6851"/>
    <n v="1364"/>
    <n v="2"/>
    <n v="2018"/>
    <x v="5"/>
    <x v="1"/>
  </r>
  <r>
    <d v="2018-03-07T12:09:07"/>
    <d v="2018-01-21T00:00:00"/>
    <d v="2018-03-07T12:09:07"/>
    <x v="0"/>
    <x v="2"/>
    <s v="NF3336"/>
    <n v="783"/>
    <n v="3"/>
    <n v="2018"/>
    <x v="5"/>
    <x v="1"/>
  </r>
  <r>
    <d v="2018-03-05T09:39:00"/>
    <d v="2018-01-22T00:00:00"/>
    <d v="2018-02-14T22:19:33"/>
    <x v="0"/>
    <x v="2"/>
    <s v="NF7526"/>
    <n v="3928"/>
    <n v="3"/>
    <n v="2018"/>
    <x v="5"/>
    <x v="1"/>
  </r>
  <r>
    <d v="2018-02-11T17:07:34"/>
    <d v="2018-01-24T00:00:00"/>
    <d v="2018-02-11T17:07:34"/>
    <x v="0"/>
    <x v="0"/>
    <s v="NF3023"/>
    <n v="3843"/>
    <n v="2"/>
    <n v="2018"/>
    <x v="5"/>
    <x v="1"/>
  </r>
  <r>
    <d v="2018-03-24T12:23:25"/>
    <d v="2018-01-25T00:00:00"/>
    <d v="2018-01-29T09:00:26"/>
    <x v="0"/>
    <x v="3"/>
    <s v="NF7934"/>
    <n v="1864"/>
    <n v="3"/>
    <n v="2018"/>
    <x v="5"/>
    <x v="1"/>
  </r>
  <r>
    <d v="2018-03-22T22:36:37"/>
    <d v="2018-01-28T00:00:00"/>
    <d v="2018-03-22T22:36:37"/>
    <x v="0"/>
    <x v="1"/>
    <s v="NF7720"/>
    <n v="1184"/>
    <n v="3"/>
    <n v="2018"/>
    <x v="5"/>
    <x v="1"/>
  </r>
  <r>
    <d v="2018-03-02T05:27:45"/>
    <d v="2018-01-29T00:00:00"/>
    <d v="2018-03-02T05:27:45"/>
    <x v="0"/>
    <x v="1"/>
    <s v="NF2719"/>
    <n v="4055"/>
    <n v="3"/>
    <n v="2018"/>
    <x v="5"/>
    <x v="1"/>
  </r>
  <r>
    <d v="2018-03-19T07:50:59"/>
    <d v="2018-01-30T00:00:00"/>
    <d v="2018-03-19T07:50:59"/>
    <x v="0"/>
    <x v="1"/>
    <s v="NF3036"/>
    <n v="427"/>
    <n v="3"/>
    <n v="2018"/>
    <x v="5"/>
    <x v="1"/>
  </r>
  <r>
    <d v="2018-02-07T02:03:02"/>
    <d v="2018-02-02T00:00:00"/>
    <d v="2018-02-07T02:03:02"/>
    <x v="0"/>
    <x v="4"/>
    <s v="NF4604"/>
    <n v="460"/>
    <n v="2"/>
    <n v="2018"/>
    <x v="6"/>
    <x v="1"/>
  </r>
  <r>
    <d v="2018-03-31T04:13:26"/>
    <d v="2018-02-05T00:00:00"/>
    <d v="2018-03-31T04:13:26"/>
    <x v="0"/>
    <x v="2"/>
    <s v="NF2493"/>
    <n v="964"/>
    <n v="3"/>
    <n v="2018"/>
    <x v="6"/>
    <x v="1"/>
  </r>
  <r>
    <d v="2018-02-14T22:35:00"/>
    <d v="2018-02-09T00:00:00"/>
    <d v="2018-02-14T22:35:00"/>
    <x v="0"/>
    <x v="1"/>
    <s v="NF5788"/>
    <n v="3412"/>
    <n v="2"/>
    <n v="2018"/>
    <x v="6"/>
    <x v="1"/>
  </r>
  <r>
    <d v="2018-02-15T05:25:05"/>
    <d v="2018-02-11T00:00:00"/>
    <d v="2018-02-15T05:25:05"/>
    <x v="0"/>
    <x v="0"/>
    <s v="NF9580"/>
    <n v="3095"/>
    <n v="2"/>
    <n v="2018"/>
    <x v="6"/>
    <x v="1"/>
  </r>
  <r>
    <d v="2018-04-03T11:13:40"/>
    <d v="2018-02-17T00:00:00"/>
    <d v="2018-04-03T11:13:40"/>
    <x v="0"/>
    <x v="4"/>
    <s v="NF4061"/>
    <n v="1532"/>
    <n v="4"/>
    <n v="2018"/>
    <x v="6"/>
    <x v="1"/>
  </r>
  <r>
    <d v="2018-04-03T09:49:51"/>
    <d v="2018-02-20T00:00:00"/>
    <d v="2018-04-03T09:49:51"/>
    <x v="0"/>
    <x v="4"/>
    <s v="NF6503"/>
    <n v="3726"/>
    <n v="4"/>
    <n v="2018"/>
    <x v="6"/>
    <x v="1"/>
  </r>
  <r>
    <d v="2018-06-10T04:12:10"/>
    <d v="2018-02-23T00:00:00"/>
    <d v="2018-03-21T08:10:09"/>
    <x v="0"/>
    <x v="1"/>
    <s v="NF6701"/>
    <n v="4322"/>
    <n v="6"/>
    <n v="2018"/>
    <x v="6"/>
    <x v="1"/>
  </r>
  <r>
    <d v="2018-06-02T17:20:12"/>
    <d v="2018-02-25T00:00:00"/>
    <d v="2018-04-15T18:04:54"/>
    <x v="0"/>
    <x v="0"/>
    <s v="NF8891"/>
    <n v="3998"/>
    <n v="6"/>
    <n v="2018"/>
    <x v="6"/>
    <x v="1"/>
  </r>
  <r>
    <d v="2018-06-17T01:41:37"/>
    <d v="2018-02-27T00:00:00"/>
    <d v="2018-03-29T19:54:34"/>
    <x v="0"/>
    <x v="0"/>
    <s v="NF2640"/>
    <n v="3252"/>
    <n v="6"/>
    <n v="2018"/>
    <x v="6"/>
    <x v="1"/>
  </r>
  <r>
    <d v="2018-03-10T10:39:14"/>
    <d v="2018-03-01T00:00:00"/>
    <d v="2018-03-10T10:39:14"/>
    <x v="0"/>
    <x v="4"/>
    <s v="NF8852"/>
    <n v="3701"/>
    <n v="3"/>
    <n v="2018"/>
    <x v="7"/>
    <x v="1"/>
  </r>
  <r>
    <d v="2018-04-12T19:30:21"/>
    <d v="2018-03-03T00:00:00"/>
    <d v="2018-04-12T19:30:21"/>
    <x v="0"/>
    <x v="2"/>
    <s v="NF7869"/>
    <n v="1977"/>
    <n v="4"/>
    <n v="2018"/>
    <x v="7"/>
    <x v="1"/>
  </r>
  <r>
    <d v="2018-06-26T16:36:24"/>
    <d v="2018-03-04T00:00:00"/>
    <d v="2018-04-21T02:43:37"/>
    <x v="0"/>
    <x v="4"/>
    <s v="NF4994"/>
    <n v="1217"/>
    <n v="6"/>
    <n v="2018"/>
    <x v="7"/>
    <x v="1"/>
  </r>
  <r>
    <d v="2018-07-02T19:37:07"/>
    <d v="2018-03-07T00:00:00"/>
    <d v="2018-04-13T04:11:14"/>
    <x v="0"/>
    <x v="3"/>
    <s v="NF5720"/>
    <n v="1660"/>
    <n v="7"/>
    <n v="2018"/>
    <x v="7"/>
    <x v="1"/>
  </r>
  <r>
    <d v="2018-03-25T02:00:56"/>
    <d v="2018-03-10T00:00:00"/>
    <d v="2018-03-25T02:00:56"/>
    <x v="0"/>
    <x v="3"/>
    <s v="NF6393"/>
    <n v="837"/>
    <n v="3"/>
    <n v="2018"/>
    <x v="7"/>
    <x v="1"/>
  </r>
  <r>
    <d v="2018-04-10T03:31:44"/>
    <d v="2018-03-12T00:00:00"/>
    <d v="2018-04-10T03:31:44"/>
    <x v="0"/>
    <x v="1"/>
    <s v="NF9057"/>
    <n v="1838"/>
    <n v="4"/>
    <n v="2018"/>
    <x v="7"/>
    <x v="1"/>
  </r>
  <r>
    <d v="2018-04-17T19:38:15"/>
    <d v="2018-03-17T00:00:00"/>
    <d v="2018-04-17T19:38:15"/>
    <x v="0"/>
    <x v="2"/>
    <s v="NF7365"/>
    <n v="4471"/>
    <n v="4"/>
    <n v="2018"/>
    <x v="7"/>
    <x v="1"/>
  </r>
  <r>
    <d v="2018-05-14T10:59:29"/>
    <d v="2018-03-18T00:00:00"/>
    <d v="2018-05-14T10:59:29"/>
    <x v="0"/>
    <x v="1"/>
    <s v="NF4559"/>
    <n v="3540"/>
    <n v="5"/>
    <n v="2018"/>
    <x v="7"/>
    <x v="1"/>
  </r>
  <r>
    <d v="2018-04-30T19:43:46"/>
    <d v="2018-03-21T00:00:00"/>
    <d v="2018-04-30T19:43:46"/>
    <x v="0"/>
    <x v="1"/>
    <s v="NF7119"/>
    <n v="4606"/>
    <n v="4"/>
    <n v="2018"/>
    <x v="7"/>
    <x v="1"/>
  </r>
  <r>
    <s v=""/>
    <d v="2018-03-23T00:00:00"/>
    <d v="2018-04-09T01:30:48"/>
    <x v="0"/>
    <x v="0"/>
    <s v="NF2814"/>
    <n v="2388"/>
    <n v="0"/>
    <n v="0"/>
    <x v="7"/>
    <x v="1"/>
  </r>
  <r>
    <d v="2018-03-28T13:03:26"/>
    <d v="2018-03-25T00:00:00"/>
    <d v="2018-03-28T13:03:26"/>
    <x v="0"/>
    <x v="3"/>
    <s v="NF5963"/>
    <n v="2303"/>
    <n v="3"/>
    <n v="2018"/>
    <x v="7"/>
    <x v="1"/>
  </r>
  <r>
    <d v="2018-04-15T06:12:30"/>
    <d v="2018-03-28T00:00:00"/>
    <d v="2018-04-15T06:12:30"/>
    <x v="0"/>
    <x v="2"/>
    <s v="NF3293"/>
    <n v="1662"/>
    <n v="4"/>
    <n v="2018"/>
    <x v="7"/>
    <x v="1"/>
  </r>
  <r>
    <d v="2018-05-08T11:30:41"/>
    <d v="2018-03-30T00:00:00"/>
    <d v="2018-05-08T11:30:41"/>
    <x v="0"/>
    <x v="0"/>
    <s v="NF8254"/>
    <n v="3241"/>
    <n v="5"/>
    <n v="2018"/>
    <x v="7"/>
    <x v="1"/>
  </r>
  <r>
    <d v="2018-05-08T12:38:09"/>
    <d v="2018-03-31T00:00:00"/>
    <d v="2018-05-08T12:38:09"/>
    <x v="0"/>
    <x v="2"/>
    <s v="NF4303"/>
    <n v="4017"/>
    <n v="5"/>
    <n v="2018"/>
    <x v="7"/>
    <x v="1"/>
  </r>
  <r>
    <d v="2018-07-08T13:51:36"/>
    <d v="2018-04-03T00:00:00"/>
    <d v="2018-05-31T22:52:18"/>
    <x v="0"/>
    <x v="1"/>
    <s v="NF2605"/>
    <n v="3586"/>
    <n v="7"/>
    <n v="2018"/>
    <x v="8"/>
    <x v="1"/>
  </r>
  <r>
    <d v="2018-05-01T02:11:19"/>
    <d v="2018-04-06T00:00:00"/>
    <d v="2018-05-01T02:11:19"/>
    <x v="0"/>
    <x v="0"/>
    <s v="NF8043"/>
    <n v="4467"/>
    <n v="5"/>
    <n v="2018"/>
    <x v="8"/>
    <x v="1"/>
  </r>
  <r>
    <d v="2018-05-31T04:06:26"/>
    <d v="2018-04-09T00:00:00"/>
    <d v="2018-05-31T04:06:26"/>
    <x v="0"/>
    <x v="1"/>
    <s v="NF6697"/>
    <n v="4262"/>
    <n v="5"/>
    <n v="2018"/>
    <x v="8"/>
    <x v="1"/>
  </r>
  <r>
    <d v="2018-06-13T21:25:50"/>
    <d v="2018-04-11T00:00:00"/>
    <d v="2018-06-09T12:51:29"/>
    <x v="0"/>
    <x v="1"/>
    <s v="NF5208"/>
    <n v="2593"/>
    <n v="6"/>
    <n v="2018"/>
    <x v="8"/>
    <x v="1"/>
  </r>
  <r>
    <d v="2018-05-04T20:26:07"/>
    <d v="2018-04-14T00:00:00"/>
    <d v="2018-05-04T20:26:07"/>
    <x v="0"/>
    <x v="1"/>
    <s v="NF2907"/>
    <n v="1885"/>
    <n v="5"/>
    <n v="2018"/>
    <x v="8"/>
    <x v="1"/>
  </r>
  <r>
    <s v=""/>
    <d v="2018-04-19T00:00:00"/>
    <d v="2018-06-15T08:09:46"/>
    <x v="0"/>
    <x v="1"/>
    <s v="NF9381"/>
    <n v="2224"/>
    <n v="0"/>
    <n v="0"/>
    <x v="8"/>
    <x v="1"/>
  </r>
  <r>
    <d v="2018-07-21T12:24:59"/>
    <d v="2018-04-23T00:00:00"/>
    <d v="2018-05-14T02:06:20"/>
    <x v="0"/>
    <x v="1"/>
    <s v="NF3247"/>
    <n v="3223"/>
    <n v="7"/>
    <n v="2018"/>
    <x v="8"/>
    <x v="1"/>
  </r>
  <r>
    <d v="2018-07-18T22:23:37"/>
    <d v="2018-04-26T00:00:00"/>
    <d v="2018-06-14T00:22:09"/>
    <x v="0"/>
    <x v="4"/>
    <s v="NF4377"/>
    <n v="3446"/>
    <n v="7"/>
    <n v="2018"/>
    <x v="8"/>
    <x v="1"/>
  </r>
  <r>
    <d v="2018-06-14T13:34:23"/>
    <d v="2018-04-30T00:00:00"/>
    <d v="2018-06-14T13:34:23"/>
    <x v="0"/>
    <x v="1"/>
    <s v="NF2988"/>
    <n v="4540"/>
    <n v="6"/>
    <n v="2018"/>
    <x v="8"/>
    <x v="1"/>
  </r>
  <r>
    <d v="2018-08-18T15:26:28"/>
    <d v="2018-05-08T00:00:00"/>
    <d v="2018-07-02T22:06:22"/>
    <x v="0"/>
    <x v="2"/>
    <s v="NF4912"/>
    <n v="3862"/>
    <n v="8"/>
    <n v="2018"/>
    <x v="9"/>
    <x v="1"/>
  </r>
  <r>
    <d v="2018-06-28T09:08:40"/>
    <d v="2018-05-11T00:00:00"/>
    <d v="2018-06-28T09:08:40"/>
    <x v="0"/>
    <x v="4"/>
    <s v="NF7104"/>
    <n v="611"/>
    <n v="6"/>
    <n v="2018"/>
    <x v="9"/>
    <x v="1"/>
  </r>
  <r>
    <d v="2018-07-04T11:06:55"/>
    <d v="2018-05-13T00:00:00"/>
    <d v="2018-07-04T11:06:55"/>
    <x v="0"/>
    <x v="3"/>
    <s v="NF6700"/>
    <n v="1486"/>
    <n v="7"/>
    <n v="2018"/>
    <x v="9"/>
    <x v="1"/>
  </r>
  <r>
    <d v="2018-06-01T02:54:58"/>
    <d v="2018-05-21T00:00:00"/>
    <d v="2018-06-01T02:54:58"/>
    <x v="0"/>
    <x v="1"/>
    <s v="NF7947"/>
    <n v="4850"/>
    <n v="6"/>
    <n v="2018"/>
    <x v="9"/>
    <x v="1"/>
  </r>
  <r>
    <s v=""/>
    <d v="2018-05-24T00:00:00"/>
    <d v="2018-06-24T10:58:45"/>
    <x v="0"/>
    <x v="3"/>
    <s v="NF7741"/>
    <n v="3878"/>
    <n v="0"/>
    <n v="0"/>
    <x v="9"/>
    <x v="1"/>
  </r>
  <r>
    <d v="2018-06-24T15:56:07"/>
    <d v="2018-05-29T00:00:00"/>
    <d v="2018-06-24T15:56:07"/>
    <x v="0"/>
    <x v="3"/>
    <s v="NF3255"/>
    <n v="976"/>
    <n v="6"/>
    <n v="2018"/>
    <x v="9"/>
    <x v="1"/>
  </r>
  <r>
    <d v="2018-06-14T09:49:26"/>
    <d v="2018-05-30T00:00:00"/>
    <d v="2018-06-14T09:49:26"/>
    <x v="0"/>
    <x v="2"/>
    <s v="NF7106"/>
    <n v="3346"/>
    <n v="6"/>
    <n v="2018"/>
    <x v="9"/>
    <x v="1"/>
  </r>
  <r>
    <d v="2018-08-01T18:40:48"/>
    <d v="2018-06-03T00:00:00"/>
    <d v="2018-08-01T18:40:48"/>
    <x v="0"/>
    <x v="4"/>
    <s v="NF1835"/>
    <n v="443"/>
    <n v="8"/>
    <n v="2018"/>
    <x v="10"/>
    <x v="1"/>
  </r>
  <r>
    <d v="2018-07-28T00:49:39"/>
    <d v="2018-06-04T00:00:00"/>
    <d v="2018-07-28T00:49:39"/>
    <x v="0"/>
    <x v="4"/>
    <s v="NF7322"/>
    <n v="2781"/>
    <n v="7"/>
    <n v="2018"/>
    <x v="10"/>
    <x v="1"/>
  </r>
  <r>
    <d v="2018-06-16T15:21:18"/>
    <d v="2018-06-05T00:00:00"/>
    <d v="2018-06-16T15:21:18"/>
    <x v="0"/>
    <x v="3"/>
    <s v="NF3899"/>
    <n v="1875"/>
    <n v="6"/>
    <n v="2018"/>
    <x v="10"/>
    <x v="1"/>
  </r>
  <r>
    <d v="2018-07-14T23:49:32"/>
    <d v="2018-06-08T00:00:00"/>
    <d v="2018-07-14T23:49:32"/>
    <x v="0"/>
    <x v="1"/>
    <s v="NF5496"/>
    <n v="3134"/>
    <n v="7"/>
    <n v="2018"/>
    <x v="10"/>
    <x v="1"/>
  </r>
  <r>
    <d v="2018-06-25T12:16:33"/>
    <d v="2018-06-10T00:00:00"/>
    <d v="2018-06-25T12:16:33"/>
    <x v="0"/>
    <x v="0"/>
    <s v="NF4824"/>
    <n v="2114"/>
    <n v="6"/>
    <n v="2018"/>
    <x v="10"/>
    <x v="1"/>
  </r>
  <r>
    <d v="2018-08-08T03:38:11"/>
    <d v="2018-06-13T00:00:00"/>
    <d v="2018-08-08T03:38:11"/>
    <x v="0"/>
    <x v="3"/>
    <s v="NF2022"/>
    <n v="4961"/>
    <n v="8"/>
    <n v="2018"/>
    <x v="10"/>
    <x v="1"/>
  </r>
  <r>
    <d v="2018-07-22T08:03:46"/>
    <d v="2018-06-14T00:00:00"/>
    <d v="2018-07-22T08:03:46"/>
    <x v="0"/>
    <x v="1"/>
    <s v="NF8075"/>
    <n v="909"/>
    <n v="7"/>
    <n v="2018"/>
    <x v="10"/>
    <x v="1"/>
  </r>
  <r>
    <d v="2018-07-12T09:15:11"/>
    <d v="2018-06-15T00:00:00"/>
    <d v="2018-07-12T09:15:11"/>
    <x v="0"/>
    <x v="1"/>
    <s v="NF1137"/>
    <n v="2197"/>
    <n v="7"/>
    <n v="2018"/>
    <x v="10"/>
    <x v="1"/>
  </r>
  <r>
    <d v="2018-09-04T18:49:58"/>
    <d v="2018-06-17T00:00:00"/>
    <d v="2018-07-29T06:14:28"/>
    <x v="0"/>
    <x v="2"/>
    <s v="NF3353"/>
    <n v="3045"/>
    <n v="9"/>
    <n v="2018"/>
    <x v="10"/>
    <x v="1"/>
  </r>
  <r>
    <d v="2018-08-16T03:25:23"/>
    <d v="2018-06-21T00:00:00"/>
    <d v="2018-07-28T09:26:34"/>
    <x v="0"/>
    <x v="2"/>
    <s v="NF5074"/>
    <n v="460"/>
    <n v="8"/>
    <n v="2018"/>
    <x v="10"/>
    <x v="1"/>
  </r>
  <r>
    <s v=""/>
    <d v="2018-06-24T00:00:00"/>
    <d v="2018-08-01T15:18:17"/>
    <x v="0"/>
    <x v="2"/>
    <s v="NF1725"/>
    <n v="770"/>
    <n v="0"/>
    <n v="0"/>
    <x v="10"/>
    <x v="1"/>
  </r>
  <r>
    <d v="2018-08-09T01:35:18"/>
    <d v="2018-06-25T00:00:00"/>
    <d v="2018-08-05T17:42:47"/>
    <x v="0"/>
    <x v="1"/>
    <s v="NF5560"/>
    <n v="3646"/>
    <n v="8"/>
    <n v="2018"/>
    <x v="10"/>
    <x v="1"/>
  </r>
  <r>
    <d v="2018-08-16T21:30:33"/>
    <d v="2018-06-29T00:00:00"/>
    <d v="2018-08-16T21:30:33"/>
    <x v="0"/>
    <x v="1"/>
    <s v="NF2674"/>
    <n v="2376"/>
    <n v="8"/>
    <n v="2018"/>
    <x v="10"/>
    <x v="1"/>
  </r>
  <r>
    <d v="2018-07-29T08:42:05"/>
    <d v="2018-07-03T00:00:00"/>
    <d v="2018-07-29T08:42:05"/>
    <x v="0"/>
    <x v="1"/>
    <s v="NF2175"/>
    <n v="3940"/>
    <n v="7"/>
    <n v="2018"/>
    <x v="11"/>
    <x v="1"/>
  </r>
  <r>
    <d v="2018-08-31T20:21:30"/>
    <d v="2018-07-04T00:00:00"/>
    <d v="2018-08-31T20:21:30"/>
    <x v="0"/>
    <x v="1"/>
    <s v="NF3338"/>
    <n v="1732"/>
    <n v="8"/>
    <n v="2018"/>
    <x v="11"/>
    <x v="1"/>
  </r>
  <r>
    <d v="2018-08-04T02:05:08"/>
    <d v="2018-07-05T00:00:00"/>
    <d v="2018-08-04T02:05:08"/>
    <x v="0"/>
    <x v="4"/>
    <s v="NF7689"/>
    <n v="1306"/>
    <n v="8"/>
    <n v="2018"/>
    <x v="11"/>
    <x v="1"/>
  </r>
  <r>
    <d v="2018-08-24T04:25:29"/>
    <d v="2018-07-07T00:00:00"/>
    <d v="2018-08-24T04:25:29"/>
    <x v="0"/>
    <x v="0"/>
    <s v="NF5938"/>
    <n v="3954"/>
    <n v="8"/>
    <n v="2018"/>
    <x v="11"/>
    <x v="1"/>
  </r>
  <r>
    <d v="2018-09-24T01:20:25"/>
    <d v="2018-07-11T00:00:00"/>
    <d v="2018-08-11T15:48:56"/>
    <x v="0"/>
    <x v="2"/>
    <s v="NF9391"/>
    <n v="4090"/>
    <n v="9"/>
    <n v="2018"/>
    <x v="11"/>
    <x v="1"/>
  </r>
  <r>
    <d v="2018-07-30T01:14:31"/>
    <d v="2018-07-12T00:00:00"/>
    <d v="2018-07-30T01:14:31"/>
    <x v="0"/>
    <x v="3"/>
    <s v="NF6298"/>
    <n v="2713"/>
    <n v="7"/>
    <n v="2018"/>
    <x v="11"/>
    <x v="1"/>
  </r>
  <r>
    <d v="2018-07-21T16:06:50"/>
    <d v="2018-07-16T00:00:00"/>
    <d v="2018-07-21T16:06:50"/>
    <x v="0"/>
    <x v="1"/>
    <s v="NF7941"/>
    <n v="3482"/>
    <n v="7"/>
    <n v="2018"/>
    <x v="11"/>
    <x v="1"/>
  </r>
  <r>
    <d v="2018-09-03T07:30:56"/>
    <d v="2018-07-18T00:00:00"/>
    <d v="2018-09-03T07:30:56"/>
    <x v="0"/>
    <x v="1"/>
    <s v="NF3604"/>
    <n v="2071"/>
    <n v="9"/>
    <n v="2018"/>
    <x v="11"/>
    <x v="1"/>
  </r>
  <r>
    <d v="2018-08-21T18:39:14"/>
    <d v="2018-07-23T00:00:00"/>
    <d v="2018-08-21T18:39:14"/>
    <x v="0"/>
    <x v="2"/>
    <s v="NF4605"/>
    <n v="4258"/>
    <n v="8"/>
    <n v="2018"/>
    <x v="11"/>
    <x v="1"/>
  </r>
  <r>
    <d v="2018-11-24T17:33:03"/>
    <d v="2018-07-25T00:00:00"/>
    <d v="2018-09-07T04:16:41"/>
    <x v="0"/>
    <x v="0"/>
    <s v="NF1759"/>
    <n v="4383"/>
    <n v="11"/>
    <n v="2018"/>
    <x v="11"/>
    <x v="1"/>
  </r>
  <r>
    <d v="2018-09-09T16:42:33"/>
    <d v="2018-07-29T00:00:00"/>
    <d v="2018-09-09T16:42:33"/>
    <x v="0"/>
    <x v="1"/>
    <s v="NF2800"/>
    <n v="1369"/>
    <n v="9"/>
    <n v="2018"/>
    <x v="11"/>
    <x v="1"/>
  </r>
  <r>
    <d v="2018-09-14T13:40:35"/>
    <d v="2018-08-03T00:00:00"/>
    <d v="2018-09-14T13:40:35"/>
    <x v="0"/>
    <x v="1"/>
    <s v="NF7248"/>
    <n v="331"/>
    <n v="9"/>
    <n v="2018"/>
    <x v="0"/>
    <x v="1"/>
  </r>
  <r>
    <d v="2018-08-09T08:15:02"/>
    <d v="2018-08-06T00:00:00"/>
    <d v="2018-08-09T08:15:02"/>
    <x v="0"/>
    <x v="1"/>
    <s v="NF5280"/>
    <n v="3031"/>
    <n v="8"/>
    <n v="2018"/>
    <x v="0"/>
    <x v="1"/>
  </r>
  <r>
    <d v="2018-08-29T10:43:21"/>
    <d v="2018-08-09T00:00:00"/>
    <d v="2018-08-29T10:43:21"/>
    <x v="0"/>
    <x v="0"/>
    <s v="NF2968"/>
    <n v="1200"/>
    <n v="8"/>
    <n v="2018"/>
    <x v="0"/>
    <x v="1"/>
  </r>
  <r>
    <d v="2018-08-31T18:29:50"/>
    <d v="2018-08-11T00:00:00"/>
    <d v="2018-08-31T18:29:50"/>
    <x v="0"/>
    <x v="0"/>
    <s v="NF4862"/>
    <n v="405"/>
    <n v="8"/>
    <n v="2018"/>
    <x v="0"/>
    <x v="1"/>
  </r>
  <r>
    <d v="2018-09-17T07:55:11"/>
    <d v="2018-08-14T00:00:00"/>
    <d v="2018-09-17T07:55:11"/>
    <x v="0"/>
    <x v="3"/>
    <s v="NF2988"/>
    <n v="3080"/>
    <n v="9"/>
    <n v="2018"/>
    <x v="0"/>
    <x v="1"/>
  </r>
  <r>
    <d v="2018-08-17T07:33:55"/>
    <d v="2018-08-17T00:00:00"/>
    <d v="2018-08-17T07:33:55"/>
    <x v="0"/>
    <x v="1"/>
    <s v="NF6224"/>
    <n v="2137"/>
    <n v="8"/>
    <n v="2018"/>
    <x v="0"/>
    <x v="1"/>
  </r>
  <r>
    <d v="2018-10-15T11:59:23"/>
    <d v="2018-08-24T00:00:00"/>
    <d v="2018-10-15T11:59:23"/>
    <x v="0"/>
    <x v="2"/>
    <s v="NF6974"/>
    <n v="4287"/>
    <n v="10"/>
    <n v="2018"/>
    <x v="0"/>
    <x v="1"/>
  </r>
  <r>
    <d v="2018-10-22T21:34:17"/>
    <d v="2018-08-26T00:00:00"/>
    <d v="2018-10-22T21:34:17"/>
    <x v="0"/>
    <x v="2"/>
    <s v="NF3171"/>
    <n v="4857"/>
    <n v="10"/>
    <n v="2018"/>
    <x v="0"/>
    <x v="1"/>
  </r>
  <r>
    <d v="2018-10-20T21:50:28"/>
    <d v="2018-08-30T00:00:00"/>
    <d v="2018-10-20T21:50:28"/>
    <x v="0"/>
    <x v="1"/>
    <s v="NF9089"/>
    <n v="507"/>
    <n v="10"/>
    <n v="2018"/>
    <x v="0"/>
    <x v="1"/>
  </r>
  <r>
    <d v="2018-09-11T09:18:13"/>
    <d v="2018-08-31T00:00:00"/>
    <d v="2018-09-11T09:18:13"/>
    <x v="0"/>
    <x v="0"/>
    <s v="NF9607"/>
    <n v="2467"/>
    <n v="9"/>
    <n v="2018"/>
    <x v="0"/>
    <x v="1"/>
  </r>
  <r>
    <s v=""/>
    <d v="2018-09-01T00:00:00"/>
    <d v="2018-09-27T15:55:52"/>
    <x v="0"/>
    <x v="1"/>
    <s v="NF6643"/>
    <n v="4253"/>
    <n v="0"/>
    <n v="0"/>
    <x v="1"/>
    <x v="1"/>
  </r>
  <r>
    <d v="2018-09-14T18:46:28"/>
    <d v="2018-09-07T00:00:00"/>
    <d v="2018-09-14T18:46:28"/>
    <x v="0"/>
    <x v="2"/>
    <s v="NF3939"/>
    <n v="2391"/>
    <n v="9"/>
    <n v="2018"/>
    <x v="1"/>
    <x v="1"/>
  </r>
  <r>
    <d v="2018-09-27T17:55:23"/>
    <d v="2018-09-09T00:00:00"/>
    <d v="2018-09-22T19:10:46"/>
    <x v="0"/>
    <x v="1"/>
    <s v="NF3599"/>
    <n v="3669"/>
    <n v="9"/>
    <n v="2018"/>
    <x v="1"/>
    <x v="1"/>
  </r>
  <r>
    <d v="2018-12-18T12:03:31"/>
    <d v="2018-09-12T00:00:00"/>
    <d v="2018-10-10T05:32:48"/>
    <x v="0"/>
    <x v="1"/>
    <s v="NF9914"/>
    <n v="1207"/>
    <n v="12"/>
    <n v="2018"/>
    <x v="1"/>
    <x v="1"/>
  </r>
  <r>
    <d v="2018-11-08T01:06:09"/>
    <d v="2018-09-18T00:00:00"/>
    <d v="2018-11-08T01:06:09"/>
    <x v="0"/>
    <x v="0"/>
    <s v="NF5492"/>
    <n v="2539"/>
    <n v="11"/>
    <n v="2018"/>
    <x v="1"/>
    <x v="1"/>
  </r>
  <r>
    <d v="2018-10-01T12:07:20"/>
    <d v="2018-09-20T00:00:00"/>
    <d v="2018-10-01T12:07:20"/>
    <x v="0"/>
    <x v="4"/>
    <s v="NF7516"/>
    <n v="2895"/>
    <n v="10"/>
    <n v="2018"/>
    <x v="1"/>
    <x v="1"/>
  </r>
  <r>
    <d v="2018-10-15T18:58:28"/>
    <d v="2018-09-21T00:00:00"/>
    <d v="2018-10-04T04:41:37"/>
    <x v="0"/>
    <x v="1"/>
    <s v="NF8652"/>
    <n v="2106"/>
    <n v="10"/>
    <n v="2018"/>
    <x v="1"/>
    <x v="1"/>
  </r>
  <r>
    <d v="2018-11-01T16:45:30"/>
    <d v="2018-09-23T00:00:00"/>
    <d v="2018-11-01T16:45:30"/>
    <x v="0"/>
    <x v="4"/>
    <s v="NF4809"/>
    <n v="3742"/>
    <n v="11"/>
    <n v="2018"/>
    <x v="1"/>
    <x v="1"/>
  </r>
  <r>
    <d v="2018-10-22T15:14:34"/>
    <d v="2018-09-26T00:00:00"/>
    <d v="2018-10-22T15:14:34"/>
    <x v="0"/>
    <x v="0"/>
    <s v="NF5491"/>
    <n v="3222"/>
    <n v="10"/>
    <n v="2018"/>
    <x v="1"/>
    <x v="1"/>
  </r>
  <r>
    <d v="2018-10-19T07:03:23"/>
    <d v="2018-10-01T00:00:00"/>
    <d v="2018-10-19T07:03:23"/>
    <x v="0"/>
    <x v="1"/>
    <s v="NF7862"/>
    <n v="673"/>
    <n v="10"/>
    <n v="2018"/>
    <x v="2"/>
    <x v="1"/>
  </r>
  <r>
    <s v=""/>
    <d v="2018-10-05T00:00:00"/>
    <d v="2018-10-26T19:35:25"/>
    <x v="0"/>
    <x v="3"/>
    <s v="NF3137"/>
    <n v="4922"/>
    <n v="0"/>
    <n v="0"/>
    <x v="2"/>
    <x v="1"/>
  </r>
  <r>
    <d v="2019-01-26T06:08:35"/>
    <d v="2018-10-09T00:00:00"/>
    <d v="2018-11-28T21:26:54"/>
    <x v="0"/>
    <x v="2"/>
    <s v="NF2705"/>
    <n v="1688"/>
    <n v="1"/>
    <n v="2019"/>
    <x v="2"/>
    <x v="1"/>
  </r>
  <r>
    <d v="2018-12-08T18:35:22"/>
    <d v="2018-10-09T00:00:00"/>
    <d v="2018-11-19T12:14:44"/>
    <x v="0"/>
    <x v="2"/>
    <s v="NF9537"/>
    <n v="979"/>
    <n v="12"/>
    <n v="2018"/>
    <x v="2"/>
    <x v="1"/>
  </r>
  <r>
    <d v="2018-10-27T20:54:27"/>
    <d v="2018-10-14T00:00:00"/>
    <d v="2018-10-27T20:54:27"/>
    <x v="0"/>
    <x v="1"/>
    <s v="NF1700"/>
    <n v="3744"/>
    <n v="10"/>
    <n v="2018"/>
    <x v="2"/>
    <x v="1"/>
  </r>
  <r>
    <d v="2018-12-04T03:16:57"/>
    <d v="2018-10-16T00:00:00"/>
    <d v="2018-12-04T03:16:57"/>
    <x v="0"/>
    <x v="2"/>
    <s v="NF9052"/>
    <n v="4061"/>
    <n v="12"/>
    <n v="2018"/>
    <x v="2"/>
    <x v="1"/>
  </r>
  <r>
    <d v="2019-01-28T02:30:23"/>
    <d v="2018-10-21T00:00:00"/>
    <d v="2018-12-01T19:29:45"/>
    <x v="0"/>
    <x v="0"/>
    <s v="NF9827"/>
    <n v="4404"/>
    <n v="1"/>
    <n v="2019"/>
    <x v="2"/>
    <x v="1"/>
  </r>
  <r>
    <d v="2018-11-15T14:37:18"/>
    <d v="2018-10-25T00:00:00"/>
    <d v="2018-11-15T14:37:18"/>
    <x v="0"/>
    <x v="1"/>
    <s v="NF4056"/>
    <n v="2429"/>
    <n v="11"/>
    <n v="2018"/>
    <x v="2"/>
    <x v="1"/>
  </r>
  <r>
    <d v="2018-12-23T10:14:59"/>
    <d v="2018-10-25T00:00:00"/>
    <d v="2018-12-23T10:14:59"/>
    <x v="0"/>
    <x v="0"/>
    <s v="NF4381"/>
    <n v="2713"/>
    <n v="12"/>
    <n v="2018"/>
    <x v="2"/>
    <x v="1"/>
  </r>
  <r>
    <d v="2018-11-12T18:59:39"/>
    <d v="2018-10-30T00:00:00"/>
    <d v="2018-11-12T18:59:39"/>
    <x v="0"/>
    <x v="1"/>
    <s v="NF5374"/>
    <n v="3787"/>
    <n v="11"/>
    <n v="2018"/>
    <x v="2"/>
    <x v="1"/>
  </r>
  <r>
    <d v="2019-02-07T00:24:31"/>
    <d v="2018-11-04T00:00:00"/>
    <d v="2018-12-08T21:36:08"/>
    <x v="0"/>
    <x v="4"/>
    <s v="NF4782"/>
    <n v="1820"/>
    <n v="2"/>
    <n v="2019"/>
    <x v="3"/>
    <x v="1"/>
  </r>
  <r>
    <d v="2018-11-27T14:09:21"/>
    <d v="2018-11-08T00:00:00"/>
    <d v="2018-11-27T14:09:21"/>
    <x v="0"/>
    <x v="1"/>
    <s v="NF9770"/>
    <n v="4135"/>
    <n v="11"/>
    <n v="2018"/>
    <x v="3"/>
    <x v="1"/>
  </r>
  <r>
    <d v="2019-01-02T08:14:42"/>
    <d v="2018-11-11T00:00:00"/>
    <d v="2018-11-17T02:12:26"/>
    <x v="0"/>
    <x v="1"/>
    <s v="NF3186"/>
    <n v="3902"/>
    <n v="1"/>
    <n v="2019"/>
    <x v="3"/>
    <x v="1"/>
  </r>
  <r>
    <d v="2019-02-27T01:57:03"/>
    <d v="2018-11-14T00:00:00"/>
    <d v="2018-12-07T17:43:50"/>
    <x v="0"/>
    <x v="1"/>
    <s v="NF7423"/>
    <n v="4319"/>
    <n v="2"/>
    <n v="2019"/>
    <x v="3"/>
    <x v="1"/>
  </r>
  <r>
    <d v="2018-12-30T17:57:50"/>
    <d v="2018-11-17T00:00:00"/>
    <d v="2018-12-30T17:57:50"/>
    <x v="0"/>
    <x v="0"/>
    <s v="NF3114"/>
    <n v="3068"/>
    <n v="12"/>
    <n v="2018"/>
    <x v="3"/>
    <x v="1"/>
  </r>
  <r>
    <d v="2018-12-21T09:00:52"/>
    <d v="2018-11-21T00:00:00"/>
    <d v="2018-12-21T09:00:52"/>
    <x v="0"/>
    <x v="1"/>
    <s v="NF1359"/>
    <n v="1880"/>
    <n v="12"/>
    <n v="2018"/>
    <x v="3"/>
    <x v="1"/>
  </r>
  <r>
    <s v=""/>
    <d v="2018-11-23T00:00:00"/>
    <d v="2018-12-31T01:31:16"/>
    <x v="0"/>
    <x v="1"/>
    <s v="NF5107"/>
    <n v="1414"/>
    <n v="0"/>
    <n v="0"/>
    <x v="3"/>
    <x v="1"/>
  </r>
  <r>
    <s v=""/>
    <d v="2018-11-26T00:00:00"/>
    <d v="2018-12-13T21:21:29"/>
    <x v="0"/>
    <x v="3"/>
    <s v="NF4367"/>
    <n v="919"/>
    <n v="0"/>
    <n v="0"/>
    <x v="3"/>
    <x v="1"/>
  </r>
  <r>
    <d v="2019-01-12T23:10:46"/>
    <d v="2018-11-27T00:00:00"/>
    <d v="2019-01-12T23:10:46"/>
    <x v="0"/>
    <x v="1"/>
    <s v="NF8386"/>
    <n v="4801"/>
    <n v="1"/>
    <n v="2019"/>
    <x v="3"/>
    <x v="1"/>
  </r>
  <r>
    <s v=""/>
    <d v="2018-11-30T00:00:00"/>
    <d v="2018-12-21T06:25:18"/>
    <x v="0"/>
    <x v="2"/>
    <s v="NF5922"/>
    <n v="4639"/>
    <n v="0"/>
    <n v="0"/>
    <x v="3"/>
    <x v="1"/>
  </r>
  <r>
    <d v="2019-03-20T03:24:50"/>
    <d v="2018-12-06T00:00:00"/>
    <d v="2019-01-22T09:22:29"/>
    <x v="0"/>
    <x v="1"/>
    <s v="NF9970"/>
    <n v="1209"/>
    <n v="3"/>
    <n v="2019"/>
    <x v="4"/>
    <x v="1"/>
  </r>
  <r>
    <s v=""/>
    <d v="2018-12-10T00:00:00"/>
    <d v="2019-01-12T04:05:06"/>
    <x v="0"/>
    <x v="2"/>
    <s v="NF1938"/>
    <n v="483"/>
    <n v="0"/>
    <n v="0"/>
    <x v="4"/>
    <x v="1"/>
  </r>
  <r>
    <d v="2019-01-04T09:42:41"/>
    <d v="2018-12-17T00:00:00"/>
    <d v="2019-01-04T09:42:41"/>
    <x v="0"/>
    <x v="1"/>
    <s v="NF7772"/>
    <n v="373"/>
    <n v="1"/>
    <n v="2019"/>
    <x v="4"/>
    <x v="1"/>
  </r>
  <r>
    <d v="2018-12-25T16:39:40"/>
    <d v="2018-12-20T00:00:00"/>
    <d v="2018-12-25T16:39:40"/>
    <x v="0"/>
    <x v="0"/>
    <s v="NF9932"/>
    <n v="2088"/>
    <n v="12"/>
    <n v="2018"/>
    <x v="4"/>
    <x v="1"/>
  </r>
  <r>
    <d v="2019-02-01T19:36:46"/>
    <d v="2018-12-21T00:00:00"/>
    <d v="2019-02-01T19:36:46"/>
    <x v="0"/>
    <x v="2"/>
    <s v="NF2970"/>
    <n v="1168"/>
    <n v="2"/>
    <n v="2019"/>
    <x v="4"/>
    <x v="1"/>
  </r>
  <r>
    <d v="2019-03-26T21:47:46"/>
    <d v="2018-12-23T00:00:00"/>
    <d v="2019-01-28T21:24:55"/>
    <x v="0"/>
    <x v="2"/>
    <s v="NF4423"/>
    <n v="4429"/>
    <n v="3"/>
    <n v="2019"/>
    <x v="4"/>
    <x v="1"/>
  </r>
  <r>
    <d v="2019-02-23T16:37:34"/>
    <d v="2018-12-28T00:00:00"/>
    <d v="2019-02-23T16:37:34"/>
    <x v="0"/>
    <x v="1"/>
    <s v="NF9682"/>
    <n v="4955"/>
    <n v="2"/>
    <n v="2019"/>
    <x v="4"/>
    <x v="1"/>
  </r>
  <r>
    <d v="2019-01-19T02:05:23"/>
    <d v="2018-12-31T00:00:00"/>
    <d v="2019-01-18T02:10:28"/>
    <x v="0"/>
    <x v="1"/>
    <s v="NF7840"/>
    <n v="3201"/>
    <n v="1"/>
    <n v="2019"/>
    <x v="4"/>
    <x v="1"/>
  </r>
  <r>
    <d v="2019-02-15T16:37:04"/>
    <d v="2019-01-04T00:00:00"/>
    <d v="2019-02-15T16:37:04"/>
    <x v="0"/>
    <x v="4"/>
    <s v="NF4946"/>
    <n v="3007"/>
    <n v="2"/>
    <n v="2019"/>
    <x v="5"/>
    <x v="2"/>
  </r>
  <r>
    <d v="2019-02-15T02:44:50"/>
    <d v="2019-01-08T00:00:00"/>
    <d v="2019-02-15T02:44:50"/>
    <x v="0"/>
    <x v="2"/>
    <s v="NF6806"/>
    <n v="900"/>
    <n v="2"/>
    <n v="2019"/>
    <x v="5"/>
    <x v="2"/>
  </r>
  <r>
    <d v="2019-02-13T05:18:28"/>
    <d v="2019-01-13T00:00:00"/>
    <d v="2019-02-13T05:18:28"/>
    <x v="0"/>
    <x v="1"/>
    <s v="NF3882"/>
    <n v="2970"/>
    <n v="2"/>
    <n v="2019"/>
    <x v="5"/>
    <x v="2"/>
  </r>
  <r>
    <d v="2019-05-16T18:46:13"/>
    <d v="2019-01-17T00:00:00"/>
    <d v="2019-03-14T13:02:36"/>
    <x v="0"/>
    <x v="3"/>
    <s v="NF1850"/>
    <n v="4993"/>
    <n v="5"/>
    <n v="2019"/>
    <x v="5"/>
    <x v="2"/>
  </r>
  <r>
    <d v="2019-01-20T22:55:55"/>
    <d v="2019-01-20T00:00:00"/>
    <d v="2019-01-20T22:55:55"/>
    <x v="0"/>
    <x v="2"/>
    <s v="NF7979"/>
    <n v="1664"/>
    <n v="1"/>
    <n v="2019"/>
    <x v="5"/>
    <x v="2"/>
  </r>
  <r>
    <d v="2019-02-26T14:45:57"/>
    <d v="2019-01-21T00:00:00"/>
    <d v="2019-02-26T14:45:57"/>
    <x v="0"/>
    <x v="1"/>
    <s v="NF1547"/>
    <n v="1815"/>
    <n v="2"/>
    <n v="2019"/>
    <x v="5"/>
    <x v="2"/>
  </r>
  <r>
    <d v="2019-02-09T01:03:10"/>
    <d v="2019-01-23T00:00:00"/>
    <d v="2019-02-09T01:03:10"/>
    <x v="0"/>
    <x v="4"/>
    <s v="NF2309"/>
    <n v="3752"/>
    <n v="2"/>
    <n v="2019"/>
    <x v="5"/>
    <x v="2"/>
  </r>
  <r>
    <d v="2019-02-17T10:09:23"/>
    <d v="2019-01-27T00:00:00"/>
    <d v="2019-02-17T10:09:23"/>
    <x v="0"/>
    <x v="1"/>
    <s v="NF5791"/>
    <n v="177"/>
    <n v="2"/>
    <n v="2019"/>
    <x v="5"/>
    <x v="2"/>
  </r>
  <r>
    <d v="2019-02-17T09:41:51"/>
    <d v="2019-01-29T00:00:00"/>
    <d v="2019-02-17T09:41:51"/>
    <x v="0"/>
    <x v="1"/>
    <s v="NF2982"/>
    <n v="3619"/>
    <n v="2"/>
    <n v="2019"/>
    <x v="5"/>
    <x v="2"/>
  </r>
  <r>
    <d v="2019-03-10T23:45:15"/>
    <d v="2019-02-02T00:00:00"/>
    <d v="2019-03-10T23:45:15"/>
    <x v="0"/>
    <x v="4"/>
    <s v="NF1796"/>
    <n v="4030"/>
    <n v="3"/>
    <n v="2019"/>
    <x v="6"/>
    <x v="2"/>
  </r>
  <r>
    <d v="2019-02-16T21:15:54"/>
    <d v="2019-02-05T00:00:00"/>
    <d v="2019-02-16T21:15:54"/>
    <x v="0"/>
    <x v="4"/>
    <s v="NF2396"/>
    <n v="4157"/>
    <n v="2"/>
    <n v="2019"/>
    <x v="6"/>
    <x v="2"/>
  </r>
  <r>
    <d v="2019-03-08T19:47:59"/>
    <d v="2019-02-06T00:00:00"/>
    <d v="2019-03-08T19:47:59"/>
    <x v="0"/>
    <x v="0"/>
    <s v="NF8281"/>
    <n v="1417"/>
    <n v="3"/>
    <n v="2019"/>
    <x v="6"/>
    <x v="2"/>
  </r>
  <r>
    <d v="2019-03-16T07:28:02"/>
    <d v="2019-02-09T00:00:00"/>
    <d v="2019-03-16T07:28:02"/>
    <x v="0"/>
    <x v="2"/>
    <s v="NF3155"/>
    <n v="1117"/>
    <n v="3"/>
    <n v="2019"/>
    <x v="6"/>
    <x v="2"/>
  </r>
  <r>
    <d v="2019-03-17T15:39:40"/>
    <d v="2019-02-10T00:00:00"/>
    <d v="2019-03-17T15:39:40"/>
    <x v="0"/>
    <x v="3"/>
    <s v="NF4849"/>
    <n v="4461"/>
    <n v="3"/>
    <n v="2019"/>
    <x v="6"/>
    <x v="2"/>
  </r>
  <r>
    <d v="2019-04-05T01:14:25"/>
    <d v="2019-02-12T00:00:00"/>
    <d v="2019-03-30T02:17:21"/>
    <x v="0"/>
    <x v="1"/>
    <s v="NF4647"/>
    <n v="3732"/>
    <n v="4"/>
    <n v="2019"/>
    <x v="6"/>
    <x v="2"/>
  </r>
  <r>
    <d v="2019-02-16T10:14:23"/>
    <d v="2019-02-13T00:00:00"/>
    <d v="2019-02-16T10:14:23"/>
    <x v="0"/>
    <x v="2"/>
    <s v="NF9056"/>
    <n v="2024"/>
    <n v="2"/>
    <n v="2019"/>
    <x v="6"/>
    <x v="2"/>
  </r>
  <r>
    <s v=""/>
    <d v="2019-02-16T00:00:00"/>
    <d v="2019-04-15T04:56:28"/>
    <x v="0"/>
    <x v="1"/>
    <s v="NF4097"/>
    <n v="928"/>
    <n v="0"/>
    <n v="0"/>
    <x v="6"/>
    <x v="2"/>
  </r>
  <r>
    <d v="2019-04-05T01:36:02"/>
    <d v="2019-02-17T00:00:00"/>
    <d v="2019-04-05T01:36:02"/>
    <x v="0"/>
    <x v="1"/>
    <s v="NF9792"/>
    <n v="3557"/>
    <n v="4"/>
    <n v="2019"/>
    <x v="6"/>
    <x v="2"/>
  </r>
  <r>
    <d v="2019-03-16T19:41:49"/>
    <d v="2019-02-18T00:00:00"/>
    <d v="2019-03-16T19:41:49"/>
    <x v="0"/>
    <x v="2"/>
    <s v="NF1943"/>
    <n v="741"/>
    <n v="3"/>
    <n v="2019"/>
    <x v="6"/>
    <x v="2"/>
  </r>
  <r>
    <d v="2019-03-24T05:21:02"/>
    <d v="2019-02-21T00:00:00"/>
    <d v="2019-03-24T05:21:02"/>
    <x v="0"/>
    <x v="2"/>
    <s v="NF5598"/>
    <n v="850"/>
    <n v="3"/>
    <n v="2019"/>
    <x v="6"/>
    <x v="2"/>
  </r>
  <r>
    <d v="2019-06-09T01:55:14"/>
    <d v="2019-02-26T00:00:00"/>
    <d v="2019-04-08T19:32:27"/>
    <x v="0"/>
    <x v="1"/>
    <s v="NF8881"/>
    <n v="4741"/>
    <n v="6"/>
    <n v="2019"/>
    <x v="6"/>
    <x v="2"/>
  </r>
  <r>
    <d v="2019-04-16T11:01:03"/>
    <d v="2019-03-01T00:00:00"/>
    <d v="2019-04-16T11:01:03"/>
    <x v="0"/>
    <x v="0"/>
    <s v="NF3500"/>
    <n v="471"/>
    <n v="4"/>
    <n v="2019"/>
    <x v="7"/>
    <x v="2"/>
  </r>
  <r>
    <d v="2019-05-05T00:09:47"/>
    <d v="2019-03-03T00:00:00"/>
    <d v="2019-04-13T17:11:44"/>
    <x v="0"/>
    <x v="0"/>
    <s v="NF3489"/>
    <n v="517"/>
    <n v="5"/>
    <n v="2019"/>
    <x v="7"/>
    <x v="2"/>
  </r>
  <r>
    <d v="2019-04-08T05:18:52"/>
    <d v="2019-03-10T00:00:00"/>
    <d v="2019-04-08T05:18:52"/>
    <x v="0"/>
    <x v="0"/>
    <s v="NF8682"/>
    <n v="3034"/>
    <n v="4"/>
    <n v="2019"/>
    <x v="7"/>
    <x v="2"/>
  </r>
  <r>
    <d v="2019-04-23T13:50:46"/>
    <d v="2019-03-13T00:00:00"/>
    <d v="2019-04-23T13:50:46"/>
    <x v="0"/>
    <x v="1"/>
    <s v="NF8525"/>
    <n v="3172"/>
    <n v="4"/>
    <n v="2019"/>
    <x v="7"/>
    <x v="2"/>
  </r>
  <r>
    <d v="2019-03-31T16:25:16"/>
    <d v="2019-03-19T00:00:00"/>
    <d v="2019-03-31T16:25:16"/>
    <x v="0"/>
    <x v="4"/>
    <s v="NF2006"/>
    <n v="2069"/>
    <n v="3"/>
    <n v="2019"/>
    <x v="7"/>
    <x v="2"/>
  </r>
  <r>
    <d v="2019-05-29T08:20:09"/>
    <d v="2019-03-21T00:00:00"/>
    <d v="2019-04-04T11:22:30"/>
    <x v="0"/>
    <x v="4"/>
    <s v="NF7648"/>
    <n v="3849"/>
    <n v="5"/>
    <n v="2019"/>
    <x v="7"/>
    <x v="2"/>
  </r>
  <r>
    <d v="2019-06-06T15:52:07"/>
    <d v="2019-03-27T00:00:00"/>
    <d v="2019-05-01T01:07:37"/>
    <x v="0"/>
    <x v="2"/>
    <s v="NF6770"/>
    <n v="4141"/>
    <n v="6"/>
    <n v="2019"/>
    <x v="7"/>
    <x v="2"/>
  </r>
  <r>
    <s v=""/>
    <d v="2019-03-28T00:00:00"/>
    <d v="2019-05-01T21:23:18"/>
    <x v="0"/>
    <x v="2"/>
    <s v="NF2352"/>
    <n v="1348"/>
    <n v="0"/>
    <n v="0"/>
    <x v="7"/>
    <x v="2"/>
  </r>
  <r>
    <d v="2019-04-24T13:27:37"/>
    <d v="2019-04-03T00:00:00"/>
    <d v="2019-04-24T13:27:37"/>
    <x v="0"/>
    <x v="1"/>
    <s v="NF4686"/>
    <n v="1738"/>
    <n v="4"/>
    <n v="2019"/>
    <x v="8"/>
    <x v="2"/>
  </r>
  <r>
    <d v="2019-05-31T22:15:59"/>
    <d v="2019-04-06T00:00:00"/>
    <d v="2019-05-31T22:15:59"/>
    <x v="0"/>
    <x v="1"/>
    <s v="NF9108"/>
    <n v="732"/>
    <n v="5"/>
    <n v="2019"/>
    <x v="8"/>
    <x v="2"/>
  </r>
  <r>
    <d v="2019-06-09T19:48:45"/>
    <d v="2019-04-07T00:00:00"/>
    <d v="2019-05-01T16:38:34"/>
    <x v="0"/>
    <x v="2"/>
    <s v="NF1934"/>
    <n v="373"/>
    <n v="6"/>
    <n v="2019"/>
    <x v="8"/>
    <x v="2"/>
  </r>
  <r>
    <d v="2019-08-03T02:13:16"/>
    <d v="2019-04-09T00:00:00"/>
    <d v="2019-05-24T04:50:10"/>
    <x v="0"/>
    <x v="0"/>
    <s v="NF5748"/>
    <n v="609"/>
    <n v="8"/>
    <n v="2019"/>
    <x v="8"/>
    <x v="2"/>
  </r>
  <r>
    <d v="2019-05-30T01:49:11"/>
    <d v="2019-04-12T00:00:00"/>
    <d v="2019-05-30T01:49:11"/>
    <x v="0"/>
    <x v="1"/>
    <s v="NF3443"/>
    <n v="2883"/>
    <n v="5"/>
    <n v="2019"/>
    <x v="8"/>
    <x v="2"/>
  </r>
  <r>
    <d v="2019-04-15T18:28:04"/>
    <d v="2019-04-14T00:00:00"/>
    <d v="2019-04-15T18:28:04"/>
    <x v="0"/>
    <x v="0"/>
    <s v="NF4433"/>
    <n v="4651"/>
    <n v="4"/>
    <n v="2019"/>
    <x v="8"/>
    <x v="2"/>
  </r>
  <r>
    <d v="2019-04-24T22:21:53"/>
    <d v="2019-04-18T00:00:00"/>
    <d v="2019-04-24T22:21:53"/>
    <x v="0"/>
    <x v="0"/>
    <s v="NF7700"/>
    <n v="4797"/>
    <n v="4"/>
    <n v="2019"/>
    <x v="8"/>
    <x v="2"/>
  </r>
  <r>
    <d v="2019-05-13T22:29:22"/>
    <d v="2019-04-20T00:00:00"/>
    <d v="2019-05-13T22:29:22"/>
    <x v="0"/>
    <x v="4"/>
    <s v="NF8475"/>
    <n v="1620"/>
    <n v="5"/>
    <n v="2019"/>
    <x v="8"/>
    <x v="2"/>
  </r>
  <r>
    <d v="2019-06-09T20:50:45"/>
    <d v="2019-04-27T00:00:00"/>
    <d v="2019-06-09T20:50:45"/>
    <x v="0"/>
    <x v="2"/>
    <s v="NF3694"/>
    <n v="245"/>
    <n v="6"/>
    <n v="2019"/>
    <x v="8"/>
    <x v="2"/>
  </r>
  <r>
    <d v="2019-05-10T23:40:58"/>
    <d v="2019-04-29T00:00:00"/>
    <d v="2019-05-10T23:40:58"/>
    <x v="0"/>
    <x v="1"/>
    <s v="NF5571"/>
    <n v="2091"/>
    <n v="5"/>
    <n v="2019"/>
    <x v="8"/>
    <x v="2"/>
  </r>
  <r>
    <d v="2019-05-09T10:26:18"/>
    <d v="2019-04-30T00:00:00"/>
    <d v="2019-05-09T10:26:18"/>
    <x v="0"/>
    <x v="1"/>
    <s v="NF7836"/>
    <n v="3200"/>
    <n v="5"/>
    <n v="2019"/>
    <x v="8"/>
    <x v="2"/>
  </r>
  <r>
    <d v="2019-05-19T01:37:55"/>
    <d v="2019-05-02T00:00:00"/>
    <d v="2019-05-19T01:37:55"/>
    <x v="0"/>
    <x v="2"/>
    <s v="NF7705"/>
    <n v="583"/>
    <n v="5"/>
    <n v="2019"/>
    <x v="9"/>
    <x v="2"/>
  </r>
  <r>
    <d v="2019-06-10T13:50:40"/>
    <d v="2019-05-05T00:00:00"/>
    <d v="2019-06-10T13:50:40"/>
    <x v="0"/>
    <x v="1"/>
    <s v="NF1629"/>
    <n v="4505"/>
    <n v="6"/>
    <n v="2019"/>
    <x v="9"/>
    <x v="2"/>
  </r>
  <r>
    <d v="2019-06-08T12:57:32"/>
    <d v="2019-05-07T00:00:00"/>
    <d v="2019-05-24T02:45:41"/>
    <x v="0"/>
    <x v="1"/>
    <s v="NF4027"/>
    <n v="343"/>
    <n v="6"/>
    <n v="2019"/>
    <x v="9"/>
    <x v="2"/>
  </r>
  <r>
    <d v="2019-05-18T16:19:11"/>
    <d v="2019-05-08T00:00:00"/>
    <d v="2019-05-18T16:19:11"/>
    <x v="0"/>
    <x v="0"/>
    <s v="NF7582"/>
    <n v="4510"/>
    <n v="5"/>
    <n v="2019"/>
    <x v="9"/>
    <x v="2"/>
  </r>
  <r>
    <s v=""/>
    <d v="2019-05-12T00:00:00"/>
    <d v="2019-05-20T09:30:20"/>
    <x v="0"/>
    <x v="1"/>
    <s v="NF7868"/>
    <n v="667"/>
    <n v="0"/>
    <n v="0"/>
    <x v="9"/>
    <x v="2"/>
  </r>
  <r>
    <d v="2019-06-15T04:03:49"/>
    <d v="2019-05-15T00:00:00"/>
    <d v="2019-06-15T04:03:49"/>
    <x v="0"/>
    <x v="1"/>
    <s v="NF6154"/>
    <n v="1006"/>
    <n v="6"/>
    <n v="2019"/>
    <x v="9"/>
    <x v="2"/>
  </r>
  <r>
    <d v="2019-08-09T15:25:27"/>
    <d v="2019-05-19T00:00:00"/>
    <d v="2019-06-19T21:04:28"/>
    <x v="0"/>
    <x v="2"/>
    <s v="NF5531"/>
    <n v="1071"/>
    <n v="8"/>
    <n v="2019"/>
    <x v="9"/>
    <x v="2"/>
  </r>
  <r>
    <d v="2019-06-14T06:55:19"/>
    <d v="2019-05-24T00:00:00"/>
    <d v="2019-06-14T06:55:19"/>
    <x v="0"/>
    <x v="4"/>
    <s v="NF9744"/>
    <n v="2194"/>
    <n v="6"/>
    <n v="2019"/>
    <x v="9"/>
    <x v="2"/>
  </r>
  <r>
    <d v="2019-05-26T20:19:16"/>
    <d v="2019-05-26T00:00:00"/>
    <d v="2019-05-26T20:19:16"/>
    <x v="0"/>
    <x v="1"/>
    <s v="NF1516"/>
    <n v="2531"/>
    <n v="5"/>
    <n v="2019"/>
    <x v="9"/>
    <x v="2"/>
  </r>
  <r>
    <d v="2019-08-31T16:25:56"/>
    <d v="2019-05-29T00:00:00"/>
    <d v="2019-07-09T05:14:28"/>
    <x v="0"/>
    <x v="0"/>
    <s v="NF2007"/>
    <n v="657"/>
    <n v="8"/>
    <n v="2019"/>
    <x v="9"/>
    <x v="2"/>
  </r>
  <r>
    <d v="2019-07-02T04:12:39"/>
    <d v="2019-05-30T00:00:00"/>
    <d v="2019-07-02T04:12:39"/>
    <x v="0"/>
    <x v="3"/>
    <s v="NF9904"/>
    <n v="4535"/>
    <n v="7"/>
    <n v="2019"/>
    <x v="9"/>
    <x v="2"/>
  </r>
  <r>
    <d v="2019-07-21T12:07:00"/>
    <d v="2019-06-04T00:00:00"/>
    <d v="2019-06-25T14:48:17"/>
    <x v="0"/>
    <x v="1"/>
    <s v="NF8631"/>
    <n v="1848"/>
    <n v="7"/>
    <n v="2019"/>
    <x v="10"/>
    <x v="2"/>
  </r>
  <r>
    <d v="2019-06-17T04:51:59"/>
    <d v="2019-06-09T00:00:00"/>
    <d v="2019-06-16T20:20:17"/>
    <x v="0"/>
    <x v="1"/>
    <s v="NF5098"/>
    <n v="191"/>
    <n v="6"/>
    <n v="2019"/>
    <x v="10"/>
    <x v="2"/>
  </r>
  <r>
    <s v=""/>
    <d v="2019-06-13T00:00:00"/>
    <d v="2019-07-22T22:11:49"/>
    <x v="0"/>
    <x v="3"/>
    <s v="NF8169"/>
    <n v="508"/>
    <n v="0"/>
    <n v="0"/>
    <x v="10"/>
    <x v="2"/>
  </r>
  <r>
    <d v="2019-07-17T14:30:41"/>
    <d v="2019-06-15T00:00:00"/>
    <d v="2019-07-17T14:30:41"/>
    <x v="0"/>
    <x v="4"/>
    <s v="NF4469"/>
    <n v="1482"/>
    <n v="7"/>
    <n v="2019"/>
    <x v="10"/>
    <x v="2"/>
  </r>
  <r>
    <d v="2019-07-01T14:28:40"/>
    <d v="2019-06-16T00:00:00"/>
    <d v="2019-07-01T14:28:40"/>
    <x v="0"/>
    <x v="2"/>
    <s v="NF6729"/>
    <n v="555"/>
    <n v="7"/>
    <n v="2019"/>
    <x v="10"/>
    <x v="2"/>
  </r>
  <r>
    <d v="2019-10-03T03:26:59"/>
    <d v="2019-06-20T00:00:00"/>
    <d v="2019-08-10T13:42:12"/>
    <x v="0"/>
    <x v="3"/>
    <s v="NF3586"/>
    <n v="1906"/>
    <n v="10"/>
    <n v="2019"/>
    <x v="10"/>
    <x v="2"/>
  </r>
  <r>
    <d v="2019-06-29T06:28:21"/>
    <d v="2019-06-25T00:00:00"/>
    <d v="2019-06-29T06:28:21"/>
    <x v="0"/>
    <x v="3"/>
    <s v="NF9837"/>
    <n v="450"/>
    <n v="6"/>
    <n v="2019"/>
    <x v="10"/>
    <x v="2"/>
  </r>
  <r>
    <s v=""/>
    <d v="2019-06-28T00:00:00"/>
    <d v="2019-07-16T06:26:47"/>
    <x v="0"/>
    <x v="1"/>
    <s v="NF6344"/>
    <n v="1479"/>
    <n v="0"/>
    <n v="0"/>
    <x v="10"/>
    <x v="2"/>
  </r>
  <r>
    <d v="2019-09-19T08:33:43"/>
    <d v="2019-06-29T00:00:00"/>
    <d v="2019-07-01T19:32:54"/>
    <x v="0"/>
    <x v="1"/>
    <s v="NF3701"/>
    <n v="3446"/>
    <n v="9"/>
    <n v="2019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10-17T07:52:04"/>
    <d v="2017-09-13T00:00:00"/>
    <d v="2017-10-17T07:52:04"/>
    <x v="0"/>
    <x v="3"/>
    <s v="NF7275"/>
    <n v="4739"/>
    <x v="0"/>
    <n v="2017"/>
    <x v="1"/>
    <x v="0"/>
    <x v="0"/>
    <n v="2017"/>
  </r>
  <r>
    <d v="2017-09-30T14:22:47"/>
    <d v="2017-09-14T00:00:00"/>
    <d v="2017-09-30T14:22:47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d v="2017-10-07T21:33:11"/>
    <d v="2017-09-25T00:00:00"/>
    <d v="2017-10-07T21:33:11"/>
    <x v="0"/>
    <x v="1"/>
    <s v="NF9195"/>
    <n v="2784"/>
    <x v="0"/>
    <n v="2017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8-01-18T20:49:17"/>
    <d v="2017-09-28T00:00:00"/>
    <d v="2017-11-03T14:25:06"/>
    <x v="0"/>
    <x v="2"/>
    <s v="NF5625"/>
    <n v="229"/>
    <x v="4"/>
    <n v="2018"/>
    <x v="1"/>
    <x v="0"/>
    <x v="2"/>
    <n v="2017"/>
  </r>
  <r>
    <d v="2017-11-20T07:27:14"/>
    <d v="2017-10-01T00:00:00"/>
    <d v="2017-11-20T07:27:14"/>
    <x v="0"/>
    <x v="1"/>
    <s v="NF7471"/>
    <n v="2894"/>
    <x v="3"/>
    <n v="2017"/>
    <x v="2"/>
    <x v="0"/>
    <x v="2"/>
    <n v="2017"/>
  </r>
  <r>
    <s v=""/>
    <d v="2017-10-04T00:00:00"/>
    <d v="2017-10-22T07:03:06"/>
    <x v="0"/>
    <x v="3"/>
    <s v="NF9225"/>
    <n v="4516"/>
    <x v="2"/>
    <n v="0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12T13:56:26"/>
    <d v="2017-10-09T00:00:00"/>
    <d v="2017-11-07T23:41:34"/>
    <x v="0"/>
    <x v="4"/>
    <s v="NF9408"/>
    <n v="1509"/>
    <x v="3"/>
    <n v="2017"/>
    <x v="2"/>
    <x v="0"/>
    <x v="2"/>
    <n v="2017"/>
  </r>
  <r>
    <d v="2018-02-03T05:45:33"/>
    <d v="2017-10-14T00:00:00"/>
    <d v="2017-11-06T01:00:26"/>
    <x v="0"/>
    <x v="1"/>
    <s v="NF1517"/>
    <n v="145"/>
    <x v="5"/>
    <n v="2018"/>
    <x v="2"/>
    <x v="0"/>
    <x v="2"/>
    <n v="2017"/>
  </r>
  <r>
    <d v="2017-11-12T07:13:39"/>
    <d v="2017-10-16T00:00:00"/>
    <d v="2017-10-23T05:53:31"/>
    <x v="0"/>
    <x v="1"/>
    <s v="NF8626"/>
    <n v="1311"/>
    <x v="3"/>
    <n v="2017"/>
    <x v="2"/>
    <x v="0"/>
    <x v="0"/>
    <n v="2017"/>
  </r>
  <r>
    <d v="2017-11-20T08:40:45"/>
    <d v="2017-10-18T00:00:00"/>
    <d v="2017-11-20T08:40:45"/>
    <x v="0"/>
    <x v="1"/>
    <s v="NF4936"/>
    <n v="4182"/>
    <x v="3"/>
    <n v="2017"/>
    <x v="2"/>
    <x v="0"/>
    <x v="2"/>
    <n v="2017"/>
  </r>
  <r>
    <d v="2017-10-29T09:31:32"/>
    <d v="2017-10-24T00:00:00"/>
    <d v="2017-10-29T09:31:32"/>
    <x v="0"/>
    <x v="2"/>
    <s v="NF7062"/>
    <n v="339"/>
    <x v="0"/>
    <n v="2017"/>
    <x v="2"/>
    <x v="0"/>
    <x v="0"/>
    <n v="2017"/>
  </r>
  <r>
    <d v="2018-01-30T23:32:10"/>
    <d v="2017-10-29T00:00:00"/>
    <d v="2017-11-29T04:12:14"/>
    <x v="0"/>
    <x v="4"/>
    <s v="NF3172"/>
    <n v="1788"/>
    <x v="4"/>
    <n v="2018"/>
    <x v="2"/>
    <x v="0"/>
    <x v="2"/>
    <n v="2017"/>
  </r>
  <r>
    <d v="2017-12-20T01:06:12"/>
    <d v="2017-11-03T00:00:00"/>
    <d v="2017-12-20T01:06:12"/>
    <x v="0"/>
    <x v="3"/>
    <s v="NF5821"/>
    <n v="1171"/>
    <x v="6"/>
    <n v="2017"/>
    <x v="3"/>
    <x v="0"/>
    <x v="3"/>
    <n v="2017"/>
  </r>
  <r>
    <d v="2017-11-14T19:11:45"/>
    <d v="2017-11-05T00:00:00"/>
    <d v="2017-11-14T19:11:45"/>
    <x v="0"/>
    <x v="1"/>
    <s v="NF8137"/>
    <n v="4059"/>
    <x v="3"/>
    <n v="2017"/>
    <x v="3"/>
    <x v="0"/>
    <x v="2"/>
    <n v="2017"/>
  </r>
  <r>
    <d v="2017-12-11T01:38:17"/>
    <d v="2017-11-08T00:00:00"/>
    <d v="2017-12-11T01:38:17"/>
    <x v="0"/>
    <x v="0"/>
    <s v="NF8083"/>
    <n v="4919"/>
    <x v="6"/>
    <n v="2017"/>
    <x v="3"/>
    <x v="0"/>
    <x v="3"/>
    <n v="2017"/>
  </r>
  <r>
    <d v="2017-12-28T10:48:36"/>
    <d v="2017-11-12T00:00:00"/>
    <d v="2017-12-18T12:17:45"/>
    <x v="0"/>
    <x v="1"/>
    <s v="NF9597"/>
    <n v="3224"/>
    <x v="6"/>
    <n v="2017"/>
    <x v="3"/>
    <x v="0"/>
    <x v="3"/>
    <n v="2017"/>
  </r>
  <r>
    <d v="2017-12-26T03:29:57"/>
    <d v="2017-11-15T00:00:00"/>
    <d v="2017-12-26T03:29:57"/>
    <x v="0"/>
    <x v="3"/>
    <s v="NF2065"/>
    <n v="3725"/>
    <x v="6"/>
    <n v="2017"/>
    <x v="3"/>
    <x v="0"/>
    <x v="3"/>
    <n v="2017"/>
  </r>
  <r>
    <d v="2017-12-16T06:54:15"/>
    <d v="2017-11-17T00:00:00"/>
    <d v="2017-12-16T06:54:15"/>
    <x v="0"/>
    <x v="3"/>
    <s v="NF3192"/>
    <n v="312"/>
    <x v="6"/>
    <n v="2017"/>
    <x v="3"/>
    <x v="0"/>
    <x v="3"/>
    <n v="2017"/>
  </r>
  <r>
    <d v="2018-01-12T16:03:24"/>
    <d v="2017-11-18T00:00:00"/>
    <d v="2018-01-12T16:03:24"/>
    <x v="0"/>
    <x v="1"/>
    <s v="NF1977"/>
    <n v="4773"/>
    <x v="4"/>
    <n v="2018"/>
    <x v="3"/>
    <x v="0"/>
    <x v="4"/>
    <n v="2018"/>
  </r>
  <r>
    <d v="2017-12-07T15:16:42"/>
    <d v="2017-11-19T00:00:00"/>
    <d v="2017-12-07T15:16:42"/>
    <x v="0"/>
    <x v="0"/>
    <s v="NF3208"/>
    <n v="228"/>
    <x v="6"/>
    <n v="2017"/>
    <x v="3"/>
    <x v="0"/>
    <x v="3"/>
    <n v="2017"/>
  </r>
  <r>
    <d v="2017-12-28T18:38:36"/>
    <d v="2017-11-22T00:00:00"/>
    <d v="2017-12-28T18:38:36"/>
    <x v="0"/>
    <x v="1"/>
    <s v="NF9545"/>
    <n v="450"/>
    <x v="6"/>
    <n v="2017"/>
    <x v="3"/>
    <x v="0"/>
    <x v="3"/>
    <n v="2017"/>
  </r>
  <r>
    <s v=""/>
    <d v="2017-11-23T00:00:00"/>
    <d v="2018-01-03T09:48:25"/>
    <x v="0"/>
    <x v="1"/>
    <s v="NF3100"/>
    <n v="1155"/>
    <x v="2"/>
    <n v="0"/>
    <x v="3"/>
    <x v="0"/>
    <x v="4"/>
    <n v="2018"/>
  </r>
  <r>
    <s v=""/>
    <d v="2017-11-30T00:00:00"/>
    <d v="2017-12-01T00:35:34"/>
    <x v="0"/>
    <x v="1"/>
    <s v="NF7746"/>
    <n v="1967"/>
    <x v="2"/>
    <n v="0"/>
    <x v="3"/>
    <x v="0"/>
    <x v="3"/>
    <n v="2017"/>
  </r>
  <r>
    <d v="2018-02-28T22:08:26"/>
    <d v="2017-12-01T00:00:00"/>
    <d v="2017-12-27T02:18:23"/>
    <x v="0"/>
    <x v="4"/>
    <s v="NF1179"/>
    <n v="2741"/>
    <x v="5"/>
    <n v="2018"/>
    <x v="4"/>
    <x v="0"/>
    <x v="3"/>
    <n v="2017"/>
  </r>
  <r>
    <d v="2018-01-25T08:17:33"/>
    <d v="2017-12-02T00:00:00"/>
    <d v="2018-01-25T08:17:33"/>
    <x v="0"/>
    <x v="2"/>
    <s v="NF3829"/>
    <n v="1130"/>
    <x v="4"/>
    <n v="2018"/>
    <x v="4"/>
    <x v="0"/>
    <x v="4"/>
    <n v="2018"/>
  </r>
  <r>
    <d v="2018-01-18T12:48:48"/>
    <d v="2017-12-06T00:00:00"/>
    <d v="2018-01-18T12:48:48"/>
    <x v="0"/>
    <x v="3"/>
    <s v="NF6865"/>
    <n v="4835"/>
    <x v="4"/>
    <n v="2018"/>
    <x v="4"/>
    <x v="0"/>
    <x v="4"/>
    <n v="2018"/>
  </r>
  <r>
    <d v="2018-01-29T01:49:50"/>
    <d v="2017-12-08T00:00:00"/>
    <d v="2018-01-29T01:49:50"/>
    <x v="0"/>
    <x v="4"/>
    <s v="NF4400"/>
    <n v="1411"/>
    <x v="4"/>
    <n v="2018"/>
    <x v="4"/>
    <x v="0"/>
    <x v="4"/>
    <n v="2018"/>
  </r>
  <r>
    <d v="2017-12-30T15:10:06"/>
    <d v="2017-12-10T00:00:00"/>
    <d v="2017-12-30T15:10:06"/>
    <x v="0"/>
    <x v="1"/>
    <s v="NF9617"/>
    <n v="457"/>
    <x v="6"/>
    <n v="2017"/>
    <x v="4"/>
    <x v="0"/>
    <x v="3"/>
    <n v="2017"/>
  </r>
  <r>
    <d v="2018-02-11T14:39:25"/>
    <d v="2017-12-15T00:00:00"/>
    <d v="2018-02-11T14:39:25"/>
    <x v="0"/>
    <x v="2"/>
    <s v="NF5659"/>
    <n v="2623"/>
    <x v="5"/>
    <n v="2018"/>
    <x v="4"/>
    <x v="0"/>
    <x v="5"/>
    <n v="2018"/>
  </r>
  <r>
    <d v="2017-12-29T04:49:13"/>
    <d v="2017-12-17T00:00:00"/>
    <d v="2017-12-29T04:49:13"/>
    <x v="0"/>
    <x v="4"/>
    <s v="NF6102"/>
    <n v="3440"/>
    <x v="6"/>
    <n v="2017"/>
    <x v="4"/>
    <x v="0"/>
    <x v="3"/>
    <n v="2017"/>
  </r>
  <r>
    <d v="2018-01-11T01:07:19"/>
    <d v="2017-12-20T00:00:00"/>
    <d v="2018-01-11T01:07:19"/>
    <x v="0"/>
    <x v="1"/>
    <s v="NF8162"/>
    <n v="3993"/>
    <x v="4"/>
    <n v="2018"/>
    <x v="4"/>
    <x v="0"/>
    <x v="4"/>
    <n v="2018"/>
  </r>
  <r>
    <d v="2018-02-17T01:10:28"/>
    <d v="2017-12-21T00:00:00"/>
    <d v="2018-02-17T01:10:28"/>
    <x v="0"/>
    <x v="1"/>
    <s v="NF4573"/>
    <n v="3273"/>
    <x v="5"/>
    <n v="2018"/>
    <x v="4"/>
    <x v="0"/>
    <x v="5"/>
    <n v="2018"/>
  </r>
  <r>
    <d v="2018-02-04T06:22:55"/>
    <d v="2017-12-25T00:00:00"/>
    <d v="2018-02-04T06:22:55"/>
    <x v="0"/>
    <x v="4"/>
    <s v="NF8503"/>
    <n v="4494"/>
    <x v="5"/>
    <n v="2018"/>
    <x v="4"/>
    <x v="0"/>
    <x v="5"/>
    <n v="2018"/>
  </r>
  <r>
    <d v="2018-01-24T22:12:42"/>
    <d v="2017-12-27T00:00:00"/>
    <d v="2018-01-24T22:12:42"/>
    <x v="0"/>
    <x v="0"/>
    <s v="NF3380"/>
    <n v="2511"/>
    <x v="4"/>
    <n v="2018"/>
    <x v="4"/>
    <x v="0"/>
    <x v="4"/>
    <n v="2018"/>
  </r>
  <r>
    <d v="2018-02-12T23:45:29"/>
    <d v="2017-12-29T00:00:00"/>
    <d v="2018-02-12T23:45:29"/>
    <x v="0"/>
    <x v="2"/>
    <s v="NF6566"/>
    <n v="2015"/>
    <x v="5"/>
    <n v="2018"/>
    <x v="4"/>
    <x v="0"/>
    <x v="5"/>
    <n v="2018"/>
  </r>
  <r>
    <d v="2018-03-21T07:29:39"/>
    <d v="2017-12-31T00:00:00"/>
    <d v="2018-02-20T08:29:43"/>
    <x v="0"/>
    <x v="3"/>
    <s v="NF5838"/>
    <n v="3413"/>
    <x v="7"/>
    <n v="2018"/>
    <x v="4"/>
    <x v="0"/>
    <x v="5"/>
    <n v="2018"/>
  </r>
  <r>
    <d v="2018-02-13T19:04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4"/>
    <n v="2018"/>
    <x v="5"/>
    <x v="1"/>
    <x v="4"/>
    <n v="2018"/>
  </r>
  <r>
    <d v="2018-01-27T17:25:05"/>
    <d v="2018-01-09T00:00:00"/>
    <d v="2018-01-27T17:25:05"/>
    <x v="0"/>
    <x v="2"/>
    <s v="NF8563"/>
    <n v="3598"/>
    <x v="4"/>
    <n v="2018"/>
    <x v="5"/>
    <x v="1"/>
    <x v="4"/>
    <n v="2018"/>
  </r>
  <r>
    <d v="2018-01-18T19:45:35"/>
    <d v="2018-01-10T00:00:00"/>
    <d v="2018-01-18T19:45:35"/>
    <x v="0"/>
    <x v="1"/>
    <s v="NF8237"/>
    <n v="4895"/>
    <x v="4"/>
    <n v="2018"/>
    <x v="5"/>
    <x v="1"/>
    <x v="4"/>
    <n v="2018"/>
  </r>
  <r>
    <d v="2018-03-08T13:03:51"/>
    <d v="2018-01-12T00:00:00"/>
    <d v="2018-03-08T13:03:51"/>
    <x v="0"/>
    <x v="1"/>
    <s v="NF4859"/>
    <n v="971"/>
    <x v="7"/>
    <n v="2018"/>
    <x v="5"/>
    <x v="1"/>
    <x v="6"/>
    <n v="2018"/>
  </r>
  <r>
    <d v="2018-02-06T01:03:18"/>
    <d v="2018-01-13T00:00:00"/>
    <d v="2018-02-06T01:03:18"/>
    <x v="0"/>
    <x v="0"/>
    <s v="NF1529"/>
    <n v="556"/>
    <x v="5"/>
    <n v="2018"/>
    <x v="5"/>
    <x v="1"/>
    <x v="5"/>
    <n v="2018"/>
  </r>
  <r>
    <d v="2018-02-13T21:09:50"/>
    <d v="2018-01-14T00:00:00"/>
    <d v="2018-02-13T21:09:50"/>
    <x v="0"/>
    <x v="0"/>
    <s v="NF6931"/>
    <n v="1977"/>
    <x v="5"/>
    <n v="2018"/>
    <x v="5"/>
    <x v="1"/>
    <x v="5"/>
    <n v="2018"/>
  </r>
  <r>
    <d v="2018-01-27T08:34:59"/>
    <d v="2018-01-16T00:00:00"/>
    <d v="2018-01-27T08:34:59"/>
    <x v="0"/>
    <x v="1"/>
    <s v="NF7559"/>
    <n v="2951"/>
    <x v="4"/>
    <n v="2018"/>
    <x v="5"/>
    <x v="1"/>
    <x v="4"/>
    <n v="2018"/>
  </r>
  <r>
    <d v="2018-03-05T09:47:40"/>
    <d v="2018-01-20T00:00:00"/>
    <d v="2018-03-05T09:47:40"/>
    <x v="0"/>
    <x v="1"/>
    <s v="NF9620"/>
    <n v="2535"/>
    <x v="7"/>
    <n v="2018"/>
    <x v="5"/>
    <x v="1"/>
    <x v="6"/>
    <n v="2018"/>
  </r>
  <r>
    <d v="2018-02-10T13:54:37"/>
    <d v="2018-01-21T00:00:00"/>
    <d v="2018-02-10T13:54:37"/>
    <x v="0"/>
    <x v="4"/>
    <s v="NF4547"/>
    <n v="3057"/>
    <x v="5"/>
    <n v="2018"/>
    <x v="5"/>
    <x v="1"/>
    <x v="5"/>
    <n v="2018"/>
  </r>
  <r>
    <d v="2018-02-09T12:37:33"/>
    <d v="2018-01-23T00:00:00"/>
    <d v="2018-02-09T12:37:33"/>
    <x v="0"/>
    <x v="0"/>
    <s v="NF6004"/>
    <n v="3152"/>
    <x v="5"/>
    <n v="2018"/>
    <x v="5"/>
    <x v="1"/>
    <x v="5"/>
    <n v="2018"/>
  </r>
  <r>
    <d v="2018-03-08T03:16:39"/>
    <d v="2018-01-25T00:00:00"/>
    <d v="2018-03-08T03:16:39"/>
    <x v="0"/>
    <x v="3"/>
    <s v="NF3415"/>
    <n v="2247"/>
    <x v="7"/>
    <n v="2018"/>
    <x v="5"/>
    <x v="1"/>
    <x v="6"/>
    <n v="2018"/>
  </r>
  <r>
    <d v="2018-03-21T01:55:31"/>
    <d v="2018-01-27T00:00:00"/>
    <d v="2018-03-21T01:55:31"/>
    <x v="0"/>
    <x v="2"/>
    <s v="NF1603"/>
    <n v="2456"/>
    <x v="7"/>
    <n v="2018"/>
    <x v="5"/>
    <x v="1"/>
    <x v="6"/>
    <n v="2018"/>
  </r>
  <r>
    <d v="2018-02-22T13:23:19"/>
    <d v="2018-01-29T00:00:00"/>
    <d v="2018-02-11T14:14:40"/>
    <x v="0"/>
    <x v="1"/>
    <s v="NF8784"/>
    <n v="3801"/>
    <x v="5"/>
    <n v="2018"/>
    <x v="5"/>
    <x v="1"/>
    <x v="5"/>
    <n v="2018"/>
  </r>
  <r>
    <d v="2018-02-13T09:01:19"/>
    <d v="2018-01-31T00:00:00"/>
    <d v="2018-02-13T09:01:19"/>
    <x v="0"/>
    <x v="0"/>
    <s v="NF1826"/>
    <n v="3049"/>
    <x v="5"/>
    <n v="2018"/>
    <x v="5"/>
    <x v="1"/>
    <x v="5"/>
    <n v="2018"/>
  </r>
  <r>
    <d v="2018-03-29T23:53:02"/>
    <d v="2018-02-04T00:00:00"/>
    <d v="2018-03-11T03:08:27"/>
    <x v="0"/>
    <x v="4"/>
    <s v="NF7390"/>
    <n v="3255"/>
    <x v="7"/>
    <n v="2018"/>
    <x v="6"/>
    <x v="1"/>
    <x v="6"/>
    <n v="2018"/>
  </r>
  <r>
    <d v="2018-03-20T14:43:41"/>
    <d v="2018-02-05T00:00:00"/>
    <d v="2018-03-17T04:59:05"/>
    <x v="0"/>
    <x v="1"/>
    <s v="NF7009"/>
    <n v="2074"/>
    <x v="7"/>
    <n v="2018"/>
    <x v="6"/>
    <x v="1"/>
    <x v="6"/>
    <n v="2018"/>
  </r>
  <r>
    <d v="2018-03-16T07:02:49"/>
    <d v="2018-02-06T00:00:00"/>
    <d v="2018-03-16T07:02:49"/>
    <x v="0"/>
    <x v="1"/>
    <s v="NF7629"/>
    <n v="3606"/>
    <x v="7"/>
    <n v="2018"/>
    <x v="6"/>
    <x v="1"/>
    <x v="6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5-18T00:10:35"/>
    <d v="2018-02-14T00:00:00"/>
    <d v="2018-02-19T10:57:20"/>
    <x v="0"/>
    <x v="3"/>
    <s v="NF7680"/>
    <n v="2801"/>
    <x v="8"/>
    <n v="2018"/>
    <x v="6"/>
    <x v="1"/>
    <x v="5"/>
    <n v="2018"/>
  </r>
  <r>
    <s v=""/>
    <d v="2018-02-15T00:00:00"/>
    <d v="2018-03-10T18:40:49"/>
    <x v="0"/>
    <x v="1"/>
    <s v="NF9629"/>
    <n v="4438"/>
    <x v="2"/>
    <n v="0"/>
    <x v="6"/>
    <x v="1"/>
    <x v="6"/>
    <n v="2018"/>
  </r>
  <r>
    <d v="2018-04-08T05:09:48"/>
    <d v="2018-02-20T00:00:00"/>
    <d v="2018-04-08T05:09:48"/>
    <x v="0"/>
    <x v="2"/>
    <s v="NF5978"/>
    <n v="3835"/>
    <x v="9"/>
    <n v="2018"/>
    <x v="6"/>
    <x v="1"/>
    <x v="7"/>
    <n v="2018"/>
  </r>
  <r>
    <d v="2018-04-09T09:13:30"/>
    <d v="2018-03-01T00:00:00"/>
    <d v="2018-04-09T09:13:30"/>
    <x v="0"/>
    <x v="1"/>
    <s v="NF5651"/>
    <n v="3893"/>
    <x v="9"/>
    <n v="2018"/>
    <x v="7"/>
    <x v="1"/>
    <x v="7"/>
    <n v="2018"/>
  </r>
  <r>
    <d v="2018-03-25T08:28:33"/>
    <d v="2018-03-04T00:00:00"/>
    <d v="2018-03-25T08:28:33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9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4-07T20:13:31"/>
    <d v="2018-03-09T00:00:00"/>
    <d v="2018-04-07T20:13:31"/>
    <x v="0"/>
    <x v="3"/>
    <s v="NF4115"/>
    <n v="3164"/>
    <x v="9"/>
    <n v="2018"/>
    <x v="7"/>
    <x v="1"/>
    <x v="7"/>
    <n v="2018"/>
  </r>
  <r>
    <d v="2018-05-08T17:13:02"/>
    <d v="2018-03-14T00:00:00"/>
    <d v="2018-05-08T17:13:02"/>
    <x v="0"/>
    <x v="1"/>
    <s v="NF5683"/>
    <n v="3113"/>
    <x v="8"/>
    <n v="2018"/>
    <x v="7"/>
    <x v="1"/>
    <x v="8"/>
    <n v="2018"/>
  </r>
  <r>
    <d v="2018-07-07T06:27:25"/>
    <d v="2018-03-17T00:00:00"/>
    <d v="2018-04-11T13:42:41"/>
    <x v="0"/>
    <x v="4"/>
    <s v="NF7027"/>
    <n v="789"/>
    <x v="10"/>
    <n v="2018"/>
    <x v="7"/>
    <x v="1"/>
    <x v="7"/>
    <n v="2018"/>
  </r>
  <r>
    <d v="2018-04-01T13:26:12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5-03T14:57:10"/>
    <d v="2018-03-25T00:00:00"/>
    <d v="2018-05-03T14:57:10"/>
    <x v="0"/>
    <x v="4"/>
    <s v="NF7283"/>
    <n v="1527"/>
    <x v="8"/>
    <n v="2018"/>
    <x v="7"/>
    <x v="1"/>
    <x v="8"/>
    <n v="2018"/>
  </r>
  <r>
    <d v="2018-05-14T12:32:29"/>
    <d v="2018-04-01T00:00:00"/>
    <d v="2018-05-14T12:32:29"/>
    <x v="0"/>
    <x v="4"/>
    <s v="NF6320"/>
    <n v="764"/>
    <x v="8"/>
    <n v="2018"/>
    <x v="8"/>
    <x v="1"/>
    <x v="8"/>
    <n v="2018"/>
  </r>
  <r>
    <d v="2018-04-12T02:48:23"/>
    <d v="2018-04-03T00:00:00"/>
    <d v="2018-04-12T02:48:23"/>
    <x v="0"/>
    <x v="2"/>
    <s v="NF7850"/>
    <n v="2463"/>
    <x v="9"/>
    <n v="2018"/>
    <x v="8"/>
    <x v="1"/>
    <x v="7"/>
    <n v="2018"/>
  </r>
  <r>
    <d v="2018-04-30T01:56:26"/>
    <d v="2018-04-05T00:00:00"/>
    <d v="2018-04-25T16:44:12"/>
    <x v="0"/>
    <x v="3"/>
    <s v="NF2420"/>
    <n v="2111"/>
    <x v="9"/>
    <n v="2018"/>
    <x v="8"/>
    <x v="1"/>
    <x v="7"/>
    <n v="2018"/>
  </r>
  <r>
    <d v="2018-05-01T13:42:29"/>
    <d v="2018-04-06T00:00:00"/>
    <d v="2018-05-01T13:42:29"/>
    <x v="0"/>
    <x v="1"/>
    <s v="NF6764"/>
    <n v="1144"/>
    <x v="8"/>
    <n v="2018"/>
    <x v="8"/>
    <x v="1"/>
    <x v="8"/>
    <n v="2018"/>
  </r>
  <r>
    <d v="2018-05-20T16:28:59"/>
    <d v="2018-04-10T00:00:00"/>
    <d v="2018-05-20T16:28:59"/>
    <x v="0"/>
    <x v="3"/>
    <s v="NF6382"/>
    <n v="597"/>
    <x v="8"/>
    <n v="2018"/>
    <x v="8"/>
    <x v="1"/>
    <x v="8"/>
    <n v="2018"/>
  </r>
  <r>
    <d v="2018-07-09T07:24:13"/>
    <d v="2018-04-16T00:00:00"/>
    <d v="2018-04-19T02:53:39"/>
    <x v="0"/>
    <x v="1"/>
    <s v="NF8079"/>
    <n v="3445"/>
    <x v="10"/>
    <n v="2018"/>
    <x v="8"/>
    <x v="1"/>
    <x v="7"/>
    <n v="2018"/>
  </r>
  <r>
    <d v="2018-05-02T07:19:37"/>
    <d v="2018-04-22T00:00:00"/>
    <d v="2018-05-02T07:19:37"/>
    <x v="0"/>
    <x v="4"/>
    <s v="NF2434"/>
    <n v="1996"/>
    <x v="8"/>
    <n v="2018"/>
    <x v="8"/>
    <x v="1"/>
    <x v="8"/>
    <n v="2018"/>
  </r>
  <r>
    <d v="2018-05-12T18:26:56"/>
    <d v="2018-04-28T00:00:00"/>
    <d v="2018-05-12T18:26:56"/>
    <x v="0"/>
    <x v="3"/>
    <s v="NF3230"/>
    <n v="1254"/>
    <x v="8"/>
    <n v="2018"/>
    <x v="8"/>
    <x v="1"/>
    <x v="8"/>
    <n v="2018"/>
  </r>
  <r>
    <d v="2018-05-21T03:30:05"/>
    <d v="2018-04-29T00:00:00"/>
    <d v="2018-05-03T19:21:01"/>
    <x v="0"/>
    <x v="3"/>
    <s v="NF8847"/>
    <n v="905"/>
    <x v="8"/>
    <n v="2018"/>
    <x v="8"/>
    <x v="1"/>
    <x v="8"/>
    <n v="2018"/>
  </r>
  <r>
    <d v="2018-05-31T14:47:54"/>
    <d v="2018-05-02T00:00:00"/>
    <d v="2018-05-31T14:47:54"/>
    <x v="0"/>
    <x v="2"/>
    <s v="NF8053"/>
    <n v="2975"/>
    <x v="8"/>
    <n v="2018"/>
    <x v="9"/>
    <x v="1"/>
    <x v="8"/>
    <n v="2018"/>
  </r>
  <r>
    <d v="2018-05-08T16:17:57"/>
    <d v="2018-05-03T00:00:00"/>
    <d v="2018-05-08T16:17:57"/>
    <x v="0"/>
    <x v="1"/>
    <s v="NF2454"/>
    <n v="4807"/>
    <x v="8"/>
    <n v="2018"/>
    <x v="9"/>
    <x v="1"/>
    <x v="8"/>
    <n v="2018"/>
  </r>
  <r>
    <d v="2018-06-13T07:07:36"/>
    <d v="2018-05-10T00:00:00"/>
    <d v="2018-06-13T07:07:36"/>
    <x v="0"/>
    <x v="4"/>
    <s v="NF8252"/>
    <n v="1882"/>
    <x v="11"/>
    <n v="2018"/>
    <x v="9"/>
    <x v="1"/>
    <x v="9"/>
    <n v="2018"/>
  </r>
  <r>
    <d v="2018-06-27T19:00:08"/>
    <d v="2018-05-15T00:00:00"/>
    <d v="2018-06-27T19:00:08"/>
    <x v="0"/>
    <x v="0"/>
    <s v="NF6573"/>
    <n v="3932"/>
    <x v="11"/>
    <n v="2018"/>
    <x v="9"/>
    <x v="1"/>
    <x v="9"/>
    <n v="2018"/>
  </r>
  <r>
    <s v=""/>
    <d v="2018-05-18T00:00:00"/>
    <d v="2018-06-02T02:25:53"/>
    <x v="0"/>
    <x v="1"/>
    <s v="NF8780"/>
    <n v="701"/>
    <x v="2"/>
    <n v="0"/>
    <x v="9"/>
    <x v="1"/>
    <x v="9"/>
    <n v="2018"/>
  </r>
  <r>
    <d v="2018-06-27T06:00:26"/>
    <d v="2018-05-19T00:00:00"/>
    <d v="2018-06-27T06:00:26"/>
    <x v="0"/>
    <x v="1"/>
    <s v="NF6166"/>
    <n v="2651"/>
    <x v="11"/>
    <n v="2018"/>
    <x v="9"/>
    <x v="1"/>
    <x v="9"/>
    <n v="2018"/>
  </r>
  <r>
    <d v="2018-09-07T07:57:31"/>
    <d v="2018-05-26T00:00:00"/>
    <d v="2018-07-01T19:37:16"/>
    <x v="0"/>
    <x v="1"/>
    <s v="NF8437"/>
    <n v="3792"/>
    <x v="1"/>
    <n v="2018"/>
    <x v="9"/>
    <x v="1"/>
    <x v="10"/>
    <n v="2018"/>
  </r>
  <r>
    <d v="2018-08-22T00:57:34"/>
    <d v="2018-05-28T00:00:00"/>
    <d v="2018-07-25T13:16:52"/>
    <x v="0"/>
    <x v="0"/>
    <s v="NF6635"/>
    <n v="611"/>
    <x v="12"/>
    <n v="2018"/>
    <x v="9"/>
    <x v="1"/>
    <x v="10"/>
    <n v="2018"/>
  </r>
  <r>
    <d v="2018-07-11T14:55:40"/>
    <d v="2018-05-31T00:00:00"/>
    <d v="2018-07-11T14:55:40"/>
    <x v="0"/>
    <x v="2"/>
    <s v="NF8734"/>
    <n v="3431"/>
    <x v="10"/>
    <n v="2018"/>
    <x v="9"/>
    <x v="1"/>
    <x v="10"/>
    <n v="2018"/>
  </r>
  <r>
    <d v="2018-06-28T01:37:59"/>
    <d v="2018-06-02T00:00:00"/>
    <d v="2018-06-28T01:37:59"/>
    <x v="0"/>
    <x v="1"/>
    <s v="NF4208"/>
    <n v="3670"/>
    <x v="11"/>
    <n v="2018"/>
    <x v="10"/>
    <x v="1"/>
    <x v="9"/>
    <n v="2018"/>
  </r>
  <r>
    <d v="2018-06-08T16:00:01"/>
    <d v="2018-06-04T00:00:00"/>
    <d v="2018-06-08T16:00:01"/>
    <x v="0"/>
    <x v="1"/>
    <s v="NF4923"/>
    <n v="4320"/>
    <x v="11"/>
    <n v="2018"/>
    <x v="10"/>
    <x v="1"/>
    <x v="9"/>
    <n v="2018"/>
  </r>
  <r>
    <d v="2018-07-01T16:18:26"/>
    <d v="2018-06-05T00:00:00"/>
    <d v="2018-07-01T16:18:26"/>
    <x v="0"/>
    <x v="2"/>
    <s v="NF6782"/>
    <n v="1809"/>
    <x v="10"/>
    <n v="2018"/>
    <x v="10"/>
    <x v="1"/>
    <x v="10"/>
    <n v="2018"/>
  </r>
  <r>
    <d v="2018-07-25T19:28:19"/>
    <d v="2018-06-07T00:00:00"/>
    <d v="2018-07-25T19:28:19"/>
    <x v="0"/>
    <x v="1"/>
    <s v="NF6280"/>
    <n v="667"/>
    <x v="10"/>
    <n v="2018"/>
    <x v="10"/>
    <x v="1"/>
    <x v="10"/>
    <n v="2018"/>
  </r>
  <r>
    <d v="2018-06-18T19:00:08"/>
    <d v="2018-06-11T00:00:00"/>
    <d v="2018-06-18T19:00:08"/>
    <x v="0"/>
    <x v="4"/>
    <s v="NF7827"/>
    <n v="1613"/>
    <x v="11"/>
    <n v="2018"/>
    <x v="10"/>
    <x v="1"/>
    <x v="9"/>
    <n v="2018"/>
  </r>
  <r>
    <d v="2018-07-28T05:48:11"/>
    <d v="2018-06-17T00:00:00"/>
    <d v="2018-07-28T05:48:11"/>
    <x v="0"/>
    <x v="0"/>
    <s v="NF5357"/>
    <n v="3756"/>
    <x v="10"/>
    <n v="2018"/>
    <x v="10"/>
    <x v="1"/>
    <x v="10"/>
    <n v="2018"/>
  </r>
  <r>
    <d v="2018-08-16T00:14:52"/>
    <d v="2018-06-20T00:00:00"/>
    <d v="2018-08-16T00:14:52"/>
    <x v="0"/>
    <x v="2"/>
    <s v="NF8188"/>
    <n v="3672"/>
    <x v="12"/>
    <n v="2018"/>
    <x v="10"/>
    <x v="1"/>
    <x v="11"/>
    <n v="2018"/>
  </r>
  <r>
    <d v="2018-08-17T02:37:59"/>
    <d v="2018-06-26T00:00:00"/>
    <d v="2018-07-07T00:58:52"/>
    <x v="0"/>
    <x v="1"/>
    <s v="NF4640"/>
    <n v="658"/>
    <x v="12"/>
    <n v="2018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0"/>
    <n v="2018"/>
    <x v="11"/>
    <x v="1"/>
    <x v="10"/>
    <n v="2018"/>
  </r>
  <r>
    <d v="2018-07-24T04:31:40"/>
    <d v="2018-07-03T00:00:00"/>
    <d v="2018-07-24T04:31:40"/>
    <x v="0"/>
    <x v="2"/>
    <s v="NF4384"/>
    <n v="3411"/>
    <x v="10"/>
    <n v="2018"/>
    <x v="11"/>
    <x v="1"/>
    <x v="10"/>
    <n v="2018"/>
  </r>
  <r>
    <d v="2018-07-24T10:25:52"/>
    <d v="2018-07-08T00:00:00"/>
    <d v="2018-07-24T10:25:52"/>
    <x v="0"/>
    <x v="2"/>
    <s v="NF8316"/>
    <n v="2524"/>
    <x v="10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8-28T08:22:59"/>
    <d v="2018-07-15T00:00:00"/>
    <d v="2018-08-28T08:22:59"/>
    <x v="0"/>
    <x v="1"/>
    <s v="NF4913"/>
    <n v="3181"/>
    <x v="12"/>
    <n v="2018"/>
    <x v="11"/>
    <x v="1"/>
    <x v="11"/>
    <n v="2018"/>
  </r>
  <r>
    <d v="2018-08-09T16:53:42"/>
    <d v="2018-07-16T00:00:00"/>
    <d v="2018-08-09T16:53:42"/>
    <x v="0"/>
    <x v="3"/>
    <s v="NF8526"/>
    <n v="1108"/>
    <x v="12"/>
    <n v="2018"/>
    <x v="11"/>
    <x v="1"/>
    <x v="11"/>
    <n v="2018"/>
  </r>
  <r>
    <d v="2018-08-18T00:15:22"/>
    <d v="2018-07-17T00:00:00"/>
    <d v="2018-08-18T00:15:22"/>
    <x v="0"/>
    <x v="1"/>
    <s v="NF9873"/>
    <n v="2777"/>
    <x v="12"/>
    <n v="2018"/>
    <x v="11"/>
    <x v="1"/>
    <x v="11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s v=""/>
    <d v="2018-07-21T00:00:00"/>
    <d v="2018-08-12T21:19:56"/>
    <x v="0"/>
    <x v="2"/>
    <s v="NF5563"/>
    <n v="4217"/>
    <x v="2"/>
    <n v="0"/>
    <x v="11"/>
    <x v="1"/>
    <x v="11"/>
    <n v="2018"/>
  </r>
  <r>
    <d v="2018-08-30T14:57:50"/>
    <d v="2018-07-28T00:00:00"/>
    <d v="2018-08-30T14:57:50"/>
    <x v="0"/>
    <x v="1"/>
    <s v="NF5510"/>
    <n v="4850"/>
    <x v="12"/>
    <n v="2018"/>
    <x v="11"/>
    <x v="1"/>
    <x v="11"/>
    <n v="2018"/>
  </r>
  <r>
    <d v="2018-09-11T23:14:03"/>
    <d v="2018-07-30T00:00:00"/>
    <d v="2018-08-19T07:55:56"/>
    <x v="0"/>
    <x v="2"/>
    <s v="NF1440"/>
    <n v="4309"/>
    <x v="1"/>
    <n v="2018"/>
    <x v="11"/>
    <x v="1"/>
    <x v="11"/>
    <n v="2018"/>
  </r>
  <r>
    <d v="2018-10-01T14:46:44"/>
    <d v="2018-08-01T00:00:00"/>
    <d v="2018-08-02T13:49:34"/>
    <x v="0"/>
    <x v="3"/>
    <s v="NF2709"/>
    <n v="4462"/>
    <x v="0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11-29T00:17:37"/>
    <d v="2018-08-22T00:00:00"/>
    <d v="2018-09-16T00:23:57"/>
    <x v="0"/>
    <x v="1"/>
    <s v="NF6599"/>
    <n v="1054"/>
    <x v="3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9-20T03:35:31"/>
    <d v="2018-08-28T00:00:00"/>
    <d v="2018-09-20T03:35:31"/>
    <x v="0"/>
    <x v="0"/>
    <s v="NF3529"/>
    <n v="1238"/>
    <x v="1"/>
    <n v="2018"/>
    <x v="0"/>
    <x v="1"/>
    <x v="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2-04T20:10:31"/>
    <d v="2018-09-07T00:00:00"/>
    <d v="2018-10-29T18:42:30"/>
    <x v="0"/>
    <x v="4"/>
    <s v="NF3860"/>
    <n v="2936"/>
    <x v="6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d v="2018-09-12T00:31:15"/>
    <d v="2018-09-10T00:00:00"/>
    <d v="2018-09-12T00:31:15"/>
    <x v="0"/>
    <x v="3"/>
    <s v="NF2238"/>
    <n v="159"/>
    <x v="1"/>
    <n v="2018"/>
    <x v="1"/>
    <x v="1"/>
    <x v="1"/>
    <n v="2018"/>
  </r>
  <r>
    <d v="2018-10-09T15:23:27"/>
    <d v="2018-09-15T00:00:00"/>
    <d v="2018-10-09T15:23:27"/>
    <x v="0"/>
    <x v="1"/>
    <s v="NF7342"/>
    <n v="2933"/>
    <x v="0"/>
    <n v="2018"/>
    <x v="1"/>
    <x v="1"/>
    <x v="0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d v="2018-11-13T19:50:37"/>
    <d v="2018-10-01T00:00:00"/>
    <d v="2018-11-13T19:50:37"/>
    <x v="0"/>
    <x v="2"/>
    <s v="NF8344"/>
    <n v="819"/>
    <x v="3"/>
    <n v="2018"/>
    <x v="2"/>
    <x v="1"/>
    <x v="2"/>
    <n v="2018"/>
  </r>
  <r>
    <d v="2018-11-29T03:48:33"/>
    <d v="2018-10-04T00:00:00"/>
    <d v="2018-11-29T03:48:33"/>
    <x v="0"/>
    <x v="0"/>
    <s v="NF8750"/>
    <n v="1260"/>
    <x v="3"/>
    <n v="2018"/>
    <x v="2"/>
    <x v="1"/>
    <x v="2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8-10-31T01:07:14"/>
    <d v="2018-10-12T00:00:00"/>
    <d v="2018-10-31T01:07:14"/>
    <x v="0"/>
    <x v="4"/>
    <s v="NF3536"/>
    <n v="4287"/>
    <x v="0"/>
    <n v="2018"/>
    <x v="2"/>
    <x v="1"/>
    <x v="0"/>
    <n v="2018"/>
  </r>
  <r>
    <d v="2019-02-11T18:08:36"/>
    <d v="2018-10-14T00:00:00"/>
    <d v="2018-11-24T03:33:56"/>
    <x v="0"/>
    <x v="3"/>
    <s v="NF9376"/>
    <n v="2015"/>
    <x v="5"/>
    <n v="2019"/>
    <x v="2"/>
    <x v="1"/>
    <x v="2"/>
    <n v="2018"/>
  </r>
  <r>
    <d v="2018-12-15T05:05:06"/>
    <d v="2018-10-20T00:00:00"/>
    <d v="2018-12-15T05:05:06"/>
    <x v="0"/>
    <x v="3"/>
    <s v="NF1222"/>
    <n v="3369"/>
    <x v="6"/>
    <n v="2018"/>
    <x v="2"/>
    <x v="1"/>
    <x v="3"/>
    <n v="2018"/>
  </r>
  <r>
    <d v="2018-10-31T19:28:19"/>
    <d v="2018-10-21T00:00:00"/>
    <d v="2018-10-31T19:28:19"/>
    <x v="0"/>
    <x v="1"/>
    <s v="NF3914"/>
    <n v="4851"/>
    <x v="0"/>
    <n v="2018"/>
    <x v="2"/>
    <x v="1"/>
    <x v="0"/>
    <n v="2018"/>
  </r>
  <r>
    <d v="2018-12-22T00:45:32"/>
    <d v="2018-10-25T00:00:00"/>
    <d v="2018-12-15T00:19:24"/>
    <x v="0"/>
    <x v="1"/>
    <s v="NF7447"/>
    <n v="2178"/>
    <x v="6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1-16T14:05:40"/>
    <d v="2018-10-30T00:00:00"/>
    <d v="2018-11-16T14:05:40"/>
    <x v="0"/>
    <x v="4"/>
    <s v="NF7858"/>
    <n v="2864"/>
    <x v="3"/>
    <n v="2018"/>
    <x v="2"/>
    <x v="1"/>
    <x v="2"/>
    <n v="2018"/>
  </r>
  <r>
    <d v="2018-12-27T21:24:18"/>
    <d v="2018-11-01T00:00:00"/>
    <d v="2018-12-27T21:24:18"/>
    <x v="0"/>
    <x v="1"/>
    <s v="NF7692"/>
    <n v="2425"/>
    <x v="6"/>
    <n v="2018"/>
    <x v="3"/>
    <x v="1"/>
    <x v="3"/>
    <n v="2018"/>
  </r>
  <r>
    <d v="2019-01-26T03:09:35"/>
    <d v="2018-11-03T00:00:00"/>
    <d v="2019-01-01T13:15:07"/>
    <x v="0"/>
    <x v="4"/>
    <s v="NF7390"/>
    <n v="1542"/>
    <x v="4"/>
    <n v="2019"/>
    <x v="3"/>
    <x v="1"/>
    <x v="4"/>
    <n v="2019"/>
  </r>
  <r>
    <d v="2018-12-12T17:38:41"/>
    <d v="2018-11-08T00:00:00"/>
    <d v="2018-12-12T17:38:41"/>
    <x v="0"/>
    <x v="1"/>
    <s v="NF6262"/>
    <n v="1736"/>
    <x v="6"/>
    <n v="2018"/>
    <x v="3"/>
    <x v="1"/>
    <x v="3"/>
    <n v="2018"/>
  </r>
  <r>
    <d v="2019-01-09T16:18:40"/>
    <d v="2018-11-11T00:00:00"/>
    <d v="2019-01-09T16:18:40"/>
    <x v="0"/>
    <x v="2"/>
    <s v="NF9573"/>
    <n v="1628"/>
    <x v="4"/>
    <n v="2019"/>
    <x v="3"/>
    <x v="1"/>
    <x v="4"/>
    <n v="2019"/>
  </r>
  <r>
    <d v="2018-11-16T02:35:10"/>
    <d v="2018-11-13T00:00:00"/>
    <d v="2018-11-16T02:35:10"/>
    <x v="0"/>
    <x v="1"/>
    <s v="NF8087"/>
    <n v="3853"/>
    <x v="3"/>
    <n v="2018"/>
    <x v="3"/>
    <x v="1"/>
    <x v="2"/>
    <n v="2018"/>
  </r>
  <r>
    <d v="2018-12-17T04:53:47"/>
    <d v="2018-11-17T00:00:00"/>
    <d v="2018-12-17T04:53:47"/>
    <x v="0"/>
    <x v="2"/>
    <s v="NF5909"/>
    <n v="883"/>
    <x v="6"/>
    <n v="2018"/>
    <x v="3"/>
    <x v="1"/>
    <x v="3"/>
    <n v="2018"/>
  </r>
  <r>
    <d v="2018-12-07T18:17:32"/>
    <d v="2018-11-17T00:00:00"/>
    <d v="2018-12-07T18:17:32"/>
    <x v="0"/>
    <x v="1"/>
    <s v="NF4172"/>
    <n v="976"/>
    <x v="6"/>
    <n v="2018"/>
    <x v="3"/>
    <x v="1"/>
    <x v="3"/>
    <n v="2018"/>
  </r>
  <r>
    <d v="2018-12-31T22:37:03"/>
    <d v="2018-11-20T00:00:00"/>
    <d v="2018-12-31T22:37:03"/>
    <x v="0"/>
    <x v="2"/>
    <s v="NF8957"/>
    <n v="2663"/>
    <x v="6"/>
    <n v="2018"/>
    <x v="3"/>
    <x v="1"/>
    <x v="3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9-02-21T18:19:59"/>
    <d v="2018-11-29T00:00:00"/>
    <d v="2019-01-13T19:18:14"/>
    <x v="0"/>
    <x v="2"/>
    <s v="NF5104"/>
    <n v="2030"/>
    <x v="5"/>
    <n v="2019"/>
    <x v="3"/>
    <x v="1"/>
    <x v="4"/>
    <n v="2019"/>
  </r>
  <r>
    <s v=""/>
    <d v="2018-12-02T00:00:00"/>
    <d v="2019-01-20T19:42:08"/>
    <x v="0"/>
    <x v="1"/>
    <s v="NF3942"/>
    <n v="2117"/>
    <x v="2"/>
    <n v="0"/>
    <x v="4"/>
    <x v="1"/>
    <x v="4"/>
    <n v="2019"/>
  </r>
  <r>
    <d v="2019-04-21T08:25:53"/>
    <d v="2018-12-04T00:00:00"/>
    <d v="2019-01-29T18:00:06"/>
    <x v="0"/>
    <x v="1"/>
    <s v="NF6376"/>
    <n v="1236"/>
    <x v="9"/>
    <n v="2019"/>
    <x v="4"/>
    <x v="1"/>
    <x v="4"/>
    <n v="2019"/>
  </r>
  <r>
    <d v="2018-12-31T17:55:32"/>
    <d v="2018-12-09T00:00:00"/>
    <d v="2018-12-31T17:55:32"/>
    <x v="0"/>
    <x v="1"/>
    <s v="NF7518"/>
    <n v="426"/>
    <x v="6"/>
    <n v="2018"/>
    <x v="4"/>
    <x v="1"/>
    <x v="3"/>
    <n v="2018"/>
  </r>
  <r>
    <d v="2018-12-31T02:34:29"/>
    <d v="2018-12-10T00:00:00"/>
    <d v="2018-12-24T03:51:14"/>
    <x v="0"/>
    <x v="4"/>
    <s v="NF5359"/>
    <n v="3956"/>
    <x v="6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9-02-10T06:21:01"/>
    <d v="2018-12-15T00:00:00"/>
    <d v="2019-01-24T08:03:45"/>
    <x v="0"/>
    <x v="1"/>
    <s v="NF3127"/>
    <n v="1434"/>
    <x v="5"/>
    <n v="2019"/>
    <x v="4"/>
    <x v="1"/>
    <x v="4"/>
    <n v="2019"/>
  </r>
  <r>
    <d v="2019-01-22T04:31:20"/>
    <d v="2018-12-18T00:00:00"/>
    <d v="2019-01-22T04:31:20"/>
    <x v="0"/>
    <x v="0"/>
    <s v="NF7641"/>
    <n v="1782"/>
    <x v="4"/>
    <n v="2019"/>
    <x v="4"/>
    <x v="1"/>
    <x v="4"/>
    <n v="2019"/>
  </r>
  <r>
    <d v="2019-02-18T09:40:35"/>
    <d v="2018-12-25T00:00:00"/>
    <d v="2019-02-18T09:40:35"/>
    <x v="0"/>
    <x v="1"/>
    <s v="NF2758"/>
    <n v="365"/>
    <x v="5"/>
    <n v="2019"/>
    <x v="4"/>
    <x v="1"/>
    <x v="5"/>
    <n v="2019"/>
  </r>
  <r>
    <d v="2019-01-26T16:18:05"/>
    <d v="2018-12-27T00:00:00"/>
    <d v="2019-01-26T16:18:05"/>
    <x v="0"/>
    <x v="1"/>
    <s v="NF9279"/>
    <n v="2757"/>
    <x v="4"/>
    <n v="2019"/>
    <x v="4"/>
    <x v="1"/>
    <x v="4"/>
    <n v="2019"/>
  </r>
  <r>
    <d v="2019-02-19T04:57:57"/>
    <d v="2018-12-30T00:00:00"/>
    <d v="2019-02-19T04:57:57"/>
    <x v="0"/>
    <x v="0"/>
    <s v="NF2386"/>
    <n v="2112"/>
    <x v="5"/>
    <n v="2019"/>
    <x v="4"/>
    <x v="1"/>
    <x v="5"/>
    <n v="2019"/>
  </r>
  <r>
    <d v="2019-04-18T04:58:30"/>
    <d v="2019-01-02T00:00:00"/>
    <d v="2019-01-18T13:55:07"/>
    <x v="0"/>
    <x v="0"/>
    <s v="NF6751"/>
    <n v="2190"/>
    <x v="9"/>
    <n v="2019"/>
    <x v="5"/>
    <x v="2"/>
    <x v="4"/>
    <n v="2019"/>
  </r>
  <r>
    <d v="2019-01-20T15:24:57"/>
    <d v="2019-01-04T00:00:00"/>
    <d v="2019-01-20T15:24:57"/>
    <x v="0"/>
    <x v="1"/>
    <s v="NF9460"/>
    <n v="2998"/>
    <x v="4"/>
    <n v="2019"/>
    <x v="5"/>
    <x v="2"/>
    <x v="4"/>
    <n v="2019"/>
  </r>
  <r>
    <d v="2019-02-05T00:47:03"/>
    <d v="2019-01-11T00:00:00"/>
    <d v="2019-02-05T00:47:03"/>
    <x v="0"/>
    <x v="1"/>
    <s v="NF5556"/>
    <n v="3808"/>
    <x v="5"/>
    <n v="2019"/>
    <x v="5"/>
    <x v="2"/>
    <x v="5"/>
    <n v="2019"/>
  </r>
  <r>
    <d v="2019-01-30T11:29:38"/>
    <d v="2019-01-14T00:00:00"/>
    <d v="2019-01-30T11:29:38"/>
    <x v="0"/>
    <x v="1"/>
    <s v="NF4918"/>
    <n v="4928"/>
    <x v="4"/>
    <n v="2019"/>
    <x v="5"/>
    <x v="2"/>
    <x v="4"/>
    <n v="2019"/>
  </r>
  <r>
    <d v="2019-03-12T00:36:53"/>
    <d v="2019-01-17T00:00:00"/>
    <d v="2019-03-12T00:36:53"/>
    <x v="0"/>
    <x v="0"/>
    <s v="NF1763"/>
    <n v="4179"/>
    <x v="7"/>
    <n v="2019"/>
    <x v="5"/>
    <x v="2"/>
    <x v="6"/>
    <n v="2019"/>
  </r>
  <r>
    <d v="2019-02-03T23:50:40"/>
    <d v="2019-01-19T00:00:00"/>
    <d v="2019-02-03T23:50:40"/>
    <x v="0"/>
    <x v="4"/>
    <s v="NF2024"/>
    <n v="4896"/>
    <x v="5"/>
    <n v="2019"/>
    <x v="5"/>
    <x v="2"/>
    <x v="5"/>
    <n v="2019"/>
  </r>
  <r>
    <d v="2019-02-02T03:08:46"/>
    <d v="2019-01-22T00:00:00"/>
    <d v="2019-02-02T03:08:46"/>
    <x v="0"/>
    <x v="0"/>
    <s v="NF8079"/>
    <n v="4092"/>
    <x v="5"/>
    <n v="2019"/>
    <x v="5"/>
    <x v="2"/>
    <x v="5"/>
    <n v="2019"/>
  </r>
  <r>
    <d v="2019-01-31T22:24:29"/>
    <d v="2019-01-27T00:00:00"/>
    <d v="2019-01-31T22:24:29"/>
    <x v="0"/>
    <x v="1"/>
    <s v="NF6383"/>
    <n v="2956"/>
    <x v="4"/>
    <n v="2019"/>
    <x v="5"/>
    <x v="2"/>
    <x v="4"/>
    <n v="2019"/>
  </r>
  <r>
    <d v="2019-02-13T18:40:14"/>
    <d v="2019-01-31T00:00:00"/>
    <d v="2019-02-13T18:40:14"/>
    <x v="0"/>
    <x v="0"/>
    <s v="NF3919"/>
    <n v="533"/>
    <x v="5"/>
    <n v="2019"/>
    <x v="5"/>
    <x v="2"/>
    <x v="5"/>
    <n v="2019"/>
  </r>
  <r>
    <d v="2019-02-24T17:32:07"/>
    <d v="2019-02-01T00:00:00"/>
    <d v="2019-02-24T17:32:07"/>
    <x v="0"/>
    <x v="2"/>
    <s v="NF1390"/>
    <n v="3519"/>
    <x v="5"/>
    <n v="2019"/>
    <x v="6"/>
    <x v="2"/>
    <x v="5"/>
    <n v="2019"/>
  </r>
  <r>
    <d v="2019-03-24T18:54:41"/>
    <d v="2019-02-03T00:00:00"/>
    <d v="2019-03-24T18:54:41"/>
    <x v="0"/>
    <x v="4"/>
    <s v="NF2500"/>
    <n v="757"/>
    <x v="7"/>
    <n v="2019"/>
    <x v="6"/>
    <x v="2"/>
    <x v="6"/>
    <n v="2019"/>
  </r>
  <r>
    <d v="2019-03-28T05:56:28"/>
    <d v="2019-02-07T00:00:00"/>
    <d v="2019-03-28T05:56:28"/>
    <x v="0"/>
    <x v="1"/>
    <s v="NF2427"/>
    <n v="2688"/>
    <x v="7"/>
    <n v="2019"/>
    <x v="6"/>
    <x v="2"/>
    <x v="6"/>
    <n v="2019"/>
  </r>
  <r>
    <d v="2019-03-30T10:37:26"/>
    <d v="2019-02-09T00:00:00"/>
    <d v="2019-03-30T10:37:26"/>
    <x v="0"/>
    <x v="3"/>
    <s v="NF4680"/>
    <n v="340"/>
    <x v="7"/>
    <n v="2019"/>
    <x v="6"/>
    <x v="2"/>
    <x v="6"/>
    <n v="2019"/>
  </r>
  <r>
    <d v="2019-02-12T14:13:18"/>
    <d v="2019-02-10T00:00:00"/>
    <d v="2019-02-12T14:13:18"/>
    <x v="0"/>
    <x v="3"/>
    <s v="NF7019"/>
    <n v="4204"/>
    <x v="5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6-03T21:03:17"/>
    <d v="2019-02-21T00:00:00"/>
    <d v="2019-03-24T00:09:11"/>
    <x v="0"/>
    <x v="0"/>
    <s v="NF4608"/>
    <n v="4148"/>
    <x v="11"/>
    <n v="2019"/>
    <x v="6"/>
    <x v="2"/>
    <x v="6"/>
    <n v="2019"/>
  </r>
  <r>
    <d v="2019-04-11T11:34:45"/>
    <d v="2019-02-25T00:00:00"/>
    <d v="2019-03-29T22:04:56"/>
    <x v="0"/>
    <x v="1"/>
    <s v="NF1913"/>
    <n v="4303"/>
    <x v="9"/>
    <n v="2019"/>
    <x v="6"/>
    <x v="2"/>
    <x v="6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9"/>
    <n v="2019"/>
    <x v="7"/>
    <x v="2"/>
    <x v="7"/>
    <n v="2019"/>
  </r>
  <r>
    <d v="2019-04-12T18:11:29"/>
    <d v="2019-03-06T00:00:00"/>
    <d v="2019-04-12T18:11:29"/>
    <x v="0"/>
    <x v="4"/>
    <s v="NF6780"/>
    <n v="1854"/>
    <x v="9"/>
    <n v="2019"/>
    <x v="7"/>
    <x v="2"/>
    <x v="7"/>
    <n v="2019"/>
  </r>
  <r>
    <d v="2019-03-11T01:54:11"/>
    <d v="2019-03-08T00:00:00"/>
    <d v="2019-03-11T01:54:11"/>
    <x v="0"/>
    <x v="1"/>
    <s v="NF9599"/>
    <n v="2568"/>
    <x v="7"/>
    <n v="2019"/>
    <x v="7"/>
    <x v="2"/>
    <x v="6"/>
    <n v="2019"/>
  </r>
  <r>
    <d v="2019-04-17T14:18:26"/>
    <d v="2019-03-08T00:00:00"/>
    <d v="2019-04-17T14:18:26"/>
    <x v="0"/>
    <x v="1"/>
    <s v="NF8659"/>
    <n v="3690"/>
    <x v="9"/>
    <n v="2019"/>
    <x v="7"/>
    <x v="2"/>
    <x v="7"/>
    <n v="2019"/>
  </r>
  <r>
    <d v="2019-06-05T12:21:59"/>
    <d v="2019-03-10T00:00:00"/>
    <d v="2019-04-15T12:56:12"/>
    <x v="0"/>
    <x v="0"/>
    <s v="NF4652"/>
    <n v="3746"/>
    <x v="11"/>
    <n v="2019"/>
    <x v="7"/>
    <x v="2"/>
    <x v="7"/>
    <n v="2019"/>
  </r>
  <r>
    <d v="2019-04-16T17:46:42"/>
    <d v="2019-03-12T00:00:00"/>
    <d v="2019-04-16T17:46:42"/>
    <x v="0"/>
    <x v="4"/>
    <s v="NF3068"/>
    <n v="4360"/>
    <x v="9"/>
    <n v="2019"/>
    <x v="7"/>
    <x v="2"/>
    <x v="7"/>
    <n v="2019"/>
  </r>
  <r>
    <s v=""/>
    <d v="2019-03-13T00:00:00"/>
    <d v="2019-04-21T09:02:46"/>
    <x v="0"/>
    <x v="0"/>
    <s v="NF7141"/>
    <n v="1753"/>
    <x v="2"/>
    <n v="0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4-11T07:59:33"/>
    <d v="2019-03-19T00:00:00"/>
    <d v="2019-04-11T07:59:33"/>
    <x v="0"/>
    <x v="0"/>
    <s v="NF8853"/>
    <n v="3565"/>
    <x v="9"/>
    <n v="2019"/>
    <x v="7"/>
    <x v="2"/>
    <x v="7"/>
    <n v="2019"/>
  </r>
  <r>
    <d v="2019-07-17T09:11:04"/>
    <d v="2019-03-22T00:00:00"/>
    <d v="2019-05-01T11:33:58"/>
    <x v="0"/>
    <x v="1"/>
    <s v="NF7681"/>
    <n v="1961"/>
    <x v="10"/>
    <n v="2019"/>
    <x v="7"/>
    <x v="2"/>
    <x v="8"/>
    <n v="2019"/>
  </r>
  <r>
    <d v="2019-04-15T02:20:04"/>
    <d v="2019-03-27T00:00:00"/>
    <d v="2019-04-02T02:00:21"/>
    <x v="0"/>
    <x v="3"/>
    <s v="NF1441"/>
    <n v="4854"/>
    <x v="9"/>
    <n v="2019"/>
    <x v="7"/>
    <x v="2"/>
    <x v="7"/>
    <n v="2019"/>
  </r>
  <r>
    <d v="2019-04-23T17:40:18"/>
    <d v="2019-04-02T00:00:00"/>
    <d v="2019-04-23T17:40:18"/>
    <x v="0"/>
    <x v="4"/>
    <s v="NF9964"/>
    <n v="3453"/>
    <x v="9"/>
    <n v="2019"/>
    <x v="8"/>
    <x v="2"/>
    <x v="7"/>
    <n v="2019"/>
  </r>
  <r>
    <d v="2019-04-20T02:38:51"/>
    <d v="2019-04-03T00:00:00"/>
    <d v="2019-04-05T19:38:36"/>
    <x v="0"/>
    <x v="1"/>
    <s v="NF9101"/>
    <n v="3341"/>
    <x v="9"/>
    <n v="2019"/>
    <x v="8"/>
    <x v="2"/>
    <x v="7"/>
    <n v="2019"/>
  </r>
  <r>
    <d v="2019-05-20T20:46:13"/>
    <d v="2019-04-06T00:00:00"/>
    <d v="2019-05-20T20:46:13"/>
    <x v="0"/>
    <x v="3"/>
    <s v="NF3185"/>
    <n v="2707"/>
    <x v="8"/>
    <n v="2019"/>
    <x v="8"/>
    <x v="2"/>
    <x v="8"/>
    <n v="2019"/>
  </r>
  <r>
    <d v="2019-05-18T16:24:37"/>
    <d v="2019-04-08T00:00:00"/>
    <d v="2019-05-18T16:24:37"/>
    <x v="0"/>
    <x v="1"/>
    <s v="NF2836"/>
    <n v="1582"/>
    <x v="8"/>
    <n v="2019"/>
    <x v="8"/>
    <x v="2"/>
    <x v="8"/>
    <n v="2019"/>
  </r>
  <r>
    <d v="2019-05-14T12:12:29"/>
    <d v="2019-04-10T00:00:00"/>
    <d v="2019-05-14T12:12:29"/>
    <x v="0"/>
    <x v="1"/>
    <s v="NF7779"/>
    <n v="3889"/>
    <x v="8"/>
    <n v="2019"/>
    <x v="8"/>
    <x v="2"/>
    <x v="8"/>
    <n v="2019"/>
  </r>
  <r>
    <d v="2019-04-29T13:39:41"/>
    <d v="2019-04-14T00:00:00"/>
    <d v="2019-04-29T13:39:41"/>
    <x v="0"/>
    <x v="1"/>
    <s v="NF5919"/>
    <n v="2303"/>
    <x v="9"/>
    <n v="2019"/>
    <x v="8"/>
    <x v="2"/>
    <x v="7"/>
    <n v="2019"/>
  </r>
  <r>
    <d v="2019-05-19T15:44:01"/>
    <d v="2019-04-17T00:00:00"/>
    <d v="2019-05-19T15:44:01"/>
    <x v="0"/>
    <x v="2"/>
    <s v="NF1620"/>
    <n v="802"/>
    <x v="8"/>
    <n v="2019"/>
    <x v="8"/>
    <x v="2"/>
    <x v="8"/>
    <n v="2019"/>
  </r>
  <r>
    <d v="2019-05-04T05:35:47"/>
    <d v="2019-04-19T00:00:00"/>
    <d v="2019-05-04T05:35:47"/>
    <x v="0"/>
    <x v="1"/>
    <s v="NF3801"/>
    <n v="4513"/>
    <x v="8"/>
    <n v="2019"/>
    <x v="8"/>
    <x v="2"/>
    <x v="8"/>
    <n v="2019"/>
  </r>
  <r>
    <d v="2019-05-01T20:46:57"/>
    <d v="2019-04-21T00:00:00"/>
    <d v="2019-05-01T20:46:57"/>
    <x v="0"/>
    <x v="1"/>
    <s v="NF8086"/>
    <n v="3908"/>
    <x v="8"/>
    <n v="2019"/>
    <x v="8"/>
    <x v="2"/>
    <x v="8"/>
    <n v="2019"/>
  </r>
  <r>
    <d v="2019-06-25T21:22:36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11"/>
    <n v="2019"/>
    <x v="8"/>
    <x v="2"/>
    <x v="9"/>
    <n v="2019"/>
  </r>
  <r>
    <d v="2019-06-08T00:38:19"/>
    <d v="2019-05-03T00:00:00"/>
    <d v="2019-06-08T00:38:19"/>
    <x v="0"/>
    <x v="1"/>
    <s v="NF2333"/>
    <n v="3536"/>
    <x v="11"/>
    <n v="2019"/>
    <x v="9"/>
    <x v="2"/>
    <x v="9"/>
    <n v="2019"/>
  </r>
  <r>
    <d v="2019-05-10T16:48:12"/>
    <d v="2019-05-05T00:00:00"/>
    <d v="2019-05-10T16:48:12"/>
    <x v="0"/>
    <x v="1"/>
    <s v="NF7121"/>
    <n v="1809"/>
    <x v="8"/>
    <n v="2019"/>
    <x v="9"/>
    <x v="2"/>
    <x v="8"/>
    <n v="2019"/>
  </r>
  <r>
    <d v="2019-05-28T17:06:40"/>
    <d v="2019-05-06T00:00:00"/>
    <d v="2019-05-28T17:06:40"/>
    <x v="0"/>
    <x v="2"/>
    <s v="NF8208"/>
    <n v="4172"/>
    <x v="8"/>
    <n v="2019"/>
    <x v="9"/>
    <x v="2"/>
    <x v="8"/>
    <n v="2019"/>
  </r>
  <r>
    <d v="2019-06-07T11:58:12"/>
    <d v="2019-05-07T00:00:00"/>
    <d v="2019-06-07T11:58:12"/>
    <x v="0"/>
    <x v="2"/>
    <s v="NF1320"/>
    <n v="3827"/>
    <x v="11"/>
    <n v="2019"/>
    <x v="9"/>
    <x v="2"/>
    <x v="9"/>
    <n v="2019"/>
  </r>
  <r>
    <d v="2019-09-24T08:30:28"/>
    <d v="2019-05-09T00:00:00"/>
    <d v="2019-06-29T04:30:50"/>
    <x v="0"/>
    <x v="2"/>
    <s v="NF9162"/>
    <n v="1700"/>
    <x v="1"/>
    <n v="2019"/>
    <x v="9"/>
    <x v="2"/>
    <x v="9"/>
    <n v="2019"/>
  </r>
  <r>
    <d v="2019-05-29T18:19:47"/>
    <d v="2019-05-10T00:00:00"/>
    <d v="2019-05-29T18:19:47"/>
    <x v="0"/>
    <x v="2"/>
    <s v="NF1497"/>
    <n v="2090"/>
    <x v="8"/>
    <n v="2019"/>
    <x v="9"/>
    <x v="2"/>
    <x v="8"/>
    <n v="2019"/>
  </r>
  <r>
    <d v="2019-05-17T03:13:40"/>
    <d v="2019-05-13T00:00:00"/>
    <d v="2019-05-17T03:13:40"/>
    <x v="0"/>
    <x v="0"/>
    <s v="NF8398"/>
    <n v="3230"/>
    <x v="8"/>
    <n v="2019"/>
    <x v="9"/>
    <x v="2"/>
    <x v="8"/>
    <n v="2019"/>
  </r>
  <r>
    <d v="2019-06-02T22:38:24"/>
    <d v="2019-05-16T00:00:00"/>
    <d v="2019-06-02T22:38:24"/>
    <x v="0"/>
    <x v="1"/>
    <s v="NF1274"/>
    <n v="4030"/>
    <x v="11"/>
    <n v="2019"/>
    <x v="9"/>
    <x v="2"/>
    <x v="9"/>
    <n v="2019"/>
  </r>
  <r>
    <d v="2019-08-26T21:29:55"/>
    <d v="2019-05-19T00:00:00"/>
    <d v="2019-05-30T23:16:35"/>
    <x v="0"/>
    <x v="0"/>
    <s v="NF1599"/>
    <n v="1367"/>
    <x v="12"/>
    <n v="2019"/>
    <x v="9"/>
    <x v="2"/>
    <x v="8"/>
    <n v="2019"/>
  </r>
  <r>
    <d v="2019-06-10T05:29:09"/>
    <d v="2019-05-22T00:00:00"/>
    <d v="2019-06-10T05:29:09"/>
    <x v="0"/>
    <x v="1"/>
    <s v="NF6880"/>
    <n v="3945"/>
    <x v="11"/>
    <n v="2019"/>
    <x v="9"/>
    <x v="2"/>
    <x v="9"/>
    <n v="2019"/>
  </r>
  <r>
    <d v="2019-06-27T18:32:22"/>
    <d v="2019-05-25T00:00:00"/>
    <d v="2019-06-25T17:46:27"/>
    <x v="0"/>
    <x v="4"/>
    <s v="NF3246"/>
    <n v="4518"/>
    <x v="11"/>
    <n v="2019"/>
    <x v="9"/>
    <x v="2"/>
    <x v="9"/>
    <n v="2019"/>
  </r>
  <r>
    <d v="2019-07-27T22:26:22"/>
    <d v="2019-05-29T00:00:00"/>
    <d v="2019-06-29T12:11:45"/>
    <x v="0"/>
    <x v="1"/>
    <s v="NF4547"/>
    <n v="3086"/>
    <x v="10"/>
    <n v="2019"/>
    <x v="9"/>
    <x v="2"/>
    <x v="9"/>
    <n v="2019"/>
  </r>
  <r>
    <d v="2019-06-12T23:15:53"/>
    <d v="2019-06-03T00:00:00"/>
    <d v="2019-06-12T23:15:53"/>
    <x v="0"/>
    <x v="2"/>
    <s v="NF5900"/>
    <n v="297"/>
    <x v="11"/>
    <n v="2019"/>
    <x v="10"/>
    <x v="2"/>
    <x v="9"/>
    <n v="2019"/>
  </r>
  <r>
    <d v="2019-06-23T04:37:25"/>
    <d v="2019-06-07T00:00:00"/>
    <d v="2019-06-23T04:37:25"/>
    <x v="0"/>
    <x v="0"/>
    <s v="NF2566"/>
    <n v="3226"/>
    <x v="11"/>
    <n v="2019"/>
    <x v="10"/>
    <x v="2"/>
    <x v="9"/>
    <n v="2019"/>
  </r>
  <r>
    <s v=""/>
    <d v="2019-06-09T00:00:00"/>
    <d v="2019-07-26T16:06:04"/>
    <x v="0"/>
    <x v="1"/>
    <s v="NF1823"/>
    <n v="2338"/>
    <x v="2"/>
    <n v="0"/>
    <x v="10"/>
    <x v="2"/>
    <x v="10"/>
    <n v="2019"/>
  </r>
  <r>
    <d v="2019-10-03T12:11:49"/>
    <d v="2019-06-16T00:00:00"/>
    <d v="2019-07-18T15:53:56"/>
    <x v="0"/>
    <x v="0"/>
    <s v="NF9109"/>
    <n v="3773"/>
    <x v="0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8-05T12:28:50"/>
    <d v="2019-06-21T00:00:00"/>
    <d v="2019-08-05T12:28:50"/>
    <x v="0"/>
    <x v="0"/>
    <s v="NF9082"/>
    <n v="1425"/>
    <x v="12"/>
    <n v="2019"/>
    <x v="10"/>
    <x v="2"/>
    <x v="11"/>
    <n v="2019"/>
  </r>
  <r>
    <d v="2019-08-20T22:17:49"/>
    <d v="2019-06-23T00:00:00"/>
    <d v="2019-08-20T22:17:49"/>
    <x v="0"/>
    <x v="0"/>
    <s v="NF3611"/>
    <n v="332"/>
    <x v="12"/>
    <n v="2019"/>
    <x v="10"/>
    <x v="2"/>
    <x v="11"/>
    <n v="2019"/>
  </r>
  <r>
    <d v="2019-07-07T04:41:45"/>
    <d v="2019-06-30T00:00:00"/>
    <d v="2019-07-07T04:41:45"/>
    <x v="0"/>
    <x v="1"/>
    <s v="NF4931"/>
    <n v="2819"/>
    <x v="10"/>
    <n v="2019"/>
    <x v="10"/>
    <x v="2"/>
    <x v="10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3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F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4">
    <i>
      <x/>
      <x v="3"/>
    </i>
    <i r="1">
      <x v="6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7" s="1"/>
        <i x="10" s="1"/>
        <i x="11" s="1"/>
        <i x="4" s="1" nd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28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27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26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25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L234" totalsRowShown="0" headerRowDxfId="24">
  <autoFilter ref="B3:L234"/>
  <tableColumns count="11">
    <tableColumn id="1" name="Data do Caixa Realizado" dataDxfId="23"/>
    <tableColumn id="2" name="Data da Competência" dataDxfId="22"/>
    <tableColumn id="3" name="Data do Caixa Previsto" dataDxfId="21"/>
    <tableColumn id="4" name="Conta Nível 1" dataDxfId="20"/>
    <tableColumn id="5" name="Conta Nível 2" dataDxfId="19"/>
    <tableColumn id="6" name="Histórico" dataDxfId="18"/>
    <tableColumn id="7" name="Valor" dataDxfId="17"/>
    <tableColumn id="8" name="Mês Caixa" dataDxfId="16">
      <calculatedColumnFormula>IF(TbRegistroEntradas[[#This Row],[Data do Caixa Realizado]]="",0,MONTH(TbRegistroEntradas[[#This Row],[Data do Caixa Realizado]]))</calculatedColumnFormula>
    </tableColumn>
    <tableColumn id="9" name="Ano Caixa" dataDxfId="15">
      <calculatedColumnFormula>IF(TbRegistroEntradas[[#This Row],[Data do Caixa Realizado]]="",0,YEAR(TbRegistroEntradas[[#This Row],[Data do Caixa Realizado]]))</calculatedColumnFormula>
    </tableColumn>
    <tableColumn id="10" name="Mês Competência" dataDxfId="14">
      <calculatedColumnFormula>IF(TbRegistroEntradas[[#This Row],[Data da Competência]]="",0,MONTH(TbRegistroEntradas[[#This Row],[Data da Competência]]))</calculatedColumnFormula>
    </tableColumn>
    <tableColumn id="11" name="Ano Competência" dataDxfId="13">
      <calculatedColumnFormula>IF(TbRegistroEntradas[[#This Row],[Data da Competência]]="",0,YEAR(TbRegistroEntradas[[#This Row],[Data da Competência]]))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N232" totalsRowShown="0" headerRowDxfId="12" headerRowBorderDxfId="11" tableBorderDxfId="10">
  <autoFilter ref="B3:N232"/>
  <tableColumns count="13">
    <tableColumn id="1" name="Data do Caixa Realizado" dataDxfId="9"/>
    <tableColumn id="2" name="Data da Competência" dataDxfId="8"/>
    <tableColumn id="3" name="Data do Caixa Previsto" dataDxfId="7"/>
    <tableColumn id="4" name="Conta Nível 1"/>
    <tableColumn id="5" name="Conta Nível 2"/>
    <tableColumn id="6" name="Histórico"/>
    <tableColumn id="7" name="Valor" dataDxfId="6"/>
    <tableColumn id="8" name="Mês Caixa" dataDxfId="5">
      <calculatedColumnFormula>IF(TbRegistroSaídas[[#This Row],[Data do Caixa Realizado]]="",0,MONTH(TbRegistroSaídas[[#This Row],[Data do Caixa Realizado]]))</calculatedColumnFormula>
    </tableColumn>
    <tableColumn id="9" name="Ano Caixa" dataDxfId="4">
      <calculatedColumnFormula>IF(TbRegistroSaídas[[#This Row],[Data do Caixa Realizado]]="",0,YEAR(TbRegistroSaídas[[#This Row],[Data do Caixa Realizado]]))</calculatedColumnFormula>
    </tableColumn>
    <tableColumn id="10" name="Mês Competência" dataDxfId="3">
      <calculatedColumnFormula>IF(TbRegistroSaídas[[#This Row],[Data da Competência]]="",0,MONTH(TbRegistroSaídas[[#This Row],[Data da Competência]]))</calculatedColumnFormula>
    </tableColumn>
    <tableColumn id="11" name="Ano Competência" dataDxfId="2">
      <calculatedColumnFormula>IF(TbRegistroSaídas[[#This Row],[Data da Competência]]="",0,YEAR(TbRegistroSaídas[[#This Row],[Data da Competência]]))</calculatedColumnFormula>
    </tableColumn>
    <tableColumn id="12" name="Mês Previsto" dataDxfId="1">
      <calculatedColumnFormula>IF(TbRegistroSaídas[[#This Row],[Data do Caixa Previsto]]="",0,MONTH(TbRegistroSaídas[[#This Row],[Data do Caixa Previsto]]))</calculatedColumnFormula>
    </tableColumn>
    <tableColumn id="13" name="Ano Previsto" dataDxfId="0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B7" s="36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544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B7" s="36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544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C7">
        <v>0</v>
      </c>
      <c r="F7" t="s">
        <v>549</v>
      </c>
    </row>
    <row r="8" spans="1:15" ht="20.100000000000001" customHeight="1" x14ac:dyDescent="0.25">
      <c r="B8" s="36" t="s">
        <v>543</v>
      </c>
      <c r="C8">
        <v>4</v>
      </c>
      <c r="D8">
        <v>7</v>
      </c>
      <c r="E8">
        <v>8</v>
      </c>
    </row>
    <row r="9" spans="1:15" ht="20.100000000000001" customHeight="1" x14ac:dyDescent="0.25">
      <c r="B9" s="37" t="s">
        <v>38</v>
      </c>
      <c r="C9" s="39">
        <v>1753</v>
      </c>
      <c r="D9" s="39">
        <v>2338</v>
      </c>
      <c r="E9" s="39">
        <v>2759</v>
      </c>
      <c r="F9" s="39">
        <v>6850</v>
      </c>
    </row>
    <row r="10" spans="1:15" ht="20.100000000000001" customHeight="1" x14ac:dyDescent="0.25">
      <c r="B10" s="38" t="s">
        <v>36</v>
      </c>
      <c r="C10" s="39">
        <v>1753</v>
      </c>
      <c r="D10" s="39"/>
      <c r="E10" s="39">
        <v>2759</v>
      </c>
      <c r="F10" s="39">
        <v>4512</v>
      </c>
    </row>
    <row r="11" spans="1:15" ht="20.100000000000001" customHeight="1" x14ac:dyDescent="0.25">
      <c r="B11" s="38" t="s">
        <v>45</v>
      </c>
      <c r="C11" s="39"/>
      <c r="D11" s="39">
        <v>2338</v>
      </c>
      <c r="E11" s="39"/>
      <c r="F11" s="39">
        <v>2338</v>
      </c>
    </row>
    <row r="12" spans="1:15" ht="20.100000000000001" customHeight="1" x14ac:dyDescent="0.25">
      <c r="B12" s="37" t="s">
        <v>544</v>
      </c>
      <c r="C12" s="39">
        <v>1753</v>
      </c>
      <c r="D12" s="39">
        <v>2338</v>
      </c>
      <c r="E12" s="39">
        <v>2759</v>
      </c>
      <c r="F12" s="39">
        <v>6850</v>
      </c>
    </row>
    <row r="13" spans="1:15" ht="20.100000000000001" customHeight="1" x14ac:dyDescent="0.25"/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0" t="s">
        <v>27</v>
      </c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0" t="s">
        <v>44</v>
      </c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  <c r="K3" s="14" t="s">
        <v>541</v>
      </c>
      <c r="L3" s="14" t="s">
        <v>542</v>
      </c>
    </row>
    <row r="4" spans="1:12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</row>
    <row r="18" spans="2:12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</row>
    <row r="19" spans="2:12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</row>
    <row r="20" spans="2:12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</row>
    <row r="21" spans="2:12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</row>
    <row r="22" spans="2:12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</row>
    <row r="23" spans="2:12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</row>
    <row r="24" spans="2:12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</row>
    <row r="25" spans="2:12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</row>
    <row r="26" spans="2:12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</row>
    <row r="27" spans="2:12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</row>
    <row r="28" spans="2:12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</row>
    <row r="29" spans="2:12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</row>
    <row r="30" spans="2:12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</row>
    <row r="31" spans="2:12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</row>
    <row r="32" spans="2:12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</row>
    <row r="34" spans="2:12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</row>
    <row r="35" spans="2:12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</row>
    <row r="36" spans="2:12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</row>
    <row r="37" spans="2:12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</row>
    <row r="38" spans="2:12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</row>
    <row r="39" spans="2:12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</row>
    <row r="40" spans="2:12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</row>
    <row r="41" spans="2:12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</row>
    <row r="42" spans="2:12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</row>
    <row r="43" spans="2:12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</row>
    <row r="44" spans="2:12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</row>
    <row r="45" spans="2:12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</row>
    <row r="46" spans="2:12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</row>
    <row r="47" spans="2:12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</row>
    <row r="48" spans="2:12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</row>
    <row r="49" spans="2:12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</row>
    <row r="50" spans="2:12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</row>
    <row r="51" spans="2:12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</row>
    <row r="52" spans="2:12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</row>
    <row r="53" spans="2:12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</row>
    <row r="54" spans="2:12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</row>
    <row r="55" spans="2:12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</row>
    <row r="56" spans="2:12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</row>
    <row r="57" spans="2:12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</row>
    <row r="58" spans="2:12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</row>
    <row r="59" spans="2:12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</row>
    <row r="60" spans="2:12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</row>
    <row r="61" spans="2:12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</row>
    <row r="62" spans="2:12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</row>
    <row r="63" spans="2:12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</row>
    <row r="64" spans="2:12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</row>
    <row r="65" spans="2:12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</row>
    <row r="66" spans="2:12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</row>
    <row r="67" spans="2:12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</row>
    <row r="68" spans="2:12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</row>
    <row r="69" spans="2:12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</row>
    <row r="70" spans="2:12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</row>
    <row r="71" spans="2:12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</row>
    <row r="72" spans="2:12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</row>
    <row r="73" spans="2:12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</row>
    <row r="74" spans="2:12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</row>
    <row r="75" spans="2:12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</row>
    <row r="76" spans="2:12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</row>
    <row r="77" spans="2:12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</row>
    <row r="78" spans="2:12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</row>
    <row r="79" spans="2:12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</row>
    <row r="80" spans="2:12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</row>
    <row r="81" spans="2:12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</row>
    <row r="82" spans="2:12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</row>
    <row r="83" spans="2:12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</row>
    <row r="84" spans="2:12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</row>
    <row r="85" spans="2:12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</row>
    <row r="86" spans="2:12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</row>
    <row r="87" spans="2:12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</row>
    <row r="88" spans="2:12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</row>
    <row r="89" spans="2:12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</row>
    <row r="90" spans="2:12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</row>
    <row r="91" spans="2:12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</row>
    <row r="92" spans="2:12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</row>
    <row r="93" spans="2:12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</row>
    <row r="94" spans="2:12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</row>
    <row r="95" spans="2:12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</row>
    <row r="96" spans="2:12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</row>
    <row r="97" spans="2:12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</row>
    <row r="98" spans="2:12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</row>
    <row r="99" spans="2:12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</row>
    <row r="100" spans="2:12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</row>
    <row r="101" spans="2:12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</row>
    <row r="102" spans="2:12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</row>
    <row r="103" spans="2:12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</row>
    <row r="104" spans="2:12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</row>
    <row r="105" spans="2:12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</row>
    <row r="106" spans="2:12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</row>
    <row r="107" spans="2:12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</row>
    <row r="108" spans="2:12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</row>
    <row r="109" spans="2:12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</row>
    <row r="110" spans="2:12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</row>
    <row r="111" spans="2:12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</row>
    <row r="112" spans="2:12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</row>
    <row r="113" spans="2:12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</row>
    <row r="114" spans="2:12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</row>
    <row r="115" spans="2:12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</row>
    <row r="116" spans="2:12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</row>
    <row r="117" spans="2:12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</row>
    <row r="118" spans="2:12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</row>
    <row r="119" spans="2:12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</row>
    <row r="120" spans="2:12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</row>
    <row r="121" spans="2:12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</row>
    <row r="122" spans="2:12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</row>
    <row r="123" spans="2:12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</row>
    <row r="124" spans="2:12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</row>
    <row r="125" spans="2:12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</row>
    <row r="126" spans="2:12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</row>
    <row r="127" spans="2:12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</row>
    <row r="128" spans="2:12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</row>
    <row r="129" spans="2:12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</row>
    <row r="130" spans="2:12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</row>
    <row r="131" spans="2:12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</row>
    <row r="132" spans="2:12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</row>
    <row r="133" spans="2:12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</row>
    <row r="134" spans="2:12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</row>
    <row r="135" spans="2:12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</row>
    <row r="136" spans="2:12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</row>
    <row r="137" spans="2:12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</row>
    <row r="138" spans="2:12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</row>
    <row r="139" spans="2:12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</row>
    <row r="140" spans="2:12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</row>
    <row r="141" spans="2:12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</row>
    <row r="142" spans="2:12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</row>
    <row r="143" spans="2:12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</row>
    <row r="144" spans="2:12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</row>
    <row r="145" spans="2:12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</row>
    <row r="146" spans="2:12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</row>
    <row r="147" spans="2:12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</row>
    <row r="148" spans="2:12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</row>
    <row r="149" spans="2:12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</row>
    <row r="150" spans="2:12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</row>
    <row r="151" spans="2:12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</row>
    <row r="152" spans="2:12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</row>
    <row r="153" spans="2:12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</row>
    <row r="154" spans="2:12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</row>
    <row r="155" spans="2:12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</row>
    <row r="156" spans="2:12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</row>
    <row r="157" spans="2:12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</row>
    <row r="158" spans="2:12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</row>
    <row r="159" spans="2:12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</row>
    <row r="160" spans="2:12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</row>
    <row r="161" spans="2:12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</row>
    <row r="162" spans="2:12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</row>
    <row r="163" spans="2:12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</row>
    <row r="164" spans="2:12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</row>
    <row r="165" spans="2:12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</row>
    <row r="166" spans="2:12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</row>
    <row r="167" spans="2:12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</row>
    <row r="168" spans="2:12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</row>
    <row r="169" spans="2:12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</row>
    <row r="170" spans="2:12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</row>
    <row r="171" spans="2:12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</row>
    <row r="172" spans="2:12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</row>
    <row r="173" spans="2:12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</row>
    <row r="174" spans="2:12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</row>
    <row r="175" spans="2:12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</row>
    <row r="176" spans="2:12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</row>
    <row r="177" spans="2:12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</row>
    <row r="178" spans="2:12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</row>
    <row r="179" spans="2:12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</row>
    <row r="180" spans="2:12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</row>
    <row r="181" spans="2:12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</row>
    <row r="182" spans="2:12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</row>
    <row r="183" spans="2:12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</row>
    <row r="184" spans="2:12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</row>
    <row r="185" spans="2:12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</row>
    <row r="186" spans="2:12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</row>
    <row r="187" spans="2:12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</row>
    <row r="188" spans="2:12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</row>
    <row r="189" spans="2:12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</row>
    <row r="190" spans="2:12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</row>
    <row r="191" spans="2:12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</row>
    <row r="192" spans="2:12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</row>
    <row r="193" spans="2:12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</row>
    <row r="194" spans="2:12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</row>
    <row r="195" spans="2:12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</row>
    <row r="196" spans="2:12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</row>
    <row r="197" spans="2:12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</row>
    <row r="198" spans="2:12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</row>
    <row r="199" spans="2:12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</row>
    <row r="200" spans="2:12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</row>
    <row r="201" spans="2:12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</row>
    <row r="202" spans="2:12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</row>
    <row r="203" spans="2:12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</row>
    <row r="204" spans="2:12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</row>
    <row r="205" spans="2:12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</row>
    <row r="206" spans="2:12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</row>
    <row r="207" spans="2:12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</row>
    <row r="208" spans="2:12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</row>
    <row r="209" spans="2:12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</row>
    <row r="210" spans="2:12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</row>
    <row r="211" spans="2:12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</row>
    <row r="212" spans="2:12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</row>
    <row r="213" spans="2:12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</row>
    <row r="214" spans="2:12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</row>
    <row r="215" spans="2:12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</row>
    <row r="216" spans="2:12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</row>
    <row r="217" spans="2:12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</row>
    <row r="218" spans="2:12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</row>
    <row r="219" spans="2:12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</row>
    <row r="220" spans="2:12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</row>
    <row r="221" spans="2:12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</row>
    <row r="222" spans="2:12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</row>
    <row r="223" spans="2:12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</row>
    <row r="224" spans="2:12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</row>
    <row r="225" spans="2:12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</row>
    <row r="226" spans="2:12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</row>
    <row r="227" spans="2:12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</row>
    <row r="228" spans="2:12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</row>
    <row r="229" spans="2:12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</row>
    <row r="230" spans="2:12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</row>
    <row r="231" spans="2:12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</row>
    <row r="232" spans="2:12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</row>
    <row r="233" spans="2:12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</row>
    <row r="234" spans="2:12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showGridLines="0" tabSelected="1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  <c r="K3" s="16" t="s">
        <v>541</v>
      </c>
      <c r="L3" s="16" t="s">
        <v>542</v>
      </c>
      <c r="M3" s="16" t="s">
        <v>548</v>
      </c>
      <c r="N3" s="16" t="s">
        <v>547</v>
      </c>
    </row>
    <row r="4" spans="1:14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</row>
    <row r="18" spans="2:14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</row>
    <row r="19" spans="2:14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</row>
    <row r="20" spans="2:14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</row>
    <row r="21" spans="2:14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</row>
    <row r="22" spans="2:14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</row>
    <row r="23" spans="2:14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</row>
    <row r="24" spans="2:14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</row>
    <row r="25" spans="2:14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</row>
    <row r="26" spans="2:14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</row>
    <row r="27" spans="2:14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</row>
    <row r="28" spans="2:14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</row>
    <row r="29" spans="2:14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</row>
    <row r="30" spans="2:14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</row>
    <row r="31" spans="2:14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</row>
    <row r="32" spans="2:14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</row>
    <row r="34" spans="2:14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</row>
    <row r="35" spans="2:14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</row>
    <row r="36" spans="2:14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</row>
    <row r="37" spans="2:14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</row>
    <row r="38" spans="2:14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</row>
    <row r="39" spans="2:14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</row>
    <row r="40" spans="2:14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</row>
    <row r="41" spans="2:14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</row>
    <row r="42" spans="2:14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</row>
    <row r="43" spans="2:14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</row>
    <row r="44" spans="2:14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</row>
    <row r="45" spans="2:14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</row>
    <row r="46" spans="2:14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</row>
    <row r="47" spans="2:14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</row>
    <row r="48" spans="2:14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</row>
    <row r="49" spans="2:14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</row>
    <row r="50" spans="2:14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</row>
    <row r="51" spans="2:14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</row>
    <row r="52" spans="2:14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</row>
    <row r="53" spans="2:14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</row>
    <row r="54" spans="2:14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</row>
    <row r="55" spans="2:14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</row>
    <row r="56" spans="2:14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</row>
    <row r="57" spans="2:14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</row>
    <row r="58" spans="2:14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</row>
    <row r="59" spans="2:14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</row>
    <row r="60" spans="2:14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</row>
    <row r="61" spans="2:14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</row>
    <row r="62" spans="2:14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</row>
    <row r="63" spans="2:14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</row>
    <row r="64" spans="2:14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</row>
    <row r="65" spans="2:14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</row>
    <row r="66" spans="2:14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</row>
    <row r="67" spans="2:14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</row>
    <row r="68" spans="2:14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</row>
    <row r="69" spans="2:14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</row>
    <row r="70" spans="2:14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</row>
    <row r="71" spans="2:14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</row>
    <row r="72" spans="2:14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</row>
    <row r="73" spans="2:14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</row>
    <row r="74" spans="2:14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</row>
    <row r="75" spans="2:14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</row>
    <row r="76" spans="2:14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</row>
    <row r="77" spans="2:14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</row>
    <row r="78" spans="2:14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</row>
    <row r="79" spans="2:14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</row>
    <row r="80" spans="2:14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</row>
    <row r="81" spans="2:14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</row>
    <row r="82" spans="2:14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</row>
    <row r="83" spans="2:14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</row>
    <row r="84" spans="2:14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</row>
    <row r="85" spans="2:14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</row>
    <row r="86" spans="2:14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</row>
    <row r="87" spans="2:14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</row>
    <row r="88" spans="2:14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</row>
    <row r="89" spans="2:14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</row>
    <row r="90" spans="2:14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</row>
    <row r="91" spans="2:14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</row>
    <row r="92" spans="2:14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</row>
    <row r="93" spans="2:14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</row>
    <row r="94" spans="2:14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</row>
    <row r="95" spans="2:14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</row>
    <row r="96" spans="2:14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</row>
    <row r="97" spans="2:14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</row>
    <row r="98" spans="2:14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</row>
    <row r="99" spans="2:14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</row>
    <row r="100" spans="2:14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</row>
    <row r="101" spans="2:14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</row>
    <row r="102" spans="2:14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</row>
    <row r="103" spans="2:14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</row>
    <row r="104" spans="2:14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</row>
    <row r="105" spans="2:14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</row>
    <row r="106" spans="2:14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</row>
    <row r="107" spans="2:14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</row>
    <row r="108" spans="2:14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</row>
    <row r="109" spans="2:14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</row>
    <row r="110" spans="2:14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</row>
    <row r="111" spans="2:14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</row>
    <row r="112" spans="2:14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</row>
    <row r="113" spans="2:14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</row>
    <row r="114" spans="2:14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</row>
    <row r="115" spans="2:14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</row>
    <row r="116" spans="2:14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</row>
    <row r="117" spans="2:14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</row>
    <row r="118" spans="2:14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</row>
    <row r="119" spans="2:14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</row>
    <row r="120" spans="2:14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</row>
    <row r="121" spans="2:14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</row>
    <row r="122" spans="2:14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</row>
    <row r="123" spans="2:14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</row>
    <row r="124" spans="2:14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</row>
    <row r="125" spans="2:14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</row>
    <row r="126" spans="2:14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</row>
    <row r="127" spans="2:14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</row>
    <row r="128" spans="2:14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</row>
    <row r="129" spans="2:14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</row>
    <row r="130" spans="2:14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</row>
    <row r="131" spans="2:14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</row>
    <row r="132" spans="2:14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</row>
    <row r="133" spans="2:14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</row>
    <row r="134" spans="2:14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</row>
    <row r="135" spans="2:14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</row>
    <row r="136" spans="2:14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</row>
    <row r="137" spans="2:14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</row>
    <row r="138" spans="2:14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</row>
    <row r="139" spans="2:14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</row>
    <row r="140" spans="2:14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</row>
    <row r="141" spans="2:14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</row>
    <row r="142" spans="2:14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</row>
    <row r="143" spans="2:14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</row>
    <row r="144" spans="2:14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</row>
    <row r="145" spans="2:14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</row>
    <row r="146" spans="2:14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</row>
    <row r="147" spans="2:14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</row>
    <row r="148" spans="2:14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</row>
    <row r="149" spans="2:14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</row>
    <row r="150" spans="2:14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</row>
    <row r="151" spans="2:14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</row>
    <row r="152" spans="2:14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</row>
    <row r="153" spans="2:14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</row>
    <row r="154" spans="2:14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</row>
    <row r="155" spans="2:14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</row>
    <row r="156" spans="2:14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</row>
    <row r="157" spans="2:14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</row>
    <row r="158" spans="2:14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</row>
    <row r="159" spans="2:14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</row>
    <row r="160" spans="2:14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</row>
    <row r="161" spans="2:14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</row>
    <row r="162" spans="2:14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</row>
    <row r="163" spans="2:14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</row>
    <row r="164" spans="2:14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</row>
    <row r="165" spans="2:14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</row>
    <row r="166" spans="2:14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</row>
    <row r="167" spans="2:14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</row>
    <row r="168" spans="2:14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</row>
    <row r="169" spans="2:14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</row>
    <row r="170" spans="2:14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</row>
    <row r="171" spans="2:14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</row>
    <row r="172" spans="2:14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</row>
    <row r="173" spans="2:14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</row>
    <row r="174" spans="2:14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</row>
    <row r="175" spans="2:14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</row>
    <row r="176" spans="2:14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</row>
    <row r="177" spans="2:14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</row>
    <row r="178" spans="2:14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</row>
    <row r="179" spans="2:14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</row>
    <row r="180" spans="2:14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</row>
    <row r="181" spans="2:14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</row>
    <row r="182" spans="2:14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</row>
    <row r="183" spans="2:14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</row>
    <row r="184" spans="2:14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</row>
    <row r="185" spans="2:14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</row>
    <row r="186" spans="2:14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</row>
    <row r="187" spans="2:14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</row>
    <row r="188" spans="2:14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</row>
    <row r="189" spans="2:14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</row>
    <row r="190" spans="2:14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</row>
    <row r="191" spans="2:14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</row>
    <row r="192" spans="2:14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</row>
    <row r="193" spans="2:14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</row>
    <row r="194" spans="2:14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</row>
    <row r="195" spans="2:14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</row>
    <row r="196" spans="2:14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</row>
    <row r="197" spans="2:14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</row>
    <row r="198" spans="2:14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</row>
    <row r="199" spans="2:14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</row>
    <row r="200" spans="2:14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</row>
    <row r="201" spans="2:14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</row>
    <row r="202" spans="2:14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</row>
    <row r="203" spans="2:14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</row>
    <row r="204" spans="2:14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</row>
    <row r="205" spans="2:14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</row>
    <row r="206" spans="2:14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</row>
    <row r="207" spans="2:14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</row>
    <row r="208" spans="2:14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</row>
    <row r="209" spans="2:14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</row>
    <row r="210" spans="2:14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</row>
    <row r="211" spans="2:14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</row>
    <row r="212" spans="2:14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</row>
    <row r="213" spans="2:14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</row>
    <row r="214" spans="2:14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</row>
    <row r="215" spans="2:14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</row>
    <row r="216" spans="2:14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</row>
    <row r="217" spans="2:14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</row>
    <row r="218" spans="2:14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</row>
    <row r="219" spans="2:14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</row>
    <row r="220" spans="2:14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</row>
    <row r="221" spans="2:14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</row>
    <row r="222" spans="2:14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</row>
    <row r="223" spans="2:14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</row>
    <row r="224" spans="2:14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</row>
    <row r="225" spans="2:14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</row>
    <row r="226" spans="2:14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</row>
    <row r="227" spans="2:14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</row>
    <row r="228" spans="2:14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</row>
    <row r="229" spans="2:14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</row>
    <row r="230" spans="2:14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</row>
    <row r="231" spans="2:14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</row>
    <row r="232" spans="2:14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42" t="s">
        <v>13</v>
      </c>
      <c r="K1" s="42"/>
      <c r="L1" s="42"/>
      <c r="M1" s="42"/>
      <c r="N1" s="42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28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28" t="s">
        <v>516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28" t="s">
        <v>517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1" t="s">
        <v>518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28" t="s">
        <v>531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2752</v>
      </c>
      <c r="E15" s="23">
        <f t="shared" ref="E15:N15" si="2">D18</f>
        <v>1935</v>
      </c>
      <c r="F15" s="23">
        <f t="shared" si="2"/>
        <v>15266</v>
      </c>
      <c r="G15" s="23">
        <f t="shared" si="2"/>
        <v>30813</v>
      </c>
      <c r="H15" s="23">
        <f t="shared" si="2"/>
        <v>25040</v>
      </c>
      <c r="I15" s="23">
        <f t="shared" si="2"/>
        <v>28824</v>
      </c>
      <c r="J15" s="23">
        <f t="shared" si="2"/>
        <v>28057</v>
      </c>
      <c r="K15" s="23">
        <f t="shared" si="2"/>
        <v>28632</v>
      </c>
      <c r="L15" s="23">
        <f t="shared" si="2"/>
        <v>34708</v>
      </c>
      <c r="M15" s="23">
        <f t="shared" si="2"/>
        <v>35415</v>
      </c>
      <c r="N15" s="24">
        <f t="shared" si="2"/>
        <v>43688</v>
      </c>
    </row>
    <row r="16" spans="1:14" ht="20.100000000000001" customHeight="1" x14ac:dyDescent="0.25">
      <c r="B16" s="28" t="s">
        <v>516</v>
      </c>
      <c r="C16" s="23">
        <f>SUMIFS(TbRegistroEntradas[Valor],TbRegistroEntradas[Mês Competência],C5,TbRegistroEntradas[Ano Competência],$C$3)</f>
        <v>20582</v>
      </c>
      <c r="D16" s="23">
        <f>SUMIFS(TbRegistroEntradas[Valor],TbRegistroEntradas[Mês Competência],D5,TbRegistroEntradas[Ano Competência],$C$3)</f>
        <v>24761</v>
      </c>
      <c r="E16" s="23">
        <f>SUMIFS(TbRegistroEntradas[Valor],TbRegistroEntradas[Mês Competência],E5,TbRegistroEntradas[Ano Competência],$C$3)</f>
        <v>37458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19009</v>
      </c>
      <c r="H16" s="23">
        <f>SUMIFS(TbRegistroEntradas[Valor],TbRegistroEntradas[Mês Competência],H5,TbRegistroEntradas[Ano Competência],$C$3)</f>
        <v>28711</v>
      </c>
      <c r="I16" s="23">
        <f>SUMIFS(TbRegistroEntradas[Valor],TbRegistroEntradas[Mês Competência],I5,TbRegistroEntradas[Ano Competência],$C$3)</f>
        <v>33298</v>
      </c>
      <c r="J16" s="23">
        <f>SUMIFS(TbRegistroEntradas[Valor],TbRegistroEntradas[Mês Competência],J5,TbRegistroEntradas[Ano Competência],$C$3)</f>
        <v>22302</v>
      </c>
      <c r="K16" s="23">
        <f>SUMIFS(TbRegistroEntradas[Valor],TbRegistroEntradas[Mês Competência],K5,TbRegistroEntradas[Ano Competência],$C$3)</f>
        <v>26024</v>
      </c>
      <c r="L16" s="23">
        <f>SUMIFS(TbRegistroEntradas[Valor],TbRegistroEntradas[Mês Competência],L5,TbRegistroEntradas[Ano Competência],$C$3)</f>
        <v>29400</v>
      </c>
      <c r="M16" s="23">
        <f>SUMIFS(TbRegistroEntradas[Valor],TbRegistroEntradas[Mês Competência],M5,TbRegistroEntradas[Ano Competência],$C$3)</f>
        <v>30897</v>
      </c>
      <c r="N16" s="24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28" t="s">
        <v>517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1" t="s">
        <v>518</v>
      </c>
      <c r="C18" s="25">
        <f>C15+C16-C17</f>
        <v>2752</v>
      </c>
      <c r="D18" s="25">
        <f t="shared" ref="D18:N18" si="3">D15+D16-D17</f>
        <v>1935</v>
      </c>
      <c r="E18" s="25">
        <f t="shared" si="3"/>
        <v>15266</v>
      </c>
      <c r="F18" s="25">
        <f t="shared" si="3"/>
        <v>30813</v>
      </c>
      <c r="G18" s="25">
        <f t="shared" si="3"/>
        <v>25040</v>
      </c>
      <c r="H18" s="25">
        <f t="shared" si="3"/>
        <v>28824</v>
      </c>
      <c r="I18" s="25">
        <f t="shared" si="3"/>
        <v>28057</v>
      </c>
      <c r="J18" s="25">
        <f t="shared" si="3"/>
        <v>28632</v>
      </c>
      <c r="K18" s="25">
        <f t="shared" si="3"/>
        <v>34708</v>
      </c>
      <c r="L18" s="25">
        <f t="shared" si="3"/>
        <v>35415</v>
      </c>
      <c r="M18" s="25">
        <f t="shared" si="3"/>
        <v>43688</v>
      </c>
      <c r="N18" s="26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28" t="s">
        <v>534</v>
      </c>
      <c r="C22" s="23">
        <f>C16</f>
        <v>20582</v>
      </c>
      <c r="D22" s="23">
        <f t="shared" ref="D22:N22" si="4">D16</f>
        <v>24761</v>
      </c>
      <c r="E22" s="23">
        <f t="shared" si="4"/>
        <v>37458</v>
      </c>
      <c r="F22" s="23">
        <f t="shared" si="4"/>
        <v>30226</v>
      </c>
      <c r="G22" s="23">
        <f t="shared" si="4"/>
        <v>19009</v>
      </c>
      <c r="H22" s="23">
        <f t="shared" si="4"/>
        <v>28711</v>
      </c>
      <c r="I22" s="23">
        <f t="shared" si="4"/>
        <v>33298</v>
      </c>
      <c r="J22" s="23">
        <f t="shared" si="4"/>
        <v>22302</v>
      </c>
      <c r="K22" s="23">
        <f t="shared" si="4"/>
        <v>26024</v>
      </c>
      <c r="L22" s="23">
        <f t="shared" si="4"/>
        <v>29400</v>
      </c>
      <c r="M22" s="23">
        <f t="shared" si="4"/>
        <v>30897</v>
      </c>
      <c r="N22" s="24">
        <f t="shared" si="4"/>
        <v>17906</v>
      </c>
    </row>
    <row r="23" spans="2:14" ht="20.100000000000001" customHeight="1" x14ac:dyDescent="0.25">
      <c r="B23" s="28" t="s">
        <v>535</v>
      </c>
      <c r="C23" s="23">
        <f>C17</f>
        <v>41773</v>
      </c>
      <c r="D23" s="23">
        <f t="shared" ref="D23:N23" si="5">D17</f>
        <v>25578</v>
      </c>
      <c r="E23" s="23">
        <f t="shared" si="5"/>
        <v>24127</v>
      </c>
      <c r="F23" s="23">
        <f t="shared" si="5"/>
        <v>14679</v>
      </c>
      <c r="G23" s="23">
        <f t="shared" si="5"/>
        <v>24782</v>
      </c>
      <c r="H23" s="23">
        <f t="shared" si="5"/>
        <v>24927</v>
      </c>
      <c r="I23" s="23">
        <f t="shared" si="5"/>
        <v>34065</v>
      </c>
      <c r="J23" s="23">
        <f t="shared" si="5"/>
        <v>21727</v>
      </c>
      <c r="K23" s="23">
        <f t="shared" si="5"/>
        <v>19948</v>
      </c>
      <c r="L23" s="23">
        <f t="shared" si="5"/>
        <v>28693</v>
      </c>
      <c r="M23" s="23">
        <f t="shared" si="5"/>
        <v>22624</v>
      </c>
      <c r="N23" s="24">
        <f t="shared" si="5"/>
        <v>19227</v>
      </c>
    </row>
    <row r="24" spans="2:14" ht="20.100000000000001" customHeight="1" x14ac:dyDescent="0.25">
      <c r="B24" s="29" t="s">
        <v>536</v>
      </c>
      <c r="C24" s="32">
        <f>IF(C22-C23&gt;0,C22-C23,0)</f>
        <v>0</v>
      </c>
      <c r="D24" s="32">
        <f t="shared" ref="D24:N24" si="6">IF(D22-D23&gt;0,D22-D23,0)</f>
        <v>0</v>
      </c>
      <c r="E24" s="32">
        <f t="shared" si="6"/>
        <v>13331</v>
      </c>
      <c r="F24" s="32">
        <f t="shared" si="6"/>
        <v>15547</v>
      </c>
      <c r="G24" s="32">
        <f t="shared" si="6"/>
        <v>0</v>
      </c>
      <c r="H24" s="32">
        <f t="shared" si="6"/>
        <v>3784</v>
      </c>
      <c r="I24" s="32">
        <f t="shared" si="6"/>
        <v>0</v>
      </c>
      <c r="J24" s="32">
        <f t="shared" si="6"/>
        <v>575</v>
      </c>
      <c r="K24" s="32">
        <f t="shared" si="6"/>
        <v>6076</v>
      </c>
      <c r="L24" s="32">
        <f t="shared" si="6"/>
        <v>707</v>
      </c>
      <c r="M24" s="32">
        <f t="shared" si="6"/>
        <v>8273</v>
      </c>
      <c r="N24" s="34">
        <f t="shared" si="6"/>
        <v>0</v>
      </c>
    </row>
    <row r="25" spans="2:14" ht="20.100000000000001" customHeight="1" x14ac:dyDescent="0.25">
      <c r="B25" s="30" t="s">
        <v>537</v>
      </c>
      <c r="C25" s="33">
        <f>IF(C22-C23&lt;0,C22-C23,0)</f>
        <v>-21191</v>
      </c>
      <c r="D25" s="33">
        <f t="shared" ref="D25:N25" si="7">IF(D22-D23&lt;0,D22-D23,0)</f>
        <v>-817</v>
      </c>
      <c r="E25" s="33">
        <f t="shared" si="7"/>
        <v>0</v>
      </c>
      <c r="F25" s="33">
        <f t="shared" si="7"/>
        <v>0</v>
      </c>
      <c r="G25" s="33">
        <f t="shared" si="7"/>
        <v>-5773</v>
      </c>
      <c r="H25" s="33">
        <f t="shared" si="7"/>
        <v>0</v>
      </c>
      <c r="I25" s="33">
        <f t="shared" si="7"/>
        <v>-767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-1321</v>
      </c>
    </row>
    <row r="26" spans="2:14" ht="20.100000000000001" customHeight="1" x14ac:dyDescent="0.25">
      <c r="B26" s="30" t="s">
        <v>538</v>
      </c>
      <c r="C26" s="33">
        <f>C22-C23</f>
        <v>-21191</v>
      </c>
      <c r="D26" s="33">
        <f>D22-D23+C26</f>
        <v>-22008</v>
      </c>
      <c r="E26" s="33">
        <f t="shared" ref="E26:N26" si="8">E22-E23+D26</f>
        <v>-8677</v>
      </c>
      <c r="F26" s="33">
        <f t="shared" si="8"/>
        <v>6870</v>
      </c>
      <c r="G26" s="33">
        <f t="shared" si="8"/>
        <v>1097</v>
      </c>
      <c r="H26" s="33">
        <f t="shared" si="8"/>
        <v>4881</v>
      </c>
      <c r="I26" s="33">
        <f t="shared" si="8"/>
        <v>4114</v>
      </c>
      <c r="J26" s="33">
        <f t="shared" si="8"/>
        <v>4689</v>
      </c>
      <c r="K26" s="33">
        <f t="shared" si="8"/>
        <v>10765</v>
      </c>
      <c r="L26" s="33">
        <f t="shared" si="8"/>
        <v>11472</v>
      </c>
      <c r="M26" s="33">
        <f t="shared" si="8"/>
        <v>19745</v>
      </c>
      <c r="N26" s="35">
        <f t="shared" si="8"/>
        <v>18424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2019-06-09T18:50:37Z</dcterms:modified>
</cp:coreProperties>
</file>