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G27" i="17" l="1"/>
  <c r="B27" i="17"/>
  <c r="H27" i="17" l="1"/>
  <c r="I27" i="17"/>
  <c r="C27" i="17"/>
  <c r="D27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C10" i="17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K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J27" i="17" l="1"/>
  <c r="G16" i="16" s="1"/>
  <c r="E27" i="17"/>
  <c r="F16" i="16" s="1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C11" i="9" l="1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<sst xmlns="http://schemas.openxmlformats.org/spreadsheetml/2006/main" count="1758" uniqueCount="608">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</sst>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7">
    <dxf>
      <numFmt numFmtId="0" formatCode="General"/>
    </dxf>
    <dxf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085040"/>
        <c:axId val="437092488"/>
      </c:lineChart>
      <c:catAx>
        <c:axId val="4370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092488"/>
        <c:crosses val="autoZero"/>
        <c:auto val="1"/>
        <c:lblAlgn val="ctr"/>
        <c:lblOffset val="100"/>
        <c:noMultiLvlLbl val="0"/>
      </c:catAx>
      <c:valAx>
        <c:axId val="43709248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370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Q234" totalsRowShown="0" headerRowDxfId="32">
  <autoFilter ref="B3:Q234"/>
  <tableColumns count="16">
    <tableColumn id="1" name="Data do Caixa Realizado" dataDxfId="31"/>
    <tableColumn id="2" name="Data da Competência" dataDxfId="30"/>
    <tableColumn id="3" name="Data do Caixa Previsto" dataDxfId="29"/>
    <tableColumn id="4" name="Conta Nível 1" dataDxfId="28"/>
    <tableColumn id="5" name="Conta Nível 2" dataDxfId="27"/>
    <tableColumn id="6" name="Histórico" dataDxfId="26"/>
    <tableColumn id="7" name="Valor" dataDxfId="25"/>
    <tableColumn id="8" name="Mês Caixa" dataDxfId="24">
      <calculatedColumnFormula>IF(TbRegistroEntradas[[#This Row],[Data do Caixa Realizado]]="",0,MONTH(TbRegistroEntradas[[#This Row],[Data do Caixa Realizado]]))</calculatedColumnFormula>
    </tableColumn>
    <tableColumn id="9" name="Ano Caixa" dataDxfId="23">
      <calculatedColumnFormula>IF(TbRegistroEntradas[[#This Row],[Data do Caixa Realizado]]="",0,YEAR(TbRegistroEntradas[[#This Row],[Data do Caixa Realizado]]))</calculatedColumnFormula>
    </tableColumn>
    <tableColumn id="10" name="Mês Competência" dataDxfId="22">
      <calculatedColumnFormula>IF(TbRegistroEntradas[[#This Row],[Data da Competência]]="",0,MONTH(TbRegistroEntradas[[#This Row],[Data da Competência]]))</calculatedColumnFormula>
    </tableColumn>
    <tableColumn id="11" name="Ano Competência" dataDxfId="21">
      <calculatedColumnFormula>IF(TbRegistroEntradas[[#This Row],[Data da Competência]]="",0,YEAR(TbRegistroEntradas[[#This Row],[Data da Competência]]))</calculatedColumnFormula>
    </tableColumn>
    <tableColumn id="12" name="Mês Previsto" dataDxfId="20">
      <calculatedColumnFormula>IF(TbRegistroEntradas[[#This Row],[Data do Caixa Previsto]]="",0,MONTH(TbRegistroEntradas[[#This Row],[Data do Caixa Previsto]]))</calculatedColumnFormula>
    </tableColumn>
    <tableColumn id="13" name="Ano Previsto" dataDxfId="19">
      <calculatedColumnFormula>IF(TbRegistroEntradas[[#This Row],[Data do Caixa Previsto]]="",0,YEAR(TbRegistroEntradas[[#This Row],[Data do Caixa Previsto]]))</calculatedColumnFormula>
    </tableColumn>
    <tableColumn id="14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7">
      <calculatedColumnFormula>IF(TbRegistroEntradas[[#This Row],[Data da Competência]]=TbRegistroEntradas[[#This Row],[Data do Caixa Previsto]],"Vista","Prazo")</calculatedColumnFormula>
    </tableColumn>
    <tableColumn id="16" name="Dias de Atraso" dataDxfId="1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O232" totalsRowShown="0" headerRowDxfId="16" headerRowBorderDxfId="15" tableBorderDxfId="14">
  <autoFilter ref="B3:O232"/>
  <tableColumns count="14">
    <tableColumn id="1" name="Data do Caixa Realizado" dataDxfId="13"/>
    <tableColumn id="2" name="Data da Competência" dataDxfId="12"/>
    <tableColumn id="3" name="Data do Caixa Previsto" dataDxfId="11"/>
    <tableColumn id="4" name="Conta Nível 1"/>
    <tableColumn id="5" name="Conta Nível 2"/>
    <tableColumn id="6" name="Histórico"/>
    <tableColumn id="7" name="Valor" dataDxfId="10"/>
    <tableColumn id="8" name="Mês Caixa" dataDxfId="9">
      <calculatedColumnFormula>IF(TbRegistroSaídas[[#This Row],[Data do Caixa Realizado]]="",0,MONTH(TbRegistroSaídas[[#This Row],[Data do Caixa Realizado]]))</calculatedColumnFormula>
    </tableColumn>
    <tableColumn id="9" name="Ano Caixa" dataDxfId="8">
      <calculatedColumnFormula>IF(TbRegistroSaídas[[#This Row],[Data do Caixa Realizado]]="",0,YEAR(TbRegistroSaídas[[#This Row],[Data do Caixa Realizado]]))</calculatedColumnFormula>
    </tableColumn>
    <tableColumn id="10" name="Mês Competência" dataDxfId="7">
      <calculatedColumnFormula>IF(TbRegistroSaídas[[#This Row],[Data da Competência]]="",0,MONTH(TbRegistroSaídas[[#This Row],[Data da Competência]]))</calculatedColumnFormula>
    </tableColumn>
    <tableColumn id="11" name="Ano Competência" dataDxfId="6">
      <calculatedColumnFormula>IF(TbRegistroSaídas[[#This Row],[Data da Competência]]="",0,YEAR(TbRegistroSaídas[[#This Row],[Data da Competência]]))</calculatedColumnFormula>
    </tableColumn>
    <tableColumn id="12" name="Mês Previsto" dataDxfId="5">
      <calculatedColumnFormula>IF(TbRegistroSaídas[[#This Row],[Data do Caixa Previsto]]="",0,MONTH(TbRegistroSaídas[[#This Row],[Data do Caixa Previsto]]))</calculatedColumnFormula>
    </tableColumn>
    <tableColumn id="13" name="Ano Previsto" dataDxfId="4">
      <calculatedColumnFormula>IF(TbRegistroSaídas[[#This Row],[Data do Caixa Previsto]]="",0,YEAR(TbRegistroSaídas[[#This Row],[Data do Caixa Previsto]]))</calculatedColumnFormula>
    </tableColumn>
    <tableColumn id="14" name="Dias de Atraso" dataDxfId="0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43626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A3" sqref="A3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6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 t="s">
        <v>36</v>
      </c>
    </row>
    <row r="5" spans="1:11" ht="24.95" customHeight="1" x14ac:dyDescent="0.25">
      <c r="B5" s="79">
        <f>DashBoardFinanceiroAnualD!C11</f>
        <v>21057</v>
      </c>
      <c r="D5" s="92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133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4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602</v>
      </c>
      <c r="D10" s="133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4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0" t="s">
        <v>554</v>
      </c>
      <c r="C13" s="131"/>
      <c r="D13" s="132"/>
      <c r="F13" s="130" t="s">
        <v>555</v>
      </c>
      <c r="G13" s="132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v>-9999</v>
      </c>
      <c r="K14" s="69"/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v>9999</v>
      </c>
    </row>
    <row r="16" spans="1:11" ht="20.100000000000001" customHeight="1" x14ac:dyDescent="0.25">
      <c r="B16" s="82">
        <f>DashBoardFinanceiroAnualD!E22</f>
        <v>130659</v>
      </c>
      <c r="C16" s="51"/>
      <c r="D16" s="66"/>
      <c r="F16" s="90">
        <f ca="1">DashBoardFinanceiroAnualD!E27</f>
        <v>48.8</v>
      </c>
      <c r="G16" s="91">
        <f ca="1">DashBoardFinanceiroAnualD!J27</f>
        <v>61.4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19" zoomScale="120" zoomScaleNormal="120" workbookViewId="0">
      <selection activeCell="B31" sqref="B31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599</v>
      </c>
      <c r="K3" s="101" t="s">
        <v>598</v>
      </c>
      <c r="L3" s="116">
        <f>C4</f>
        <v>2019</v>
      </c>
    </row>
    <row r="4" spans="1:12" x14ac:dyDescent="0.25">
      <c r="A4" s="93"/>
      <c r="B4" s="101" t="s">
        <v>597</v>
      </c>
      <c r="C4" s="125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 t="str">
        <f>DashBoardFinanceiroAnual!K4</f>
        <v>Som e imagem</v>
      </c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566</v>
      </c>
    </row>
    <row r="8" spans="1:12" x14ac:dyDescent="0.25">
      <c r="A8" s="93"/>
      <c r="B8" s="96" t="s">
        <v>604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98" t="s">
        <v>553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Competência],B22)</f>
        <v>43768</v>
      </c>
      <c r="D22" s="118">
        <f>SUMIFS(TbRegistroEntradas[Valor],TbRegistroEntradas[Venda à Vista],"Prazo",TbRegistroEntradas[Ano Competência],B22)</f>
        <v>86891</v>
      </c>
      <c r="E22" s="118">
        <f>C22+D22</f>
        <v>130659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3"/>
      <c r="F25" s="93"/>
      <c r="G25" s="95" t="s">
        <v>593</v>
      </c>
      <c r="H25" s="93"/>
      <c r="I25" s="93"/>
      <c r="J25" s="93"/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98" t="s">
        <v>582</v>
      </c>
      <c r="F26" s="93"/>
      <c r="G26" s="97" t="s">
        <v>563</v>
      </c>
      <c r="H26" s="98" t="s">
        <v>581</v>
      </c>
      <c r="I26" s="98" t="s">
        <v>560</v>
      </c>
      <c r="J26" s="98" t="s">
        <v>582</v>
      </c>
      <c r="K26" s="93"/>
      <c r="L26" s="93"/>
    </row>
    <row r="27" spans="1:12" x14ac:dyDescent="0.25">
      <c r="A27" s="93"/>
      <c r="B27" s="117">
        <f>C4</f>
        <v>2019</v>
      </c>
      <c r="C27" s="119">
        <f ca="1">COUNTIFS(TbRegistroEntradas[Ano Competência],B27,TbRegistroEntradas[Dias de Atraso],"&gt;0")</f>
        <v>15</v>
      </c>
      <c r="D27" s="119">
        <f ca="1">SUMIFS(TbRegistroEntradas[Dias de Atraso],TbRegistroEntradas[Ano Competência],B27,TbRegistroEntradas[Dias de Atraso],"&gt;0")</f>
        <v>732</v>
      </c>
      <c r="E27" s="119">
        <f ca="1">D27/C27</f>
        <v>48.8</v>
      </c>
      <c r="F27" s="93"/>
      <c r="G27" s="117">
        <f>C4</f>
        <v>2019</v>
      </c>
      <c r="H27" s="119">
        <f ca="1">COUNTIFS(TbRegistroSaídas[Ano Competência],G27,TbRegistroSaídas[Dias de Atraso],"&gt;0")</f>
        <v>10</v>
      </c>
      <c r="I27" s="119">
        <f ca="1">SUMIFS(TbRegistroSaídas[Dias de Atraso],TbRegistroSaídas[Ano Competência],G27,TbRegistroSaídas[Dias de Atraso],"&gt;0")</f>
        <v>614</v>
      </c>
      <c r="J27" s="119">
        <f ca="1">I27/H27</f>
        <v>61.4</v>
      </c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3"/>
      <c r="F30" s="93"/>
      <c r="G30" s="95" t="s">
        <v>595</v>
      </c>
      <c r="H30" s="106"/>
      <c r="I30" s="93"/>
      <c r="J30" s="93"/>
      <c r="K30" s="93"/>
      <c r="L30" s="93"/>
    </row>
    <row r="31" spans="1:12" x14ac:dyDescent="0.25">
      <c r="A31" s="93"/>
      <c r="B31" s="107" t="s">
        <v>596</v>
      </c>
      <c r="C31" s="99" t="s">
        <v>573</v>
      </c>
      <c r="D31" s="99" t="s">
        <v>576</v>
      </c>
      <c r="E31" s="99" t="s">
        <v>580</v>
      </c>
      <c r="F31" s="93"/>
      <c r="G31" s="97" t="s">
        <v>562</v>
      </c>
      <c r="H31" s="123"/>
      <c r="I31" s="93"/>
      <c r="J31" s="93"/>
      <c r="K31" s="93"/>
      <c r="L31" s="93"/>
    </row>
    <row r="32" spans="1:12" x14ac:dyDescent="0.25">
      <c r="A32" s="93"/>
      <c r="B32" s="120"/>
      <c r="C32" s="121"/>
      <c r="D32" s="121"/>
      <c r="E32" s="122"/>
      <c r="F32" s="93"/>
      <c r="G32" s="93">
        <v>1</v>
      </c>
      <c r="H32" s="113"/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2</v>
      </c>
      <c r="H33" s="113"/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3</v>
      </c>
      <c r="H34" s="113"/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4</v>
      </c>
      <c r="H35" s="113"/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5</v>
      </c>
      <c r="H36" s="113"/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6</v>
      </c>
      <c r="H37" s="113"/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7</v>
      </c>
      <c r="H38" s="113"/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8</v>
      </c>
      <c r="H39" s="113"/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9</v>
      </c>
      <c r="H40" s="113"/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10</v>
      </c>
      <c r="H41" s="113"/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93">
        <v>11</v>
      </c>
      <c r="H42" s="113"/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100">
        <v>12</v>
      </c>
      <c r="H43" s="114"/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7" t="s">
        <v>553</v>
      </c>
      <c r="H44" s="124"/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12" x14ac:dyDescent="0.25">
      <c r="G46" s="93"/>
      <c r="H46" s="93"/>
      <c r="I46" s="93"/>
      <c r="J46" s="93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27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44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7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7" ht="39.950000000000003" customHeight="1" x14ac:dyDescent="0.25">
      <c r="B2" s="7"/>
      <c r="C2" s="7"/>
      <c r="D2" s="7"/>
      <c r="E2" s="7"/>
      <c r="F2" s="7"/>
      <c r="G2" s="7"/>
      <c r="H2" s="7"/>
    </row>
    <row r="3" spans="1:17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  <c r="P3" s="14" t="s">
        <v>606</v>
      </c>
      <c r="Q3" s="14" t="s">
        <v>607</v>
      </c>
    </row>
    <row r="4" spans="1:17" ht="20.100000000000001" customHeight="1" x14ac:dyDescent="0.25">
      <c r="B4" s="10">
        <v>42994</v>
      </c>
      <c r="C4" s="10">
        <v>42957</v>
      </c>
      <c r="D4" s="10">
        <v>42972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  <c r="P4" s="12" t="str">
        <f>IF(TbRegistroEntradas[[#This Row],[Data da Competência]]=TbRegistroEntradas[[#This Row],[Data do Caixa Previsto]],"Vista","Prazo")</f>
        <v>Prazo</v>
      </c>
      <c r="Q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10">
        <v>42985</v>
      </c>
      <c r="C5" s="10">
        <v>42960</v>
      </c>
      <c r="D5" s="10">
        <v>42985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  <c r="P5" s="12" t="str">
        <f>IF(TbRegistroEntradas[[#This Row],[Data da Competência]]=TbRegistroEntradas[[#This Row],[Data do Caixa Previsto]],"Vista","Prazo")</f>
        <v>Prazo</v>
      </c>
      <c r="Q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10">
        <v>43007</v>
      </c>
      <c r="C6" s="10">
        <v>42964</v>
      </c>
      <c r="D6" s="10">
        <v>43001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  <c r="P6" s="12" t="str">
        <f>IF(TbRegistroEntradas[[#This Row],[Data da Competência]]=TbRegistroEntradas[[#This Row],[Data do Caixa Previsto]],"Vista","Prazo")</f>
        <v>Prazo</v>
      </c>
      <c r="Q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10">
        <v>43020</v>
      </c>
      <c r="C7" s="10">
        <v>42969</v>
      </c>
      <c r="D7" s="10">
        <v>43020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  <c r="P7" s="12" t="str">
        <f>IF(TbRegistroEntradas[[#This Row],[Data da Competência]]=TbRegistroEntradas[[#This Row],[Data do Caixa Previsto]],"Vista","Prazo")</f>
        <v>Prazo</v>
      </c>
      <c r="Q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10">
        <v>43014</v>
      </c>
      <c r="C8" s="10">
        <v>42972</v>
      </c>
      <c r="D8" s="10">
        <v>43014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  <c r="P8" s="12" t="str">
        <f>IF(TbRegistroEntradas[[#This Row],[Data da Competência]]=TbRegistroEntradas[[#This Row],[Data do Caixa Previsto]],"Vista","Prazo")</f>
        <v>Prazo</v>
      </c>
      <c r="Q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10">
        <v>43054</v>
      </c>
      <c r="C9" s="10">
        <v>42974</v>
      </c>
      <c r="D9" s="10">
        <v>43030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  <c r="P9" s="12" t="str">
        <f>IF(TbRegistroEntradas[[#This Row],[Data da Competência]]=TbRegistroEntradas[[#This Row],[Data do Caixa Previsto]],"Vista","Prazo")</f>
        <v>Prazo</v>
      </c>
      <c r="Q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10">
        <v>43087</v>
      </c>
      <c r="C10" s="10">
        <v>42979</v>
      </c>
      <c r="D10" s="10">
        <v>43009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  <c r="P10" s="12" t="str">
        <f>IF(TbRegistroEntradas[[#This Row],[Data da Competência]]=TbRegistroEntradas[[#This Row],[Data do Caixa Previsto]],"Vista","Prazo")</f>
        <v>Prazo</v>
      </c>
      <c r="Q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10">
        <v>43004</v>
      </c>
      <c r="C11" s="10">
        <v>42980</v>
      </c>
      <c r="D11" s="10">
        <v>43004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  <c r="P11" s="12" t="str">
        <f>IF(TbRegistroEntradas[[#This Row],[Data da Competência]]=TbRegistroEntradas[[#This Row],[Data do Caixa Previsto]],"Vista","Prazo")</f>
        <v>Prazo</v>
      </c>
      <c r="Q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10">
        <v>43015</v>
      </c>
      <c r="C12" s="10">
        <v>42984</v>
      </c>
      <c r="D12" s="10">
        <v>43015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  <c r="P12" s="12" t="str">
        <f>IF(TbRegistroEntradas[[#This Row],[Data da Competência]]=TbRegistroEntradas[[#This Row],[Data do Caixa Previsto]],"Vista","Prazo")</f>
        <v>Prazo</v>
      </c>
      <c r="Q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10" t="s">
        <v>69</v>
      </c>
      <c r="C13" s="10">
        <v>42988</v>
      </c>
      <c r="D13" s="10">
        <v>43013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  <c r="P13" s="12" t="str">
        <f>IF(TbRegistroEntradas[[#This Row],[Data da Competência]]=TbRegistroEntradas[[#This Row],[Data do Caixa Previsto]],"Vista","Prazo")</f>
        <v>Prazo</v>
      </c>
      <c r="Q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613</v>
      </c>
    </row>
    <row r="14" spans="1:17" ht="20.100000000000001" customHeight="1" x14ac:dyDescent="0.25">
      <c r="B14" s="10">
        <v>42997</v>
      </c>
      <c r="C14" s="10">
        <v>42990</v>
      </c>
      <c r="D14" s="10">
        <v>42997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  <c r="P14" s="12" t="str">
        <f>IF(TbRegistroEntradas[[#This Row],[Data da Competência]]=TbRegistroEntradas[[#This Row],[Data do Caixa Previsto]],"Vista","Prazo")</f>
        <v>Prazo</v>
      </c>
      <c r="Q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10">
        <v>43002</v>
      </c>
      <c r="C15" s="10">
        <v>42994</v>
      </c>
      <c r="D15" s="10">
        <v>43002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  <c r="P15" s="12" t="str">
        <f>IF(TbRegistroEntradas[[#This Row],[Data da Competência]]=TbRegistroEntradas[[#This Row],[Data do Caixa Previsto]],"Vista","Prazo")</f>
        <v>Prazo</v>
      </c>
      <c r="Q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  <c r="P16" s="12" t="str">
        <f>IF(TbRegistroEntradas[[#This Row],[Data da Competência]]=TbRegistroEntradas[[#This Row],[Data do Caixa Previsto]],"Vista","Prazo")</f>
        <v>Vista</v>
      </c>
      <c r="Q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10">
        <v>43056</v>
      </c>
      <c r="C17" s="10">
        <v>43004</v>
      </c>
      <c r="D17" s="10">
        <v>43056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  <c r="P17" s="12" t="str">
        <f>IF(TbRegistroEntradas[[#This Row],[Data da Competência]]=TbRegistroEntradas[[#This Row],[Data do Caixa Previsto]],"Vista","Prazo")</f>
        <v>Prazo</v>
      </c>
      <c r="Q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10">
        <v>43018</v>
      </c>
      <c r="C18" s="10">
        <v>43005</v>
      </c>
      <c r="D18" s="10">
        <v>43018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  <c r="P18" s="12" t="str">
        <f>IF(TbRegistroEntradas[[#This Row],[Data da Competência]]=TbRegistroEntradas[[#This Row],[Data do Caixa Previsto]],"Vista","Prazo")</f>
        <v>Prazo</v>
      </c>
      <c r="Q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10">
        <v>43019</v>
      </c>
      <c r="C19" s="10">
        <v>43008</v>
      </c>
      <c r="D19" s="10">
        <v>43019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  <c r="P19" s="12" t="str">
        <f>IF(TbRegistroEntradas[[#This Row],[Data da Competência]]=TbRegistroEntradas[[#This Row],[Data do Caixa Previsto]],"Vista","Prazo")</f>
        <v>Prazo</v>
      </c>
      <c r="Q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10">
        <v>43076</v>
      </c>
      <c r="C20" s="10">
        <v>43012</v>
      </c>
      <c r="D20" s="10">
        <v>43025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  <c r="P20" s="12" t="str">
        <f>IF(TbRegistroEntradas[[#This Row],[Data da Competência]]=TbRegistroEntradas[[#This Row],[Data do Caixa Previsto]],"Vista","Prazo")</f>
        <v>Prazo</v>
      </c>
      <c r="Q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10">
        <v>43052</v>
      </c>
      <c r="C21" s="10">
        <v>43015</v>
      </c>
      <c r="D21" s="10">
        <v>43052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  <c r="P21" s="12" t="str">
        <f>IF(TbRegistroEntradas[[#This Row],[Data da Competência]]=TbRegistroEntradas[[#This Row],[Data do Caixa Previsto]],"Vista","Prazo")</f>
        <v>Prazo</v>
      </c>
      <c r="Q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10">
        <v>43043</v>
      </c>
      <c r="C22" s="10">
        <v>43017</v>
      </c>
      <c r="D22" s="10">
        <v>43043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  <c r="P22" s="12" t="str">
        <f>IF(TbRegistroEntradas[[#This Row],[Data da Competência]]=TbRegistroEntradas[[#This Row],[Data do Caixa Previsto]],"Vista","Prazo")</f>
        <v>Prazo</v>
      </c>
      <c r="Q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10">
        <v>43060</v>
      </c>
      <c r="C23" s="10">
        <v>43019</v>
      </c>
      <c r="D23" s="10">
        <v>43060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  <c r="P23" s="12" t="str">
        <f>IF(TbRegistroEntradas[[#This Row],[Data da Competência]]=TbRegistroEntradas[[#This Row],[Data do Caixa Previsto]],"Vista","Prazo")</f>
        <v>Prazo</v>
      </c>
      <c r="Q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10" t="s">
        <v>69</v>
      </c>
      <c r="C24" s="10">
        <v>43023</v>
      </c>
      <c r="D24" s="10">
        <v>43045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  <c r="P24" s="12" t="str">
        <f>IF(TbRegistroEntradas[[#This Row],[Data da Competência]]=TbRegistroEntradas[[#This Row],[Data do Caixa Previsto]],"Vista","Prazo")</f>
        <v>Prazo</v>
      </c>
      <c r="Q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581</v>
      </c>
    </row>
    <row r="25" spans="2:17" x14ac:dyDescent="0.25">
      <c r="B25" s="10">
        <v>43113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  <c r="P25" s="12" t="str">
        <f>IF(TbRegistroEntradas[[#This Row],[Data da Competência]]=TbRegistroEntradas[[#This Row],[Data do Caixa Previsto]],"Vista","Prazo")</f>
        <v>Vista</v>
      </c>
      <c r="Q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  <c r="P26" s="12" t="str">
        <f>IF(TbRegistroEntradas[[#This Row],[Data da Competência]]=TbRegistroEntradas[[#This Row],[Data do Caixa Previsto]],"Vista","Prazo")</f>
        <v>Vista</v>
      </c>
      <c r="Q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  <c r="P27" s="12" t="str">
        <f>IF(TbRegistroEntradas[[#This Row],[Data da Competência]]=TbRegistroEntradas[[#This Row],[Data do Caixa Previsto]],"Vista","Prazo")</f>
        <v>Vista</v>
      </c>
      <c r="Q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10">
        <v>43122</v>
      </c>
      <c r="C28" s="10">
        <v>43032</v>
      </c>
      <c r="D28" s="10">
        <v>43068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  <c r="P28" s="12" t="str">
        <f>IF(TbRegistroEntradas[[#This Row],[Data da Competência]]=TbRegistroEntradas[[#This Row],[Data do Caixa Previsto]],"Vista","Prazo")</f>
        <v>Prazo</v>
      </c>
      <c r="Q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  <c r="P29" s="12" t="str">
        <f>IF(TbRegistroEntradas[[#This Row],[Data da Competência]]=TbRegistroEntradas[[#This Row],[Data do Caixa Previsto]],"Vista","Prazo")</f>
        <v>Vista</v>
      </c>
      <c r="Q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10">
        <v>43052</v>
      </c>
      <c r="C30" s="10">
        <v>43038</v>
      </c>
      <c r="D30" s="10">
        <v>43052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  <c r="P30" s="12" t="str">
        <f>IF(TbRegistroEntradas[[#This Row],[Data da Competência]]=TbRegistroEntradas[[#This Row],[Data do Caixa Previsto]],"Vista","Prazo")</f>
        <v>Prazo</v>
      </c>
      <c r="Q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10" t="s">
        <v>69</v>
      </c>
      <c r="C31" s="10">
        <v>43040</v>
      </c>
      <c r="D31" s="10">
        <v>43057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  <c r="P31" s="12" t="str">
        <f>IF(TbRegistroEntradas[[#This Row],[Data da Competência]]=TbRegistroEntradas[[#This Row],[Data do Caixa Previsto]],"Vista","Prazo")</f>
        <v>Prazo</v>
      </c>
      <c r="Q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569</v>
      </c>
    </row>
    <row r="32" spans="2:17" x14ac:dyDescent="0.25">
      <c r="B32" s="10">
        <v>43117</v>
      </c>
      <c r="C32" s="10">
        <v>43043</v>
      </c>
      <c r="D32" s="10">
        <v>43068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  <c r="P32" s="12" t="str">
        <f>IF(TbRegistroEntradas[[#This Row],[Data da Competência]]=TbRegistroEntradas[[#This Row],[Data do Caixa Previsto]],"Vista","Prazo")</f>
        <v>Prazo</v>
      </c>
      <c r="Q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  <c r="P33" s="12" t="str">
        <f>IF(TbRegistroEntradas[[#This Row],[Data da Competência]]=TbRegistroEntradas[[#This Row],[Data do Caixa Previsto]],"Vista","Prazo")</f>
        <v>Vista</v>
      </c>
      <c r="Q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10">
        <v>43077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  <c r="P34" s="12" t="str">
        <f>IF(TbRegistroEntradas[[#This Row],[Data da Competência]]=TbRegistroEntradas[[#This Row],[Data do Caixa Previsto]],"Vista","Prazo")</f>
        <v>Vista</v>
      </c>
      <c r="Q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10">
        <v>43101</v>
      </c>
      <c r="C35" s="10">
        <v>43053</v>
      </c>
      <c r="D35" s="10">
        <v>43101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  <c r="P35" s="12" t="str">
        <f>IF(TbRegistroEntradas[[#This Row],[Data da Competência]]=TbRegistroEntradas[[#This Row],[Data do Caixa Previsto]],"Vista","Prazo")</f>
        <v>Prazo</v>
      </c>
      <c r="Q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  <c r="P36" s="12" t="str">
        <f>IF(TbRegistroEntradas[[#This Row],[Data da Competência]]=TbRegistroEntradas[[#This Row],[Data do Caixa Previsto]],"Vista","Prazo")</f>
        <v>Vista</v>
      </c>
      <c r="Q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10" t="s">
        <v>69</v>
      </c>
      <c r="C37" s="10">
        <v>43057</v>
      </c>
      <c r="D37" s="10">
        <v>43101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  <c r="P37" s="12" t="str">
        <f>IF(TbRegistroEntradas[[#This Row],[Data da Competência]]=TbRegistroEntradas[[#This Row],[Data do Caixa Previsto]],"Vista","Prazo")</f>
        <v>Prazo</v>
      </c>
      <c r="Q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525</v>
      </c>
    </row>
    <row r="38" spans="2:17" x14ac:dyDescent="0.25">
      <c r="B38" s="10">
        <v>43090</v>
      </c>
      <c r="C38" s="10">
        <v>43058</v>
      </c>
      <c r="D38" s="10">
        <v>43090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  <c r="P38" s="12" t="str">
        <f>IF(TbRegistroEntradas[[#This Row],[Data da Competência]]=TbRegistroEntradas[[#This Row],[Data do Caixa Previsto]],"Vista","Prazo")</f>
        <v>Prazo</v>
      </c>
      <c r="Q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  <c r="P39" s="12" t="str">
        <f>IF(TbRegistroEntradas[[#This Row],[Data da Competência]]=TbRegistroEntradas[[#This Row],[Data do Caixa Previsto]],"Vista","Prazo")</f>
        <v>Vista</v>
      </c>
      <c r="Q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10">
        <v>43122</v>
      </c>
      <c r="C40" s="10">
        <v>43063</v>
      </c>
      <c r="D40" s="10">
        <v>43122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  <c r="P40" s="12" t="str">
        <f>IF(TbRegistroEntradas[[#This Row],[Data da Competência]]=TbRegistroEntradas[[#This Row],[Data do Caixa Previsto]],"Vista","Prazo")</f>
        <v>Prazo</v>
      </c>
      <c r="Q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10">
        <v>43114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  <c r="P41" s="12" t="str">
        <f>IF(TbRegistroEntradas[[#This Row],[Data da Competência]]=TbRegistroEntradas[[#This Row],[Data do Caixa Previsto]],"Vista","Prazo")</f>
        <v>Vista</v>
      </c>
      <c r="Q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  <c r="P42" s="12" t="str">
        <f>IF(TbRegistroEntradas[[#This Row],[Data da Competência]]=TbRegistroEntradas[[#This Row],[Data do Caixa Previsto]],"Vista","Prazo")</f>
        <v>Vista</v>
      </c>
      <c r="Q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  <c r="P43" s="12" t="str">
        <f>IF(TbRegistroEntradas[[#This Row],[Data da Competência]]=TbRegistroEntradas[[#This Row],[Data do Caixa Previsto]],"Vista","Prazo")</f>
        <v>Vista</v>
      </c>
      <c r="Q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10">
        <v>43103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  <c r="P44" s="12" t="str">
        <f>IF(TbRegistroEntradas[[#This Row],[Data da Competência]]=TbRegistroEntradas[[#This Row],[Data do Caixa Previsto]],"Vista","Prazo")</f>
        <v>Vista</v>
      </c>
      <c r="Q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10">
        <v>43103</v>
      </c>
      <c r="C45" s="10">
        <v>43082</v>
      </c>
      <c r="D45" s="10">
        <v>43103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  <c r="P45" s="12" t="str">
        <f>IF(TbRegistroEntradas[[#This Row],[Data da Competência]]=TbRegistroEntradas[[#This Row],[Data do Caixa Previsto]],"Vista","Prazo")</f>
        <v>Prazo</v>
      </c>
      <c r="Q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10">
        <v>43086</v>
      </c>
      <c r="C46" s="10">
        <v>43083</v>
      </c>
      <c r="D46" s="10">
        <v>43086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  <c r="P46" s="12" t="str">
        <f>IF(TbRegistroEntradas[[#This Row],[Data da Competência]]=TbRegistroEntradas[[#This Row],[Data do Caixa Previsto]],"Vista","Prazo")</f>
        <v>Prazo</v>
      </c>
      <c r="Q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10">
        <v>43122</v>
      </c>
      <c r="C47" s="10">
        <v>43085</v>
      </c>
      <c r="D47" s="10">
        <v>43122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  <c r="P47" s="12" t="str">
        <f>IF(TbRegistroEntradas[[#This Row],[Data da Competência]]=TbRegistroEntradas[[#This Row],[Data do Caixa Previsto]],"Vista","Prazo")</f>
        <v>Prazo</v>
      </c>
      <c r="Q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10">
        <v>43123</v>
      </c>
      <c r="C48" s="10">
        <v>43086</v>
      </c>
      <c r="D48" s="10">
        <v>43123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  <c r="P48" s="12" t="str">
        <f>IF(TbRegistroEntradas[[#This Row],[Data da Competência]]=TbRegistroEntradas[[#This Row],[Data do Caixa Previsto]],"Vista","Prazo")</f>
        <v>Prazo</v>
      </c>
      <c r="Q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10">
        <v>43125</v>
      </c>
      <c r="C49" s="10">
        <v>43088</v>
      </c>
      <c r="D49" s="10">
        <v>43125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  <c r="P49" s="12" t="str">
        <f>IF(TbRegistroEntradas[[#This Row],[Data da Competência]]=TbRegistroEntradas[[#This Row],[Data do Caixa Previsto]],"Vista","Prazo")</f>
        <v>Prazo</v>
      </c>
      <c r="Q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  <c r="P50" s="12" t="str">
        <f>IF(TbRegistroEntradas[[#This Row],[Data da Competência]]=TbRegistroEntradas[[#This Row],[Data do Caixa Previsto]],"Vista","Prazo")</f>
        <v>Vista</v>
      </c>
      <c r="Q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10">
        <v>43133</v>
      </c>
      <c r="C51" s="10">
        <v>43091</v>
      </c>
      <c r="D51" s="10">
        <v>43133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  <c r="P51" s="12" t="str">
        <f>IF(TbRegistroEntradas[[#This Row],[Data da Competência]]=TbRegistroEntradas[[#This Row],[Data do Caixa Previsto]],"Vista","Prazo")</f>
        <v>Prazo</v>
      </c>
      <c r="Q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10">
        <v>43182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  <c r="P52" s="12" t="str">
        <f>IF(TbRegistroEntradas[[#This Row],[Data da Competência]]=TbRegistroEntradas[[#This Row],[Data do Caixa Previsto]],"Vista","Prazo")</f>
        <v>Vista</v>
      </c>
      <c r="Q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10">
        <v>43101</v>
      </c>
      <c r="C53" s="10">
        <v>43099</v>
      </c>
      <c r="D53" s="10">
        <v>43101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  <c r="P53" s="12" t="str">
        <f>IF(TbRegistroEntradas[[#This Row],[Data da Competência]]=TbRegistroEntradas[[#This Row],[Data do Caixa Previsto]],"Vista","Prazo")</f>
        <v>Prazo</v>
      </c>
      <c r="Q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10">
        <v>43144</v>
      </c>
      <c r="C54" s="10">
        <v>43100</v>
      </c>
      <c r="D54" s="10">
        <v>43144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  <c r="P54" s="12" t="str">
        <f>IF(TbRegistroEntradas[[#This Row],[Data da Competência]]=TbRegistroEntradas[[#This Row],[Data do Caixa Previsto]],"Vista","Prazo")</f>
        <v>Prazo</v>
      </c>
      <c r="Q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10" t="s">
        <v>69</v>
      </c>
      <c r="C55" s="10">
        <v>43103</v>
      </c>
      <c r="D55" s="10">
        <v>43159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  <c r="P55" s="12" t="str">
        <f>IF(TbRegistroEntradas[[#This Row],[Data da Competência]]=TbRegistroEntradas[[#This Row],[Data do Caixa Previsto]],"Vista","Prazo")</f>
        <v>Prazo</v>
      </c>
      <c r="Q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467</v>
      </c>
    </row>
    <row r="56" spans="2:17" x14ac:dyDescent="0.25">
      <c r="B56" s="10">
        <v>43155</v>
      </c>
      <c r="C56" s="10">
        <v>43109</v>
      </c>
      <c r="D56" s="10">
        <v>43113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  <c r="P56" s="12" t="str">
        <f>IF(TbRegistroEntradas[[#This Row],[Data da Competência]]=TbRegistroEntradas[[#This Row],[Data do Caixa Previsto]],"Vista","Prazo")</f>
        <v>Prazo</v>
      </c>
      <c r="Q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  <c r="P57" s="12" t="str">
        <f>IF(TbRegistroEntradas[[#This Row],[Data da Competência]]=TbRegistroEntradas[[#This Row],[Data do Caixa Previsto]],"Vista","Prazo")</f>
        <v>Vista</v>
      </c>
      <c r="Q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10">
        <v>43166</v>
      </c>
      <c r="C58" s="10">
        <v>43121</v>
      </c>
      <c r="D58" s="10">
        <v>43166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  <c r="P58" s="12" t="str">
        <f>IF(TbRegistroEntradas[[#This Row],[Data da Competência]]=TbRegistroEntradas[[#This Row],[Data do Caixa Previsto]],"Vista","Prazo")</f>
        <v>Prazo</v>
      </c>
      <c r="Q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10">
        <v>43145</v>
      </c>
      <c r="C59" s="10">
        <v>43122</v>
      </c>
      <c r="D59" s="10">
        <v>43145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  <c r="P59" s="12" t="str">
        <f>IF(TbRegistroEntradas[[#This Row],[Data da Competência]]=TbRegistroEntradas[[#This Row],[Data do Caixa Previsto]],"Vista","Prazo")</f>
        <v>Prazo</v>
      </c>
      <c r="Q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10">
        <v>43142</v>
      </c>
      <c r="C60" s="10">
        <v>43124</v>
      </c>
      <c r="D60" s="10">
        <v>43142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  <c r="P60" s="12" t="str">
        <f>IF(TbRegistroEntradas[[#This Row],[Data da Competência]]=TbRegistroEntradas[[#This Row],[Data do Caixa Previsto]],"Vista","Prazo")</f>
        <v>Prazo</v>
      </c>
      <c r="Q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10">
        <v>43206</v>
      </c>
      <c r="C61" s="10">
        <v>43125</v>
      </c>
      <c r="D61" s="10">
        <v>43129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  <c r="P61" s="12" t="str">
        <f>IF(TbRegistroEntradas[[#This Row],[Data da Competência]]=TbRegistroEntradas[[#This Row],[Data do Caixa Previsto]],"Vista","Prazo")</f>
        <v>Prazo</v>
      </c>
      <c r="Q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10">
        <v>43137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  <c r="P62" s="12" t="str">
        <f>IF(TbRegistroEntradas[[#This Row],[Data da Competência]]=TbRegistroEntradas[[#This Row],[Data do Caixa Previsto]],"Vista","Prazo")</f>
        <v>Vista</v>
      </c>
      <c r="Q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10">
        <v>43161</v>
      </c>
      <c r="C63" s="10">
        <v>43129</v>
      </c>
      <c r="D63" s="10">
        <v>43161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  <c r="P63" s="12" t="str">
        <f>IF(TbRegistroEntradas[[#This Row],[Data da Competência]]=TbRegistroEntradas[[#This Row],[Data do Caixa Previsto]],"Vista","Prazo")</f>
        <v>Prazo</v>
      </c>
      <c r="Q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10">
        <v>43178</v>
      </c>
      <c r="C64" s="10">
        <v>43130</v>
      </c>
      <c r="D64" s="10">
        <v>43178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  <c r="P64" s="12" t="str">
        <f>IF(TbRegistroEntradas[[#This Row],[Data da Competência]]=TbRegistroEntradas[[#This Row],[Data do Caixa Previsto]],"Vista","Prazo")</f>
        <v>Prazo</v>
      </c>
      <c r="Q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10">
        <v>43138</v>
      </c>
      <c r="C65" s="10">
        <v>43133</v>
      </c>
      <c r="D65" s="10">
        <v>43138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  <c r="P65" s="12" t="str">
        <f>IF(TbRegistroEntradas[[#This Row],[Data da Competência]]=TbRegistroEntradas[[#This Row],[Data do Caixa Previsto]],"Vista","Prazo")</f>
        <v>Prazo</v>
      </c>
      <c r="Q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10" t="s">
        <v>69</v>
      </c>
      <c r="C66" s="10">
        <v>43136</v>
      </c>
      <c r="D66" s="10">
        <v>43190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  <c r="P66" s="12" t="str">
        <f>IF(TbRegistroEntradas[[#This Row],[Data da Competência]]=TbRegistroEntradas[[#This Row],[Data do Caixa Previsto]],"Vista","Prazo")</f>
        <v>Prazo</v>
      </c>
      <c r="Q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436</v>
      </c>
    </row>
    <row r="67" spans="2:17" x14ac:dyDescent="0.25">
      <c r="B67" s="10">
        <v>43145</v>
      </c>
      <c r="C67" s="10">
        <v>43140</v>
      </c>
      <c r="D67" s="10">
        <v>43145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  <c r="P67" s="12" t="str">
        <f>IF(TbRegistroEntradas[[#This Row],[Data da Competência]]=TbRegistroEntradas[[#This Row],[Data do Caixa Previsto]],"Vista","Prazo")</f>
        <v>Prazo</v>
      </c>
      <c r="Q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10">
        <v>43146</v>
      </c>
      <c r="C68" s="10">
        <v>43142</v>
      </c>
      <c r="D68" s="10">
        <v>43146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  <c r="P68" s="12" t="str">
        <f>IF(TbRegistroEntradas[[#This Row],[Data da Competência]]=TbRegistroEntradas[[#This Row],[Data do Caixa Previsto]],"Vista","Prazo")</f>
        <v>Prazo</v>
      </c>
      <c r="Q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10">
        <v>43193</v>
      </c>
      <c r="C69" s="10">
        <v>43148</v>
      </c>
      <c r="D69" s="10">
        <v>43193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  <c r="P69" s="12" t="str">
        <f>IF(TbRegistroEntradas[[#This Row],[Data da Competência]]=TbRegistroEntradas[[#This Row],[Data do Caixa Previsto]],"Vista","Prazo")</f>
        <v>Prazo</v>
      </c>
      <c r="Q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10">
        <v>43193</v>
      </c>
      <c r="C70" s="10">
        <v>43151</v>
      </c>
      <c r="D70" s="10">
        <v>43193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  <c r="P70" s="12" t="str">
        <f>IF(TbRegistroEntradas[[#This Row],[Data da Competência]]=TbRegistroEntradas[[#This Row],[Data do Caixa Previsto]],"Vista","Prazo")</f>
        <v>Prazo</v>
      </c>
      <c r="Q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  <c r="P71" s="12" t="str">
        <f>IF(TbRegistroEntradas[[#This Row],[Data da Competência]]=TbRegistroEntradas[[#This Row],[Data do Caixa Previsto]],"Vista","Prazo")</f>
        <v>Vista</v>
      </c>
      <c r="Q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10" t="s">
        <v>69</v>
      </c>
      <c r="C72" s="10">
        <v>43156</v>
      </c>
      <c r="D72" s="10">
        <v>43205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  <c r="P72" s="12" t="str">
        <f>IF(TbRegistroEntradas[[#This Row],[Data da Competência]]=TbRegistroEntradas[[#This Row],[Data do Caixa Previsto]],"Vista","Prazo")</f>
        <v>Prazo</v>
      </c>
      <c r="Q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421</v>
      </c>
    </row>
    <row r="73" spans="2:17" x14ac:dyDescent="0.25">
      <c r="B73" s="10">
        <v>43246</v>
      </c>
      <c r="C73" s="10">
        <v>43158</v>
      </c>
      <c r="D73" s="10">
        <v>43188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  <c r="P73" s="12" t="str">
        <f>IF(TbRegistroEntradas[[#This Row],[Data da Competência]]=TbRegistroEntradas[[#This Row],[Data do Caixa Previsto]],"Vista","Prazo")</f>
        <v>Prazo</v>
      </c>
      <c r="Q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10">
        <v>43169</v>
      </c>
      <c r="C74" s="10">
        <v>43160</v>
      </c>
      <c r="D74" s="10">
        <v>43169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  <c r="P74" s="12" t="str">
        <f>IF(TbRegistroEntradas[[#This Row],[Data da Competência]]=TbRegistroEntradas[[#This Row],[Data do Caixa Previsto]],"Vista","Prazo")</f>
        <v>Prazo</v>
      </c>
      <c r="Q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10" t="s">
        <v>69</v>
      </c>
      <c r="C75" s="10">
        <v>43162</v>
      </c>
      <c r="D75" s="10">
        <v>43202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  <c r="P75" s="12" t="str">
        <f>IF(TbRegistroEntradas[[#This Row],[Data da Competência]]=TbRegistroEntradas[[#This Row],[Data do Caixa Previsto]],"Vista","Prazo")</f>
        <v>Prazo</v>
      </c>
      <c r="Q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424</v>
      </c>
    </row>
    <row r="76" spans="2:17" x14ac:dyDescent="0.25">
      <c r="B76" s="10">
        <v>43287</v>
      </c>
      <c r="C76" s="10">
        <v>43163</v>
      </c>
      <c r="D76" s="10">
        <v>43211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  <c r="P76" s="12" t="str">
        <f>IF(TbRegistroEntradas[[#This Row],[Data da Competência]]=TbRegistroEntradas[[#This Row],[Data do Caixa Previsto]],"Vista","Prazo")</f>
        <v>Prazo</v>
      </c>
      <c r="Q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10">
        <v>43203</v>
      </c>
      <c r="C77" s="10">
        <v>43166</v>
      </c>
      <c r="D77" s="10">
        <v>43203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  <c r="P77" s="12" t="str">
        <f>IF(TbRegistroEntradas[[#This Row],[Data da Competência]]=TbRegistroEntradas[[#This Row],[Data do Caixa Previsto]],"Vista","Prazo")</f>
        <v>Prazo</v>
      </c>
      <c r="Q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  <c r="P78" s="12" t="str">
        <f>IF(TbRegistroEntradas[[#This Row],[Data da Competência]]=TbRegistroEntradas[[#This Row],[Data do Caixa Previsto]],"Vista","Prazo")</f>
        <v>Vista</v>
      </c>
      <c r="Q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10">
        <v>43274</v>
      </c>
      <c r="C79" s="10">
        <v>43171</v>
      </c>
      <c r="D79" s="10">
        <v>43200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  <c r="P79" s="12" t="str">
        <f>IF(TbRegistroEntradas[[#This Row],[Data da Competência]]=TbRegistroEntradas[[#This Row],[Data do Caixa Previsto]],"Vista","Prazo")</f>
        <v>Prazo</v>
      </c>
      <c r="Q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  <c r="P80" s="12" t="str">
        <f>IF(TbRegistroEntradas[[#This Row],[Data da Competência]]=TbRegistroEntradas[[#This Row],[Data do Caixa Previsto]],"Vista","Prazo")</f>
        <v>Vista</v>
      </c>
      <c r="Q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  <c r="P81" s="12" t="str">
        <f>IF(TbRegistroEntradas[[#This Row],[Data da Competência]]=TbRegistroEntradas[[#This Row],[Data do Caixa Previsto]],"Vista","Prazo")</f>
        <v>Vista</v>
      </c>
      <c r="Q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10">
        <v>43225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  <c r="P82" s="12" t="str">
        <f>IF(TbRegistroEntradas[[#This Row],[Data da Competência]]=TbRegistroEntradas[[#This Row],[Data do Caixa Previsto]],"Vista","Prazo")</f>
        <v>Vista</v>
      </c>
      <c r="Q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10">
        <v>43199</v>
      </c>
      <c r="C83" s="10">
        <v>43182</v>
      </c>
      <c r="D83" s="10">
        <v>43199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  <c r="P83" s="12" t="str">
        <f>IF(TbRegistroEntradas[[#This Row],[Data da Competência]]=TbRegistroEntradas[[#This Row],[Data do Caixa Previsto]],"Vista","Prazo")</f>
        <v>Prazo</v>
      </c>
      <c r="Q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10">
        <v>43187</v>
      </c>
      <c r="C84" s="10">
        <v>43184</v>
      </c>
      <c r="D84" s="10">
        <v>43187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  <c r="P84" s="12" t="str">
        <f>IF(TbRegistroEntradas[[#This Row],[Data da Competência]]=TbRegistroEntradas[[#This Row],[Data do Caixa Previsto]],"Vista","Prazo")</f>
        <v>Prazo</v>
      </c>
      <c r="Q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10">
        <v>43257</v>
      </c>
      <c r="C85" s="10">
        <v>43187</v>
      </c>
      <c r="D85" s="10">
        <v>43205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  <c r="P85" s="12" t="str">
        <f>IF(TbRegistroEntradas[[#This Row],[Data da Competência]]=TbRegistroEntradas[[#This Row],[Data do Caixa Previsto]],"Vista","Prazo")</f>
        <v>Prazo</v>
      </c>
      <c r="Q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10">
        <v>43214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  <c r="P86" s="12" t="str">
        <f>IF(TbRegistroEntradas[[#This Row],[Data da Competência]]=TbRegistroEntradas[[#This Row],[Data do Caixa Previsto]],"Vista","Prazo")</f>
        <v>Vista</v>
      </c>
      <c r="Q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10">
        <v>43306</v>
      </c>
      <c r="C87" s="10">
        <v>43190</v>
      </c>
      <c r="D87" s="10">
        <v>43228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  <c r="P87" s="12" t="str">
        <f>IF(TbRegistroEntradas[[#This Row],[Data da Competência]]=TbRegistroEntradas[[#This Row],[Data do Caixa Previsto]],"Vista","Prazo")</f>
        <v>Prazo</v>
      </c>
      <c r="Q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  <c r="P88" s="12" t="str">
        <f>IF(TbRegistroEntradas[[#This Row],[Data da Competência]]=TbRegistroEntradas[[#This Row],[Data do Caixa Previsto]],"Vista","Prazo")</f>
        <v>Vista</v>
      </c>
      <c r="Q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  <c r="P89" s="12" t="str">
        <f>IF(TbRegistroEntradas[[#This Row],[Data da Competência]]=TbRegistroEntradas[[#This Row],[Data do Caixa Previsto]],"Vista","Prazo")</f>
        <v>Vista</v>
      </c>
      <c r="Q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10">
        <v>43251</v>
      </c>
      <c r="C90" s="10">
        <v>43199</v>
      </c>
      <c r="D90" s="10">
        <v>43251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  <c r="P90" s="12" t="str">
        <f>IF(TbRegistroEntradas[[#This Row],[Data da Competência]]=TbRegistroEntradas[[#This Row],[Data do Caixa Previsto]],"Vista","Prazo")</f>
        <v>Prazo</v>
      </c>
      <c r="Q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10" t="s">
        <v>69</v>
      </c>
      <c r="C91" s="10">
        <v>43201</v>
      </c>
      <c r="D91" s="10">
        <v>43260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  <c r="P91" s="12" t="str">
        <f>IF(TbRegistroEntradas[[#This Row],[Data da Competência]]=TbRegistroEntradas[[#This Row],[Data do Caixa Previsto]],"Vista","Prazo")</f>
        <v>Prazo</v>
      </c>
      <c r="Q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366</v>
      </c>
    </row>
    <row r="92" spans="2:17" x14ac:dyDescent="0.25">
      <c r="B92" s="10">
        <v>43224</v>
      </c>
      <c r="C92" s="10">
        <v>43204</v>
      </c>
      <c r="D92" s="10">
        <v>43224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  <c r="P92" s="12" t="str">
        <f>IF(TbRegistroEntradas[[#This Row],[Data da Competência]]=TbRegistroEntradas[[#This Row],[Data do Caixa Previsto]],"Vista","Prazo")</f>
        <v>Prazo</v>
      </c>
      <c r="Q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10">
        <v>43295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  <c r="P93" s="12" t="str">
        <f>IF(TbRegistroEntradas[[#This Row],[Data da Competência]]=TbRegistroEntradas[[#This Row],[Data do Caixa Previsto]],"Vista","Prazo")</f>
        <v>Vista</v>
      </c>
      <c r="Q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10">
        <v>43234</v>
      </c>
      <c r="C94" s="10">
        <v>43213</v>
      </c>
      <c r="D94" s="10">
        <v>43234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  <c r="P94" s="12" t="str">
        <f>IF(TbRegistroEntradas[[#This Row],[Data da Competência]]=TbRegistroEntradas[[#This Row],[Data do Caixa Previsto]],"Vista","Prazo")</f>
        <v>Prazo</v>
      </c>
      <c r="Q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  <c r="P95" s="12" t="str">
        <f>IF(TbRegistroEntradas[[#This Row],[Data da Competência]]=TbRegistroEntradas[[#This Row],[Data do Caixa Previsto]],"Vista","Prazo")</f>
        <v>Vista</v>
      </c>
      <c r="Q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10">
        <v>43226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  <c r="P96" s="12" t="str">
        <f>IF(TbRegistroEntradas[[#This Row],[Data da Competência]]=TbRegistroEntradas[[#This Row],[Data do Caixa Previsto]],"Vista","Prazo")</f>
        <v>Vista</v>
      </c>
      <c r="Q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10">
        <v>43283</v>
      </c>
      <c r="C97" s="10">
        <v>43228</v>
      </c>
      <c r="D97" s="10">
        <v>43283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  <c r="P97" s="12" t="str">
        <f>IF(TbRegistroEntradas[[#This Row],[Data da Competência]]=TbRegistroEntradas[[#This Row],[Data do Caixa Previsto]],"Vista","Prazo")</f>
        <v>Prazo</v>
      </c>
      <c r="Q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10">
        <v>43311</v>
      </c>
      <c r="C98" s="10">
        <v>43231</v>
      </c>
      <c r="D98" s="10">
        <v>43279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  <c r="P98" s="12" t="str">
        <f>IF(TbRegistroEntradas[[#This Row],[Data da Competência]]=TbRegistroEntradas[[#This Row],[Data do Caixa Previsto]],"Vista","Prazo")</f>
        <v>Prazo</v>
      </c>
      <c r="Q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  <c r="P99" s="12" t="str">
        <f>IF(TbRegistroEntradas[[#This Row],[Data da Competência]]=TbRegistroEntradas[[#This Row],[Data do Caixa Previsto]],"Vista","Prazo")</f>
        <v>Vista</v>
      </c>
      <c r="Q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10">
        <v>43252</v>
      </c>
      <c r="C100" s="10">
        <v>43241</v>
      </c>
      <c r="D100" s="10">
        <v>43252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  <c r="P100" s="12" t="str">
        <f>IF(TbRegistroEntradas[[#This Row],[Data da Competência]]=TbRegistroEntradas[[#This Row],[Data do Caixa Previsto]],"Vista","Prazo")</f>
        <v>Prazo</v>
      </c>
      <c r="Q1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10">
        <v>43275</v>
      </c>
      <c r="C101" s="10">
        <v>43244</v>
      </c>
      <c r="D101" s="10">
        <v>43275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  <c r="P101" s="12" t="str">
        <f>IF(TbRegistroEntradas[[#This Row],[Data da Competência]]=TbRegistroEntradas[[#This Row],[Data do Caixa Previsto]],"Vista","Prazo")</f>
        <v>Prazo</v>
      </c>
      <c r="Q1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10">
        <v>43275</v>
      </c>
      <c r="C102" s="10">
        <v>43249</v>
      </c>
      <c r="D102" s="10">
        <v>43275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  <c r="P102" s="12" t="str">
        <f>IF(TbRegistroEntradas[[#This Row],[Data da Competência]]=TbRegistroEntradas[[#This Row],[Data do Caixa Previsto]],"Vista","Prazo")</f>
        <v>Prazo</v>
      </c>
      <c r="Q1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10">
        <v>43265</v>
      </c>
      <c r="C103" s="10">
        <v>43250</v>
      </c>
      <c r="D103" s="10">
        <v>43265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  <c r="P103" s="12" t="str">
        <f>IF(TbRegistroEntradas[[#This Row],[Data da Competência]]=TbRegistroEntradas[[#This Row],[Data do Caixa Previsto]],"Vista","Prazo")</f>
        <v>Prazo</v>
      </c>
      <c r="Q1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10">
        <v>43340</v>
      </c>
      <c r="C104" s="10">
        <v>43254</v>
      </c>
      <c r="D104" s="10">
        <v>43313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  <c r="P104" s="12" t="str">
        <f>IF(TbRegistroEntradas[[#This Row],[Data da Competência]]=TbRegistroEntradas[[#This Row],[Data do Caixa Previsto]],"Vista","Prazo")</f>
        <v>Prazo</v>
      </c>
      <c r="Q1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  <c r="P105" s="12" t="str">
        <f>IF(TbRegistroEntradas[[#This Row],[Data da Competência]]=TbRegistroEntradas[[#This Row],[Data do Caixa Previsto]],"Vista","Prazo")</f>
        <v>Vista</v>
      </c>
      <c r="Q1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10">
        <v>43267</v>
      </c>
      <c r="C106" s="10">
        <v>43256</v>
      </c>
      <c r="D106" s="10">
        <v>43267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  <c r="P106" s="12" t="str">
        <f>IF(TbRegistroEntradas[[#This Row],[Data da Competência]]=TbRegistroEntradas[[#This Row],[Data do Caixa Previsto]],"Vista","Prazo")</f>
        <v>Prazo</v>
      </c>
      <c r="Q1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  <c r="P107" s="12" t="str">
        <f>IF(TbRegistroEntradas[[#This Row],[Data da Competência]]=TbRegistroEntradas[[#This Row],[Data do Caixa Previsto]],"Vista","Prazo")</f>
        <v>Vista</v>
      </c>
      <c r="Q1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10">
        <v>43276</v>
      </c>
      <c r="C108" s="10">
        <v>43261</v>
      </c>
      <c r="D108" s="10">
        <v>43276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  <c r="P108" s="12" t="str">
        <f>IF(TbRegistroEntradas[[#This Row],[Data da Competência]]=TbRegistroEntradas[[#This Row],[Data do Caixa Previsto]],"Vista","Prazo")</f>
        <v>Prazo</v>
      </c>
      <c r="Q1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10">
        <v>43320</v>
      </c>
      <c r="C109" s="10">
        <v>43264</v>
      </c>
      <c r="D109" s="10">
        <v>43320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  <c r="P109" s="12" t="str">
        <f>IF(TbRegistroEntradas[[#This Row],[Data da Competência]]=TbRegistroEntradas[[#This Row],[Data do Caixa Previsto]],"Vista","Prazo")</f>
        <v>Prazo</v>
      </c>
      <c r="Q1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10">
        <v>43303</v>
      </c>
      <c r="C110" s="10">
        <v>43265</v>
      </c>
      <c r="D110" s="10">
        <v>43303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  <c r="P110" s="12" t="str">
        <f>IF(TbRegistroEntradas[[#This Row],[Data da Competência]]=TbRegistroEntradas[[#This Row],[Data do Caixa Previsto]],"Vista","Prazo")</f>
        <v>Prazo</v>
      </c>
      <c r="Q1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10">
        <v>43293</v>
      </c>
      <c r="C111" s="10">
        <v>43266</v>
      </c>
      <c r="D111" s="10">
        <v>43293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  <c r="P111" s="12" t="str">
        <f>IF(TbRegistroEntradas[[#This Row],[Data da Competência]]=TbRegistroEntradas[[#This Row],[Data do Caixa Previsto]],"Vista","Prazo")</f>
        <v>Prazo</v>
      </c>
      <c r="Q1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  <c r="P112" s="12" t="str">
        <f>IF(TbRegistroEntradas[[#This Row],[Data da Competência]]=TbRegistroEntradas[[#This Row],[Data do Caixa Previsto]],"Vista","Prazo")</f>
        <v>Vista</v>
      </c>
      <c r="Q1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10">
        <v>43326</v>
      </c>
      <c r="C113" s="10">
        <v>43272</v>
      </c>
      <c r="D113" s="10">
        <v>43309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  <c r="P113" s="12" t="str">
        <f>IF(TbRegistroEntradas[[#This Row],[Data da Competência]]=TbRegistroEntradas[[#This Row],[Data do Caixa Previsto]],"Vista","Prazo")</f>
        <v>Prazo</v>
      </c>
      <c r="Q1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10">
        <v>43313</v>
      </c>
      <c r="C114" s="10">
        <v>43275</v>
      </c>
      <c r="D114" s="10">
        <v>43313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  <c r="P114" s="12" t="str">
        <f>IF(TbRegistroEntradas[[#This Row],[Data da Competência]]=TbRegistroEntradas[[#This Row],[Data do Caixa Previsto]],"Vista","Prazo")</f>
        <v>Prazo</v>
      </c>
      <c r="Q1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10">
        <v>43317</v>
      </c>
      <c r="C115" s="10">
        <v>43276</v>
      </c>
      <c r="D115" s="10">
        <v>43317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  <c r="P115" s="12" t="str">
        <f>IF(TbRegistroEntradas[[#This Row],[Data da Competência]]=TbRegistroEntradas[[#This Row],[Data do Caixa Previsto]],"Vista","Prazo")</f>
        <v>Prazo</v>
      </c>
      <c r="Q1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10">
        <v>43328</v>
      </c>
      <c r="C116" s="10">
        <v>43280</v>
      </c>
      <c r="D116" s="10">
        <v>43328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  <c r="P116" s="12" t="str">
        <f>IF(TbRegistroEntradas[[#This Row],[Data da Competência]]=TbRegistroEntradas[[#This Row],[Data do Caixa Previsto]],"Vista","Prazo")</f>
        <v>Prazo</v>
      </c>
      <c r="Q1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10">
        <v>43398</v>
      </c>
      <c r="C117" s="10">
        <v>43284</v>
      </c>
      <c r="D117" s="10">
        <v>43310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  <c r="P117" s="12" t="str">
        <f>IF(TbRegistroEntradas[[#This Row],[Data da Competência]]=TbRegistroEntradas[[#This Row],[Data do Caixa Previsto]],"Vista","Prazo")</f>
        <v>Prazo</v>
      </c>
      <c r="Q1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10">
        <v>43343</v>
      </c>
      <c r="C118" s="10">
        <v>43285</v>
      </c>
      <c r="D118" s="10">
        <v>43343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  <c r="P118" s="12" t="str">
        <f>IF(TbRegistroEntradas[[#This Row],[Data da Competência]]=TbRegistroEntradas[[#This Row],[Data do Caixa Previsto]],"Vista","Prazo")</f>
        <v>Prazo</v>
      </c>
      <c r="Q1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10">
        <v>43316</v>
      </c>
      <c r="C119" s="10">
        <v>43286</v>
      </c>
      <c r="D119" s="10">
        <v>43316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  <c r="P119" s="12" t="str">
        <f>IF(TbRegistroEntradas[[#This Row],[Data da Competência]]=TbRegistroEntradas[[#This Row],[Data do Caixa Previsto]],"Vista","Prazo")</f>
        <v>Prazo</v>
      </c>
      <c r="Q1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10">
        <v>43336</v>
      </c>
      <c r="C120" s="10">
        <v>43288</v>
      </c>
      <c r="D120" s="10">
        <v>43336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  <c r="P120" s="12" t="str">
        <f>IF(TbRegistroEntradas[[#This Row],[Data da Competência]]=TbRegistroEntradas[[#This Row],[Data do Caixa Previsto]],"Vista","Prazo")</f>
        <v>Prazo</v>
      </c>
      <c r="Q1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10">
        <v>43323</v>
      </c>
      <c r="C121" s="10">
        <v>43292</v>
      </c>
      <c r="D121" s="10">
        <v>43323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  <c r="P121" s="12" t="str">
        <f>IF(TbRegistroEntradas[[#This Row],[Data da Competência]]=TbRegistroEntradas[[#This Row],[Data do Caixa Previsto]],"Vista","Prazo")</f>
        <v>Prazo</v>
      </c>
      <c r="Q1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10">
        <v>43311</v>
      </c>
      <c r="C122" s="10">
        <v>43293</v>
      </c>
      <c r="D122" s="10">
        <v>43311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  <c r="P122" s="12" t="str">
        <f>IF(TbRegistroEntradas[[#This Row],[Data da Competência]]=TbRegistroEntradas[[#This Row],[Data do Caixa Previsto]],"Vista","Prazo")</f>
        <v>Prazo</v>
      </c>
      <c r="Q1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10">
        <v>43302</v>
      </c>
      <c r="C123" s="10">
        <v>43297</v>
      </c>
      <c r="D123" s="10">
        <v>43302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  <c r="P123" s="12" t="str">
        <f>IF(TbRegistroEntradas[[#This Row],[Data da Competência]]=TbRegistroEntradas[[#This Row],[Data do Caixa Previsto]],"Vista","Prazo")</f>
        <v>Prazo</v>
      </c>
      <c r="Q1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10" t="s">
        <v>69</v>
      </c>
      <c r="C124" s="10">
        <v>43299</v>
      </c>
      <c r="D124" s="10">
        <v>43346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  <c r="P124" s="12" t="str">
        <f>IF(TbRegistroEntradas[[#This Row],[Data da Competência]]=TbRegistroEntradas[[#This Row],[Data do Caixa Previsto]],"Vista","Prazo")</f>
        <v>Prazo</v>
      </c>
      <c r="Q1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280</v>
      </c>
    </row>
    <row r="125" spans="2:17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  <c r="P125" s="12" t="str">
        <f>IF(TbRegistroEntradas[[#This Row],[Data da Competência]]=TbRegistroEntradas[[#This Row],[Data do Caixa Previsto]],"Vista","Prazo")</f>
        <v>Vista</v>
      </c>
      <c r="Q1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322</v>
      </c>
    </row>
    <row r="126" spans="2:17" x14ac:dyDescent="0.25">
      <c r="B126" s="10">
        <v>43350</v>
      </c>
      <c r="C126" s="10">
        <v>43306</v>
      </c>
      <c r="D126" s="10">
        <v>43350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  <c r="P126" s="12" t="str">
        <f>IF(TbRegistroEntradas[[#This Row],[Data da Competência]]=TbRegistroEntradas[[#This Row],[Data do Caixa Previsto]],"Vista","Prazo")</f>
        <v>Prazo</v>
      </c>
      <c r="Q1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  <c r="P127" s="12" t="str">
        <f>IF(TbRegistroEntradas[[#This Row],[Data da Competência]]=TbRegistroEntradas[[#This Row],[Data do Caixa Previsto]],"Vista","Prazo")</f>
        <v>Vista</v>
      </c>
      <c r="Q1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316</v>
      </c>
    </row>
    <row r="128" spans="2:17" x14ac:dyDescent="0.25">
      <c r="B128" s="10">
        <v>43409</v>
      </c>
      <c r="C128" s="10">
        <v>43315</v>
      </c>
      <c r="D128" s="10">
        <v>43357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  <c r="P128" s="12" t="str">
        <f>IF(TbRegistroEntradas[[#This Row],[Data da Competência]]=TbRegistroEntradas[[#This Row],[Data do Caixa Previsto]],"Vista","Prazo")</f>
        <v>Prazo</v>
      </c>
      <c r="Q1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10">
        <v>43368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  <c r="P129" s="12" t="str">
        <f>IF(TbRegistroEntradas[[#This Row],[Data da Competência]]=TbRegistroEntradas[[#This Row],[Data do Caixa Previsto]],"Vista","Prazo")</f>
        <v>Vista</v>
      </c>
      <c r="Q1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10">
        <v>43341</v>
      </c>
      <c r="C130" s="10">
        <v>43321</v>
      </c>
      <c r="D130" s="10">
        <v>43341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  <c r="P130" s="12" t="str">
        <f>IF(TbRegistroEntradas[[#This Row],[Data da Competência]]=TbRegistroEntradas[[#This Row],[Data do Caixa Previsto]],"Vista","Prazo")</f>
        <v>Prazo</v>
      </c>
      <c r="Q1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  <c r="P131" s="12" t="str">
        <f>IF(TbRegistroEntradas[[#This Row],[Data da Competência]]=TbRegistroEntradas[[#This Row],[Data do Caixa Previsto]],"Vista","Prazo")</f>
        <v>Vista</v>
      </c>
      <c r="Q1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10">
        <v>43360</v>
      </c>
      <c r="C132" s="10">
        <v>43326</v>
      </c>
      <c r="D132" s="10">
        <v>43360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  <c r="P132" s="12" t="str">
        <f>IF(TbRegistroEntradas[[#This Row],[Data da Competência]]=TbRegistroEntradas[[#This Row],[Data do Caixa Previsto]],"Vista","Prazo")</f>
        <v>Prazo</v>
      </c>
      <c r="Q1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  <c r="P133" s="12" t="str">
        <f>IF(TbRegistroEntradas[[#This Row],[Data da Competência]]=TbRegistroEntradas[[#This Row],[Data do Caixa Previsto]],"Vista","Prazo")</f>
        <v>Vista</v>
      </c>
      <c r="Q1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  <c r="P134" s="12" t="str">
        <f>IF(TbRegistroEntradas[[#This Row],[Data da Competência]]=TbRegistroEntradas[[#This Row],[Data do Caixa Previsto]],"Vista","Prazo")</f>
        <v>Vista</v>
      </c>
      <c r="Q1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10">
        <v>43475</v>
      </c>
      <c r="C135" s="10">
        <v>43338</v>
      </c>
      <c r="D135" s="10">
        <v>43395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  <c r="P135" s="12" t="str">
        <f>IF(TbRegistroEntradas[[#This Row],[Data da Competência]]=TbRegistroEntradas[[#This Row],[Data do Caixa Previsto]],"Vista","Prazo")</f>
        <v>Prazo</v>
      </c>
      <c r="Q1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10">
        <v>43393</v>
      </c>
      <c r="C136" s="10">
        <v>43342</v>
      </c>
      <c r="D136" s="10">
        <v>43393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  <c r="P136" s="12" t="str">
        <f>IF(TbRegistroEntradas[[#This Row],[Data da Competência]]=TbRegistroEntradas[[#This Row],[Data do Caixa Previsto]],"Vista","Prazo")</f>
        <v>Prazo</v>
      </c>
      <c r="Q1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10">
        <v>43405</v>
      </c>
      <c r="C137" s="10">
        <v>43343</v>
      </c>
      <c r="D137" s="10">
        <v>43354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  <c r="P137" s="12" t="str">
        <f>IF(TbRegistroEntradas[[#This Row],[Data da Competência]]=TbRegistroEntradas[[#This Row],[Data do Caixa Previsto]],"Vista","Prazo")</f>
        <v>Prazo</v>
      </c>
      <c r="Q1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10">
        <v>43370</v>
      </c>
      <c r="C138" s="10">
        <v>43344</v>
      </c>
      <c r="D138" s="10">
        <v>43370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  <c r="P138" s="12" t="str">
        <f>IF(TbRegistroEntradas[[#This Row],[Data da Competência]]=TbRegistroEntradas[[#This Row],[Data do Caixa Previsto]],"Vista","Prazo")</f>
        <v>Prazo</v>
      </c>
      <c r="Q1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  <c r="P139" s="12" t="str">
        <f>IF(TbRegistroEntradas[[#This Row],[Data da Competência]]=TbRegistroEntradas[[#This Row],[Data do Caixa Previsto]],"Vista","Prazo")</f>
        <v>Vista</v>
      </c>
      <c r="Q1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10">
        <v>43365</v>
      </c>
      <c r="C140" s="10">
        <v>43352</v>
      </c>
      <c r="D140" s="10">
        <v>43365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  <c r="P140" s="12" t="str">
        <f>IF(TbRegistroEntradas[[#This Row],[Data da Competência]]=TbRegistroEntradas[[#This Row],[Data do Caixa Previsto]],"Vista","Prazo")</f>
        <v>Prazo</v>
      </c>
      <c r="Q1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10">
        <v>43383</v>
      </c>
      <c r="C141" s="10">
        <v>43355</v>
      </c>
      <c r="D141" s="10">
        <v>43383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  <c r="P141" s="12" t="str">
        <f>IF(TbRegistroEntradas[[#This Row],[Data da Competência]]=TbRegistroEntradas[[#This Row],[Data do Caixa Previsto]],"Vista","Prazo")</f>
        <v>Prazo</v>
      </c>
      <c r="Q1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10">
        <v>43412</v>
      </c>
      <c r="C142" s="10">
        <v>43361</v>
      </c>
      <c r="D142" s="10">
        <v>43412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  <c r="P142" s="12" t="str">
        <f>IF(TbRegistroEntradas[[#This Row],[Data da Competência]]=TbRegistroEntradas[[#This Row],[Data do Caixa Previsto]],"Vista","Prazo")</f>
        <v>Prazo</v>
      </c>
      <c r="Q1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10">
        <v>43374</v>
      </c>
      <c r="C143" s="10">
        <v>43363</v>
      </c>
      <c r="D143" s="10">
        <v>43374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  <c r="P143" s="12" t="str">
        <f>IF(TbRegistroEntradas[[#This Row],[Data da Competência]]=TbRegistroEntradas[[#This Row],[Data do Caixa Previsto]],"Vista","Prazo")</f>
        <v>Prazo</v>
      </c>
      <c r="Q1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10">
        <v>43422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  <c r="P144" s="12" t="str">
        <f>IF(TbRegistroEntradas[[#This Row],[Data da Competência]]=TbRegistroEntradas[[#This Row],[Data do Caixa Previsto]],"Vista","Prazo")</f>
        <v>Vista</v>
      </c>
      <c r="Q1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10">
        <v>43405</v>
      </c>
      <c r="C145" s="10">
        <v>43366</v>
      </c>
      <c r="D145" s="10">
        <v>43405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  <c r="P145" s="12" t="str">
        <f>IF(TbRegistroEntradas[[#This Row],[Data da Competência]]=TbRegistroEntradas[[#This Row],[Data do Caixa Previsto]],"Vista","Prazo")</f>
        <v>Prazo</v>
      </c>
      <c r="Q1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  <c r="P146" s="12" t="str">
        <f>IF(TbRegistroEntradas[[#This Row],[Data da Competência]]=TbRegistroEntradas[[#This Row],[Data do Caixa Previsto]],"Vista","Prazo")</f>
        <v>Vista</v>
      </c>
      <c r="Q1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10">
        <v>43392</v>
      </c>
      <c r="C147" s="10">
        <v>43374</v>
      </c>
      <c r="D147" s="10">
        <v>43392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  <c r="P147" s="12" t="str">
        <f>IF(TbRegistroEntradas[[#This Row],[Data da Competência]]=TbRegistroEntradas[[#This Row],[Data do Caixa Previsto]],"Vista","Prazo")</f>
        <v>Prazo</v>
      </c>
      <c r="Q1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10">
        <v>43399</v>
      </c>
      <c r="C148" s="10">
        <v>43378</v>
      </c>
      <c r="D148" s="10">
        <v>43399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  <c r="P148" s="12" t="str">
        <f>IF(TbRegistroEntradas[[#This Row],[Data da Competência]]=TbRegistroEntradas[[#This Row],[Data do Caixa Previsto]],"Vista","Prazo")</f>
        <v>Prazo</v>
      </c>
      <c r="Q1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10">
        <v>43432</v>
      </c>
      <c r="C149" s="10">
        <v>43382</v>
      </c>
      <c r="D149" s="10">
        <v>43432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  <c r="P149" s="12" t="str">
        <f>IF(TbRegistroEntradas[[#This Row],[Data da Competência]]=TbRegistroEntradas[[#This Row],[Data do Caixa Previsto]],"Vista","Prazo")</f>
        <v>Prazo</v>
      </c>
      <c r="Q1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  <c r="P150" s="12" t="str">
        <f>IF(TbRegistroEntradas[[#This Row],[Data da Competência]]=TbRegistroEntradas[[#This Row],[Data do Caixa Previsto]],"Vista","Prazo")</f>
        <v>Vista</v>
      </c>
      <c r="Q1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10">
        <v>43400</v>
      </c>
      <c r="C151" s="10">
        <v>43387</v>
      </c>
      <c r="D151" s="10">
        <v>43400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  <c r="P151" s="12" t="str">
        <f>IF(TbRegistroEntradas[[#This Row],[Data da Competência]]=TbRegistroEntradas[[#This Row],[Data do Caixa Previsto]],"Vista","Prazo")</f>
        <v>Prazo</v>
      </c>
      <c r="Q1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10" t="s">
        <v>69</v>
      </c>
      <c r="C152" s="10">
        <v>43389</v>
      </c>
      <c r="D152" s="10">
        <v>43438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  <c r="P152" s="12" t="str">
        <f>IF(TbRegistroEntradas[[#This Row],[Data da Competência]]=TbRegistroEntradas[[#This Row],[Data do Caixa Previsto]],"Vista","Prazo")</f>
        <v>Prazo</v>
      </c>
      <c r="Q1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188</v>
      </c>
    </row>
    <row r="153" spans="2:17" x14ac:dyDescent="0.25">
      <c r="B153" s="10">
        <v>43435</v>
      </c>
      <c r="C153" s="10">
        <v>43394</v>
      </c>
      <c r="D153" s="10">
        <v>43435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  <c r="P153" s="12" t="str">
        <f>IF(TbRegistroEntradas[[#This Row],[Data da Competência]]=TbRegistroEntradas[[#This Row],[Data do Caixa Previsto]],"Vista","Prazo")</f>
        <v>Prazo</v>
      </c>
      <c r="Q1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10">
        <v>43424</v>
      </c>
      <c r="C154" s="10">
        <v>43398</v>
      </c>
      <c r="D154" s="10">
        <v>43419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  <c r="P154" s="12" t="str">
        <f>IF(TbRegistroEntradas[[#This Row],[Data da Competência]]=TbRegistroEntradas[[#This Row],[Data do Caixa Previsto]],"Vista","Prazo")</f>
        <v>Prazo</v>
      </c>
      <c r="Q1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  <c r="P155" s="12" t="str">
        <f>IF(TbRegistroEntradas[[#This Row],[Data da Competência]]=TbRegistroEntradas[[#This Row],[Data do Caixa Previsto]],"Vista","Prazo")</f>
        <v>Vista</v>
      </c>
      <c r="Q1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  <c r="P156" s="12" t="str">
        <f>IF(TbRegistroEntradas[[#This Row],[Data da Competência]]=TbRegistroEntradas[[#This Row],[Data do Caixa Previsto]],"Vista","Prazo")</f>
        <v>Vista</v>
      </c>
      <c r="Q1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223</v>
      </c>
    </row>
    <row r="157" spans="2:17" x14ac:dyDescent="0.25">
      <c r="B157" s="10">
        <v>43442</v>
      </c>
      <c r="C157" s="10">
        <v>43408</v>
      </c>
      <c r="D157" s="10">
        <v>43442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  <c r="P157" s="12" t="str">
        <f>IF(TbRegistroEntradas[[#This Row],[Data da Competência]]=TbRegistroEntradas[[#This Row],[Data do Caixa Previsto]],"Vista","Prazo")</f>
        <v>Prazo</v>
      </c>
      <c r="Q1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10">
        <v>43431</v>
      </c>
      <c r="C158" s="10">
        <v>43412</v>
      </c>
      <c r="D158" s="10">
        <v>43431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  <c r="P158" s="12" t="str">
        <f>IF(TbRegistroEntradas[[#This Row],[Data da Competência]]=TbRegistroEntradas[[#This Row],[Data do Caixa Previsto]],"Vista","Prazo")</f>
        <v>Prazo</v>
      </c>
      <c r="Q1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10">
        <v>43421</v>
      </c>
      <c r="C159" s="10">
        <v>43415</v>
      </c>
      <c r="D159" s="10">
        <v>43421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  <c r="P159" s="12" t="str">
        <f>IF(TbRegistroEntradas[[#This Row],[Data da Competência]]=TbRegistroEntradas[[#This Row],[Data do Caixa Previsto]],"Vista","Prazo")</f>
        <v>Prazo</v>
      </c>
      <c r="Q1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  <c r="P160" s="12" t="str">
        <f>IF(TbRegistroEntradas[[#This Row],[Data da Competência]]=TbRegistroEntradas[[#This Row],[Data do Caixa Previsto]],"Vista","Prazo")</f>
        <v>Vista</v>
      </c>
      <c r="Q1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10">
        <v>43537</v>
      </c>
      <c r="C161" s="10">
        <v>43421</v>
      </c>
      <c r="D161" s="10">
        <v>43464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  <c r="P161" s="12" t="str">
        <f>IF(TbRegistroEntradas[[#This Row],[Data da Competência]]=TbRegistroEntradas[[#This Row],[Data do Caixa Previsto]],"Vista","Prazo")</f>
        <v>Prazo</v>
      </c>
      <c r="Q1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  <c r="P162" s="12" t="str">
        <f>IF(TbRegistroEntradas[[#This Row],[Data da Competência]]=TbRegistroEntradas[[#This Row],[Data do Caixa Previsto]],"Vista","Prazo")</f>
        <v>Vista</v>
      </c>
      <c r="Q1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10">
        <v>43465</v>
      </c>
      <c r="C163" s="10">
        <v>43427</v>
      </c>
      <c r="D163" s="10">
        <v>43465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  <c r="P163" s="12" t="str">
        <f>IF(TbRegistroEntradas[[#This Row],[Data da Competência]]=TbRegistroEntradas[[#This Row],[Data do Caixa Previsto]],"Vista","Prazo")</f>
        <v>Prazo</v>
      </c>
      <c r="Q1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10">
        <v>43457</v>
      </c>
      <c r="C164" s="10">
        <v>43430</v>
      </c>
      <c r="D164" s="10">
        <v>43447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  <c r="P164" s="12" t="str">
        <f>IF(TbRegistroEntradas[[#This Row],[Data da Competência]]=TbRegistroEntradas[[#This Row],[Data do Caixa Previsto]],"Vista","Prazo")</f>
        <v>Prazo</v>
      </c>
      <c r="Q1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  <c r="P165" s="12" t="str">
        <f>IF(TbRegistroEntradas[[#This Row],[Data da Competência]]=TbRegistroEntradas[[#This Row],[Data do Caixa Previsto]],"Vista","Prazo")</f>
        <v>Vista</v>
      </c>
      <c r="Q1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  <c r="P166" s="12" t="str">
        <f>IF(TbRegistroEntradas[[#This Row],[Data da Competência]]=TbRegistroEntradas[[#This Row],[Data do Caixa Previsto]],"Vista","Prazo")</f>
        <v>Vista</v>
      </c>
      <c r="Q1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10" t="s">
        <v>69</v>
      </c>
      <c r="C167" s="10">
        <v>43440</v>
      </c>
      <c r="D167" s="10">
        <v>43487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  <c r="P167" s="12" t="str">
        <f>IF(TbRegistroEntradas[[#This Row],[Data da Competência]]=TbRegistroEntradas[[#This Row],[Data do Caixa Previsto]],"Vista","Prazo")</f>
        <v>Prazo</v>
      </c>
      <c r="Q1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139</v>
      </c>
    </row>
    <row r="168" spans="2:17" x14ac:dyDescent="0.25">
      <c r="B168" s="10">
        <v>43560</v>
      </c>
      <c r="C168" s="10">
        <v>43444</v>
      </c>
      <c r="D168" s="10">
        <v>43477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  <c r="P168" s="12" t="str">
        <f>IF(TbRegistroEntradas[[#This Row],[Data da Competência]]=TbRegistroEntradas[[#This Row],[Data do Caixa Previsto]],"Vista","Prazo")</f>
        <v>Prazo</v>
      </c>
      <c r="Q1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10">
        <v>43503</v>
      </c>
      <c r="C169" s="10">
        <v>43451</v>
      </c>
      <c r="D169" s="10">
        <v>43469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  <c r="P169" s="12" t="str">
        <f>IF(TbRegistroEntradas[[#This Row],[Data da Competência]]=TbRegistroEntradas[[#This Row],[Data do Caixa Previsto]],"Vista","Prazo")</f>
        <v>Prazo</v>
      </c>
      <c r="Q1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10">
        <v>43459</v>
      </c>
      <c r="C170" s="10">
        <v>43454</v>
      </c>
      <c r="D170" s="10">
        <v>43459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  <c r="P170" s="12" t="str">
        <f>IF(TbRegistroEntradas[[#This Row],[Data da Competência]]=TbRegistroEntradas[[#This Row],[Data do Caixa Previsto]],"Vista","Prazo")</f>
        <v>Prazo</v>
      </c>
      <c r="Q1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10">
        <v>43497</v>
      </c>
      <c r="C171" s="10">
        <v>43455</v>
      </c>
      <c r="D171" s="10">
        <v>43497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  <c r="P171" s="12" t="str">
        <f>IF(TbRegistroEntradas[[#This Row],[Data da Competência]]=TbRegistroEntradas[[#This Row],[Data do Caixa Previsto]],"Vista","Prazo")</f>
        <v>Prazo</v>
      </c>
      <c r="Q1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  <c r="P172" s="12" t="str">
        <f>IF(TbRegistroEntradas[[#This Row],[Data da Competência]]=TbRegistroEntradas[[#This Row],[Data do Caixa Previsto]],"Vista","Prazo")</f>
        <v>Vista</v>
      </c>
      <c r="Q1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10">
        <v>43519</v>
      </c>
      <c r="C173" s="10">
        <v>43462</v>
      </c>
      <c r="D173" s="10">
        <v>43519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  <c r="P173" s="12" t="str">
        <f>IF(TbRegistroEntradas[[#This Row],[Data da Competência]]=TbRegistroEntradas[[#This Row],[Data do Caixa Previsto]],"Vista","Prazo")</f>
        <v>Prazo</v>
      </c>
      <c r="Q1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10">
        <v>43483</v>
      </c>
      <c r="C174" s="10">
        <v>43465</v>
      </c>
      <c r="D174" s="10">
        <v>43483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  <c r="P174" s="12" t="str">
        <f>IF(TbRegistroEntradas[[#This Row],[Data da Competência]]=TbRegistroEntradas[[#This Row],[Data do Caixa Previsto]],"Vista","Prazo")</f>
        <v>Prazo</v>
      </c>
      <c r="Q1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10">
        <v>43511</v>
      </c>
      <c r="C175" s="10">
        <v>43469</v>
      </c>
      <c r="D175" s="10">
        <v>43511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  <c r="P175" s="12" t="str">
        <f>IF(TbRegistroEntradas[[#This Row],[Data da Competência]]=TbRegistroEntradas[[#This Row],[Data do Caixa Previsto]],"Vista","Prazo")</f>
        <v>Prazo</v>
      </c>
      <c r="Q1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  <c r="P176" s="12" t="str">
        <f>IF(TbRegistroEntradas[[#This Row],[Data da Competência]]=TbRegistroEntradas[[#This Row],[Data do Caixa Previsto]],"Vista","Prazo")</f>
        <v>Vista</v>
      </c>
      <c r="Q1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  <c r="P177" s="12" t="str">
        <f>IF(TbRegistroEntradas[[#This Row],[Data da Competência]]=TbRegistroEntradas[[#This Row],[Data do Caixa Previsto]],"Vista","Prazo")</f>
        <v>Vista</v>
      </c>
      <c r="Q1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10">
        <v>43538</v>
      </c>
      <c r="C178" s="10">
        <v>43482</v>
      </c>
      <c r="D178" s="10">
        <v>43538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  <c r="P178" s="12" t="str">
        <f>IF(TbRegistroEntradas[[#This Row],[Data da Competência]]=TbRegistroEntradas[[#This Row],[Data do Caixa Previsto]],"Vista","Prazo")</f>
        <v>Prazo</v>
      </c>
      <c r="Q1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10">
        <v>43485</v>
      </c>
      <c r="C179" s="10">
        <v>43485</v>
      </c>
      <c r="D179" s="10">
        <v>43485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  <c r="P179" s="12" t="str">
        <f>IF(TbRegistroEntradas[[#This Row],[Data da Competência]]=TbRegistroEntradas[[#This Row],[Data do Caixa Previsto]],"Vista","Prazo")</f>
        <v>Vista</v>
      </c>
      <c r="Q1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10" t="s">
        <v>69</v>
      </c>
      <c r="C180" s="10">
        <v>43486</v>
      </c>
      <c r="D180" s="10">
        <v>43522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  <c r="P180" s="12" t="str">
        <f>IF(TbRegistroEntradas[[#This Row],[Data da Competência]]=TbRegistroEntradas[[#This Row],[Data do Caixa Previsto]],"Vista","Prazo")</f>
        <v>Prazo</v>
      </c>
      <c r="Q1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104</v>
      </c>
    </row>
    <row r="181" spans="2:17" x14ac:dyDescent="0.25">
      <c r="B181" s="10">
        <v>43505</v>
      </c>
      <c r="C181" s="10">
        <v>43488</v>
      </c>
      <c r="D181" s="10">
        <v>43505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  <c r="P181" s="12" t="str">
        <f>IF(TbRegistroEntradas[[#This Row],[Data da Competência]]=TbRegistroEntradas[[#This Row],[Data do Caixa Previsto]],"Vista","Prazo")</f>
        <v>Prazo</v>
      </c>
      <c r="Q1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10" t="s">
        <v>69</v>
      </c>
      <c r="C182" s="10">
        <v>43492</v>
      </c>
      <c r="D182" s="10">
        <v>43513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  <c r="P182" s="12" t="str">
        <f>IF(TbRegistroEntradas[[#This Row],[Data da Competência]]=TbRegistroEntradas[[#This Row],[Data do Caixa Previsto]],"Vista","Prazo")</f>
        <v>Prazo</v>
      </c>
      <c r="Q1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113</v>
      </c>
    </row>
    <row r="183" spans="2:17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  <c r="P183" s="12" t="str">
        <f>IF(TbRegistroEntradas[[#This Row],[Data da Competência]]=TbRegistroEntradas[[#This Row],[Data do Caixa Previsto]],"Vista","Prazo")</f>
        <v>Vista</v>
      </c>
      <c r="Q1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10">
        <v>43535</v>
      </c>
      <c r="C184" s="10">
        <v>43498</v>
      </c>
      <c r="D184" s="10">
        <v>43534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  <c r="P184" s="12" t="str">
        <f>IF(TbRegistroEntradas[[#This Row],[Data da Competência]]=TbRegistroEntradas[[#This Row],[Data do Caixa Previsto]],"Vista","Prazo")</f>
        <v>Prazo</v>
      </c>
      <c r="Q1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10">
        <v>43512</v>
      </c>
      <c r="C185" s="10">
        <v>43501</v>
      </c>
      <c r="D185" s="10">
        <v>43512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  <c r="P185" s="12" t="str">
        <f>IF(TbRegistroEntradas[[#This Row],[Data da Competência]]=TbRegistroEntradas[[#This Row],[Data do Caixa Previsto]],"Vista","Prazo")</f>
        <v>Prazo</v>
      </c>
      <c r="Q1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10">
        <v>43532</v>
      </c>
      <c r="C186" s="10">
        <v>43502</v>
      </c>
      <c r="D186" s="10">
        <v>43532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  <c r="P186" s="12" t="str">
        <f>IF(TbRegistroEntradas[[#This Row],[Data da Competência]]=TbRegistroEntradas[[#This Row],[Data do Caixa Previsto]],"Vista","Prazo")</f>
        <v>Prazo</v>
      </c>
      <c r="Q1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10">
        <v>43540</v>
      </c>
      <c r="C187" s="10">
        <v>43505</v>
      </c>
      <c r="D187" s="10">
        <v>43540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  <c r="P187" s="12" t="str">
        <f>IF(TbRegistroEntradas[[#This Row],[Data da Competência]]=TbRegistroEntradas[[#This Row],[Data do Caixa Previsto]],"Vista","Prazo")</f>
        <v>Prazo</v>
      </c>
      <c r="Q1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10">
        <v>43541</v>
      </c>
      <c r="C188" s="10">
        <v>43506</v>
      </c>
      <c r="D188" s="10">
        <v>43541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  <c r="P188" s="12" t="str">
        <f>IF(TbRegistroEntradas[[#This Row],[Data da Competência]]=TbRegistroEntradas[[#This Row],[Data do Caixa Previsto]],"Vista","Prazo")</f>
        <v>Prazo</v>
      </c>
      <c r="Q1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10">
        <v>43549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  <c r="P189" s="12" t="str">
        <f>IF(TbRegistroEntradas[[#This Row],[Data da Competência]]=TbRegistroEntradas[[#This Row],[Data do Caixa Previsto]],"Vista","Prazo")</f>
        <v>Vista</v>
      </c>
      <c r="Q1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  <c r="P190" s="12" t="str">
        <f>IF(TbRegistroEntradas[[#This Row],[Data da Competência]]=TbRegistroEntradas[[#This Row],[Data do Caixa Previsto]],"Vista","Prazo")</f>
        <v>Vista</v>
      </c>
      <c r="Q1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  <c r="P191" s="12" t="str">
        <f>IF(TbRegistroEntradas[[#This Row],[Data da Competência]]=TbRegistroEntradas[[#This Row],[Data do Caixa Previsto]],"Vista","Prazo")</f>
        <v>Vista</v>
      </c>
      <c r="Q1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10">
        <v>43533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  <c r="P192" s="12" t="str">
        <f>IF(TbRegistroEntradas[[#This Row],[Data da Competência]]=TbRegistroEntradas[[#This Row],[Data do Caixa Previsto]],"Vista","Prazo")</f>
        <v>Vista</v>
      </c>
      <c r="Q1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10">
        <v>43540</v>
      </c>
      <c r="C193" s="10">
        <v>43514</v>
      </c>
      <c r="D193" s="10">
        <v>43540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  <c r="P193" s="12" t="str">
        <f>IF(TbRegistroEntradas[[#This Row],[Data da Competência]]=TbRegistroEntradas[[#This Row],[Data do Caixa Previsto]],"Vista","Prazo")</f>
        <v>Prazo</v>
      </c>
      <c r="Q1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10">
        <v>43548</v>
      </c>
      <c r="C194" s="10">
        <v>43517</v>
      </c>
      <c r="D194" s="10">
        <v>43548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  <c r="P194" s="12" t="str">
        <f>IF(TbRegistroEntradas[[#This Row],[Data da Competência]]=TbRegistroEntradas[[#This Row],[Data do Caixa Previsto]],"Vista","Prazo")</f>
        <v>Prazo</v>
      </c>
      <c r="Q1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  <c r="P195" s="12" t="str">
        <f>IF(TbRegistroEntradas[[#This Row],[Data da Competência]]=TbRegistroEntradas[[#This Row],[Data do Caixa Previsto]],"Vista","Prazo")</f>
        <v>Vista</v>
      </c>
      <c r="Q1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  <c r="P196" s="12" t="str">
        <f>IF(TbRegistroEntradas[[#This Row],[Data da Competência]]=TbRegistroEntradas[[#This Row],[Data do Caixa Previsto]],"Vista","Prazo")</f>
        <v>Vista</v>
      </c>
      <c r="Q1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  <c r="P197" s="12" t="str">
        <f>IF(TbRegistroEntradas[[#This Row],[Data da Competência]]=TbRegistroEntradas[[#This Row],[Data do Caixa Previsto]],"Vista","Prazo")</f>
        <v>Vista</v>
      </c>
      <c r="Q1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10">
        <v>43563</v>
      </c>
      <c r="C198" s="10">
        <v>43534</v>
      </c>
      <c r="D198" s="10">
        <v>43563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  <c r="P198" s="12" t="str">
        <f>IF(TbRegistroEntradas[[#This Row],[Data da Competência]]=TbRegistroEntradas[[#This Row],[Data do Caixa Previsto]],"Vista","Prazo")</f>
        <v>Prazo</v>
      </c>
      <c r="Q1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10">
        <v>43578</v>
      </c>
      <c r="C199" s="10">
        <v>43537</v>
      </c>
      <c r="D199" s="10">
        <v>43578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  <c r="P199" s="12" t="str">
        <f>IF(TbRegistroEntradas[[#This Row],[Data da Competência]]=TbRegistroEntradas[[#This Row],[Data do Caixa Previsto]],"Vista","Prazo")</f>
        <v>Prazo</v>
      </c>
      <c r="Q1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  <c r="P200" s="12" t="str">
        <f>IF(TbRegistroEntradas[[#This Row],[Data da Competência]]=TbRegistroEntradas[[#This Row],[Data do Caixa Previsto]],"Vista","Prazo")</f>
        <v>Vista</v>
      </c>
      <c r="Q2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  <c r="P201" s="12" t="str">
        <f>IF(TbRegistroEntradas[[#This Row],[Data da Competência]]=TbRegistroEntradas[[#This Row],[Data do Caixa Previsto]],"Vista","Prazo")</f>
        <v>Vista</v>
      </c>
      <c r="Q2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10" t="s">
        <v>69</v>
      </c>
      <c r="C202" s="10">
        <v>43551</v>
      </c>
      <c r="D202" s="10">
        <v>43586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  <c r="P202" s="12" t="str">
        <f>IF(TbRegistroEntradas[[#This Row],[Data da Competência]]=TbRegistroEntradas[[#This Row],[Data do Caixa Previsto]],"Vista","Prazo")</f>
        <v>Prazo</v>
      </c>
      <c r="Q2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40</v>
      </c>
    </row>
    <row r="203" spans="2:17" x14ac:dyDescent="0.25">
      <c r="B203" s="10">
        <v>43643</v>
      </c>
      <c r="C203" s="10">
        <v>43552</v>
      </c>
      <c r="D203" s="10">
        <v>43586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  <c r="P203" s="12" t="str">
        <f>IF(TbRegistroEntradas[[#This Row],[Data da Competência]]=TbRegistroEntradas[[#This Row],[Data do Caixa Previsto]],"Vista","Prazo")</f>
        <v>Prazo</v>
      </c>
      <c r="Q2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  <c r="P204" s="12" t="str">
        <f>IF(TbRegistroEntradas[[#This Row],[Data da Competência]]=TbRegistroEntradas[[#This Row],[Data do Caixa Previsto]],"Vista","Prazo")</f>
        <v>Vista</v>
      </c>
      <c r="Q2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  <c r="P205" s="12" t="str">
        <f>IF(TbRegistroEntradas[[#This Row],[Data da Competência]]=TbRegistroEntradas[[#This Row],[Data do Caixa Previsto]],"Vista","Prazo")</f>
        <v>Vista</v>
      </c>
      <c r="Q2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10">
        <v>43625</v>
      </c>
      <c r="C206" s="10">
        <v>43562</v>
      </c>
      <c r="D206" s="10">
        <v>43586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  <c r="P206" s="12" t="str">
        <f>IF(TbRegistroEntradas[[#This Row],[Data da Competência]]=TbRegistroEntradas[[#This Row],[Data do Caixa Previsto]],"Vista","Prazo")</f>
        <v>Prazo</v>
      </c>
      <c r="Q2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10">
        <v>43609</v>
      </c>
      <c r="C207" s="10">
        <v>43564</v>
      </c>
      <c r="D207" s="10">
        <v>43609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  <c r="P207" s="12" t="str">
        <f>IF(TbRegistroEntradas[[#This Row],[Data da Competência]]=TbRegistroEntradas[[#This Row],[Data do Caixa Previsto]],"Vista","Prazo")</f>
        <v>Prazo</v>
      </c>
      <c r="Q2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10">
        <v>43615</v>
      </c>
      <c r="C208" s="10">
        <v>43567</v>
      </c>
      <c r="D208" s="10">
        <v>43615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  <c r="P208" s="12" t="str">
        <f>IF(TbRegistroEntradas[[#This Row],[Data da Competência]]=TbRegistroEntradas[[#This Row],[Data do Caixa Previsto]],"Vista","Prazo")</f>
        <v>Prazo</v>
      </c>
      <c r="Q2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  <c r="P209" s="12" t="str">
        <f>IF(TbRegistroEntradas[[#This Row],[Data da Competência]]=TbRegistroEntradas[[#This Row],[Data do Caixa Previsto]],"Vista","Prazo")</f>
        <v>Vista</v>
      </c>
      <c r="Q2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10" t="s">
        <v>69</v>
      </c>
      <c r="C210" s="10">
        <v>43573</v>
      </c>
      <c r="D210" s="10">
        <v>43579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  <c r="P210" s="12" t="str">
        <f>IF(TbRegistroEntradas[[#This Row],[Data da Competência]]=TbRegistroEntradas[[#This Row],[Data do Caixa Previsto]],"Vista","Prazo")</f>
        <v>Prazo</v>
      </c>
      <c r="Q2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47</v>
      </c>
    </row>
    <row r="211" spans="2:17" x14ac:dyDescent="0.25">
      <c r="B211" s="10">
        <v>43598</v>
      </c>
      <c r="C211" s="10">
        <v>43575</v>
      </c>
      <c r="D211" s="10">
        <v>43598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  <c r="P211" s="12" t="str">
        <f>IF(TbRegistroEntradas[[#This Row],[Data da Competência]]=TbRegistroEntradas[[#This Row],[Data do Caixa Previsto]],"Vista","Prazo")</f>
        <v>Prazo</v>
      </c>
      <c r="Q2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10">
        <v>43683</v>
      </c>
      <c r="C212" s="10">
        <v>43582</v>
      </c>
      <c r="D212" s="10">
        <v>43625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  <c r="P212" s="12" t="str">
        <f>IF(TbRegistroEntradas[[#This Row],[Data da Competência]]=TbRegistroEntradas[[#This Row],[Data do Caixa Previsto]],"Vista","Prazo")</f>
        <v>Prazo</v>
      </c>
      <c r="Q2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10">
        <v>43595</v>
      </c>
      <c r="C213" s="10">
        <v>43584</v>
      </c>
      <c r="D213" s="10">
        <v>43595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  <c r="P213" s="12" t="str">
        <f>IF(TbRegistroEntradas[[#This Row],[Data da Competência]]=TbRegistroEntradas[[#This Row],[Data do Caixa Previsto]],"Vista","Prazo")</f>
        <v>Prazo</v>
      </c>
      <c r="Q2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10">
        <v>43594</v>
      </c>
      <c r="C214" s="10">
        <v>43585</v>
      </c>
      <c r="D214" s="10">
        <v>43594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  <c r="P214" s="12" t="str">
        <f>IF(TbRegistroEntradas[[#This Row],[Data da Competência]]=TbRegistroEntradas[[#This Row],[Data do Caixa Previsto]],"Vista","Prazo")</f>
        <v>Prazo</v>
      </c>
      <c r="Q2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  <c r="P215" s="12" t="str">
        <f>IF(TbRegistroEntradas[[#This Row],[Data da Competência]]=TbRegistroEntradas[[#This Row],[Data do Caixa Previsto]],"Vista","Prazo")</f>
        <v>Vista</v>
      </c>
      <c r="Q2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10">
        <v>43626</v>
      </c>
      <c r="C216" s="10">
        <v>43590</v>
      </c>
      <c r="D216" s="10">
        <v>43626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  <c r="P216" s="12" t="str">
        <f>IF(TbRegistroEntradas[[#This Row],[Data da Competência]]=TbRegistroEntradas[[#This Row],[Data do Caixa Previsto]],"Vista","Prazo")</f>
        <v>Prazo</v>
      </c>
      <c r="Q2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  <c r="P217" s="12" t="str">
        <f>IF(TbRegistroEntradas[[#This Row],[Data da Competência]]=TbRegistroEntradas[[#This Row],[Data do Caixa Previsto]],"Vista","Prazo")</f>
        <v>Vista</v>
      </c>
      <c r="Q2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10">
        <v>43603</v>
      </c>
      <c r="C218" s="10">
        <v>43593</v>
      </c>
      <c r="D218" s="10">
        <v>43603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  <c r="P218" s="12" t="str">
        <f>IF(TbRegistroEntradas[[#This Row],[Data da Competência]]=TbRegistroEntradas[[#This Row],[Data do Caixa Previsto]],"Vista","Prazo")</f>
        <v>Prazo</v>
      </c>
      <c r="Q2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  <c r="P219" s="12" t="str">
        <f>IF(TbRegistroEntradas[[#This Row],[Data da Competência]]=TbRegistroEntradas[[#This Row],[Data do Caixa Previsto]],"Vista","Prazo")</f>
        <v>Vista</v>
      </c>
      <c r="Q2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10">
        <v>43631</v>
      </c>
      <c r="C220" s="10">
        <v>43600</v>
      </c>
      <c r="D220" s="10">
        <v>43631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  <c r="P220" s="12" t="str">
        <f>IF(TbRegistroEntradas[[#This Row],[Data da Competência]]=TbRegistroEntradas[[#This Row],[Data do Caixa Previsto]],"Vista","Prazo")</f>
        <v>Prazo</v>
      </c>
      <c r="Q2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10">
        <v>43635</v>
      </c>
      <c r="C221" s="10">
        <v>43604</v>
      </c>
      <c r="D221" s="10">
        <v>43635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  <c r="P221" s="12" t="str">
        <f>IF(TbRegistroEntradas[[#This Row],[Data da Competência]]=TbRegistroEntradas[[#This Row],[Data do Caixa Previsto]],"Vista","Prazo")</f>
        <v>Prazo</v>
      </c>
      <c r="Q2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10">
        <v>43630</v>
      </c>
      <c r="C222" s="10">
        <v>43609</v>
      </c>
      <c r="D222" s="10">
        <v>43630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  <c r="P222" s="12" t="str">
        <f>IF(TbRegistroEntradas[[#This Row],[Data da Competência]]=TbRegistroEntradas[[#This Row],[Data do Caixa Previsto]],"Vista","Prazo")</f>
        <v>Prazo</v>
      </c>
      <c r="Q2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10" t="s">
        <v>69</v>
      </c>
      <c r="C223" s="10">
        <v>43611</v>
      </c>
      <c r="D223" s="10">
        <v>43611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  <c r="P223" s="12" t="str">
        <f>IF(TbRegistroEntradas[[#This Row],[Data da Competência]]=TbRegistroEntradas[[#This Row],[Data do Caixa Previsto]],"Vista","Prazo")</f>
        <v>Vista</v>
      </c>
      <c r="Q2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</v>
      </c>
    </row>
    <row r="224" spans="2:17" x14ac:dyDescent="0.25">
      <c r="B224" s="10">
        <v>43655</v>
      </c>
      <c r="C224" s="10">
        <v>43614</v>
      </c>
      <c r="D224" s="10">
        <v>43655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  <c r="P224" s="12" t="str">
        <f>IF(TbRegistroEntradas[[#This Row],[Data da Competência]]=TbRegistroEntradas[[#This Row],[Data do Caixa Previsto]],"Vista","Prazo")</f>
        <v>Prazo</v>
      </c>
      <c r="Q2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10" t="s">
        <v>69</v>
      </c>
      <c r="C225" s="10">
        <v>43615</v>
      </c>
      <c r="D225" s="10">
        <v>43648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  <c r="P225" s="12" t="str">
        <f>IF(TbRegistroEntradas[[#This Row],[Data da Competência]]=TbRegistroEntradas[[#This Row],[Data do Caixa Previsto]],"Vista","Prazo")</f>
        <v>Prazo</v>
      </c>
      <c r="Q2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6" spans="2:17" x14ac:dyDescent="0.25">
      <c r="B226" s="10">
        <v>43641</v>
      </c>
      <c r="C226" s="10">
        <v>43620</v>
      </c>
      <c r="D226" s="10">
        <v>43641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  <c r="P226" s="12" t="str">
        <f>IF(TbRegistroEntradas[[#This Row],[Data da Competência]]=TbRegistroEntradas[[#This Row],[Data do Caixa Previsto]],"Vista","Prazo")</f>
        <v>Prazo</v>
      </c>
      <c r="Q2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10">
        <v>43649</v>
      </c>
      <c r="C227" s="10">
        <v>43625</v>
      </c>
      <c r="D227" s="10">
        <v>43632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  <c r="P227" s="12" t="str">
        <f>IF(TbRegistroEntradas[[#This Row],[Data da Competência]]=TbRegistroEntradas[[#This Row],[Data do Caixa Previsto]],"Vista","Prazo")</f>
        <v>Prazo</v>
      </c>
      <c r="Q2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10">
        <v>43743</v>
      </c>
      <c r="C228" s="10">
        <v>43629</v>
      </c>
      <c r="D228" s="10">
        <v>43668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  <c r="P228" s="12" t="str">
        <f>IF(TbRegistroEntradas[[#This Row],[Data da Competência]]=TbRegistroEntradas[[#This Row],[Data do Caixa Previsto]],"Vista","Prazo")</f>
        <v>Prazo</v>
      </c>
      <c r="Q2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  <c r="P229" s="12" t="str">
        <f>IF(TbRegistroEntradas[[#This Row],[Data da Competência]]=TbRegistroEntradas[[#This Row],[Data do Caixa Previsto]],"Vista","Prazo")</f>
        <v>Vista</v>
      </c>
      <c r="Q2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0" spans="2:17" x14ac:dyDescent="0.25">
      <c r="B230" s="10">
        <v>43647</v>
      </c>
      <c r="C230" s="10">
        <v>43632</v>
      </c>
      <c r="D230" s="10">
        <v>43647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  <c r="P230" s="12" t="str">
        <f>IF(TbRegistroEntradas[[#This Row],[Data da Competência]]=TbRegistroEntradas[[#This Row],[Data do Caixa Previsto]],"Vista","Prazo")</f>
        <v>Prazo</v>
      </c>
      <c r="Q2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10">
        <v>43687</v>
      </c>
      <c r="C231" s="10">
        <v>43636</v>
      </c>
      <c r="D231" s="10">
        <v>43687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  <c r="P231" s="12" t="str">
        <f>IF(TbRegistroEntradas[[#This Row],[Data da Competência]]=TbRegistroEntradas[[#This Row],[Data do Caixa Previsto]],"Vista","Prazo")</f>
        <v>Prazo</v>
      </c>
      <c r="Q2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10">
        <v>43702</v>
      </c>
      <c r="C232" s="10">
        <v>43641</v>
      </c>
      <c r="D232" s="10">
        <v>43645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  <c r="P232" s="12" t="str">
        <f>IF(TbRegistroEntradas[[#This Row],[Data da Competência]]=TbRegistroEntradas[[#This Row],[Data do Caixa Previsto]],"Vista","Prazo")</f>
        <v>Prazo</v>
      </c>
      <c r="Q2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10">
        <v>43710</v>
      </c>
      <c r="C233" s="10">
        <v>43644</v>
      </c>
      <c r="D233" s="10">
        <v>43662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  <c r="P233" s="12" t="str">
        <f>IF(TbRegistroEntradas[[#This Row],[Data da Competência]]=TbRegistroEntradas[[#This Row],[Data do Caixa Previsto]],"Vista","Prazo")</f>
        <v>Prazo</v>
      </c>
      <c r="Q2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10">
        <v>43647</v>
      </c>
      <c r="C234" s="10">
        <v>43645</v>
      </c>
      <c r="D234" s="10">
        <v>43647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  <c r="P234" s="12" t="str">
        <f>IF(TbRegistroEntradas[[#This Row],[Data da Competência]]=TbRegistroEntradas[[#This Row],[Data do Caixa Previsto]],"Vista","Prazo")</f>
        <v>Prazo</v>
      </c>
      <c r="Q2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  <c r="O3" s="16" t="s">
        <v>607</v>
      </c>
    </row>
    <row r="4" spans="1:15" ht="20.100000000000001" customHeight="1" x14ac:dyDescent="0.25">
      <c r="B4" s="10">
        <v>43015</v>
      </c>
      <c r="C4" s="10">
        <v>42957</v>
      </c>
      <c r="D4" s="10">
        <v>43015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  <c r="O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10">
        <v>42995</v>
      </c>
      <c r="C5" s="10">
        <v>42960</v>
      </c>
      <c r="D5" s="10">
        <v>42995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  <c r="O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10">
        <v>42983</v>
      </c>
      <c r="C6" s="10">
        <v>42965</v>
      </c>
      <c r="D6" s="10">
        <v>42983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  <c r="O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10">
        <v>43004</v>
      </c>
      <c r="C7" s="10">
        <v>42970</v>
      </c>
      <c r="D7" s="10">
        <v>43004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  <c r="O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10">
        <v>43002</v>
      </c>
      <c r="C8" s="10">
        <v>42971</v>
      </c>
      <c r="D8" s="10">
        <v>43002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  <c r="O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10">
        <v>42980</v>
      </c>
      <c r="C9" s="10">
        <v>42972</v>
      </c>
      <c r="D9" s="10">
        <v>42980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  <c r="O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10">
        <v>43014</v>
      </c>
      <c r="C10" s="10">
        <v>42976</v>
      </c>
      <c r="D10" s="10">
        <v>43014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  <c r="O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10">
        <v>42990</v>
      </c>
      <c r="C11" s="10">
        <v>42979</v>
      </c>
      <c r="D11" s="10">
        <v>42980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  <c r="O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10">
        <v>42987</v>
      </c>
      <c r="C12" s="10">
        <v>42982</v>
      </c>
      <c r="D12" s="10">
        <v>42987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  <c r="O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10" t="s">
        <v>69</v>
      </c>
      <c r="C13" s="10">
        <v>42984</v>
      </c>
      <c r="D13" s="10">
        <v>42984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  <c r="O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642</v>
      </c>
    </row>
    <row r="14" spans="1:15" ht="20.100000000000001" customHeight="1" x14ac:dyDescent="0.25">
      <c r="B14" s="10" t="s">
        <v>69</v>
      </c>
      <c r="C14" s="10">
        <v>42990</v>
      </c>
      <c r="D14" s="10">
        <v>43020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  <c r="O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606</v>
      </c>
    </row>
    <row r="15" spans="1:15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  <c r="O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  <c r="O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10">
        <v>43004</v>
      </c>
      <c r="C17" s="10">
        <v>42997</v>
      </c>
      <c r="D17" s="10">
        <v>43004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  <c r="O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10">
        <v>43043</v>
      </c>
      <c r="C18" s="10">
        <v>43002</v>
      </c>
      <c r="D18" s="10">
        <v>43043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  <c r="O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10" t="s">
        <v>69</v>
      </c>
      <c r="C19" s="10">
        <v>43003</v>
      </c>
      <c r="D19" s="10">
        <v>43015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  <c r="O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611</v>
      </c>
    </row>
    <row r="20" spans="2:15" x14ac:dyDescent="0.25">
      <c r="B20" s="10">
        <v>43010</v>
      </c>
      <c r="C20" s="10">
        <v>43003</v>
      </c>
      <c r="D20" s="10">
        <v>43010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  <c r="O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10">
        <v>43042</v>
      </c>
      <c r="C21" s="10">
        <v>43006</v>
      </c>
      <c r="D21" s="10">
        <v>43042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  <c r="O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  <c r="O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10">
        <v>43030</v>
      </c>
      <c r="C23" s="10">
        <v>43012</v>
      </c>
      <c r="D23" s="10">
        <v>43030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  <c r="O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10">
        <v>43031</v>
      </c>
      <c r="C24" s="10">
        <v>43014</v>
      </c>
      <c r="D24" s="10">
        <v>43031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  <c r="O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10">
        <v>43046</v>
      </c>
      <c r="C25" s="10">
        <v>43017</v>
      </c>
      <c r="D25" s="10">
        <v>43046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  <c r="O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  <c r="O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10">
        <v>43031</v>
      </c>
      <c r="C27" s="10">
        <v>43024</v>
      </c>
      <c r="D27" s="10">
        <v>43031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  <c r="O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  <c r="O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10">
        <v>43065</v>
      </c>
      <c r="C29" s="10">
        <v>43032</v>
      </c>
      <c r="D29" s="10">
        <v>43037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  <c r="O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10">
        <v>43071</v>
      </c>
      <c r="C30" s="10">
        <v>43037</v>
      </c>
      <c r="D30" s="10">
        <v>43068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  <c r="O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10">
        <v>43089</v>
      </c>
      <c r="C31" s="10">
        <v>43042</v>
      </c>
      <c r="D31" s="10">
        <v>43089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  <c r="O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  <c r="O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  <c r="O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10">
        <v>43087</v>
      </c>
      <c r="C34" s="10">
        <v>43051</v>
      </c>
      <c r="D34" s="10">
        <v>43087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  <c r="O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10">
        <v>43095</v>
      </c>
      <c r="C35" s="10">
        <v>43054</v>
      </c>
      <c r="D35" s="10">
        <v>43095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  <c r="O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  <c r="O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10">
        <v>43112</v>
      </c>
      <c r="C37" s="10">
        <v>43057</v>
      </c>
      <c r="D37" s="10">
        <v>43112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  <c r="O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10">
        <v>43101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  <c r="O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  <c r="O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10">
        <v>43103</v>
      </c>
      <c r="C40" s="10">
        <v>43062</v>
      </c>
      <c r="D40" s="10">
        <v>43103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  <c r="O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10">
        <v>43070</v>
      </c>
      <c r="C41" s="10">
        <v>43069</v>
      </c>
      <c r="D41" s="10">
        <v>43070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  <c r="O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10">
        <v>43096</v>
      </c>
      <c r="C42" s="10">
        <v>43070</v>
      </c>
      <c r="D42" s="10">
        <v>43096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  <c r="O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10">
        <v>43125</v>
      </c>
      <c r="C43" s="10">
        <v>43071</v>
      </c>
      <c r="D43" s="10">
        <v>43125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  <c r="O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  <c r="O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  <c r="O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10">
        <v>43099</v>
      </c>
      <c r="C46" s="10">
        <v>43079</v>
      </c>
      <c r="D46" s="10">
        <v>43099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  <c r="O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10" t="s">
        <v>69</v>
      </c>
      <c r="C47" s="10">
        <v>43084</v>
      </c>
      <c r="D47" s="10">
        <v>43142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  <c r="O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484</v>
      </c>
    </row>
    <row r="48" spans="2:15" x14ac:dyDescent="0.25">
      <c r="B48" s="10">
        <v>43098</v>
      </c>
      <c r="C48" s="10">
        <v>43086</v>
      </c>
      <c r="D48" s="10">
        <v>43098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  <c r="O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10">
        <v>43111</v>
      </c>
      <c r="C49" s="10">
        <v>43089</v>
      </c>
      <c r="D49" s="10">
        <v>43111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  <c r="O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10">
        <v>43151</v>
      </c>
      <c r="C50" s="10">
        <v>43090</v>
      </c>
      <c r="D50" s="10">
        <v>43148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  <c r="O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  <c r="O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10">
        <v>43124</v>
      </c>
      <c r="C52" s="10">
        <v>43096</v>
      </c>
      <c r="D52" s="10">
        <v>43124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  <c r="O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  <c r="O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10" t="s">
        <v>69</v>
      </c>
      <c r="C54" s="10">
        <v>43100</v>
      </c>
      <c r="D54" s="10">
        <v>43151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  <c r="O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475</v>
      </c>
    </row>
    <row r="55" spans="2:15" x14ac:dyDescent="0.25">
      <c r="B55" s="10">
        <v>43108</v>
      </c>
      <c r="C55" s="10">
        <v>43103</v>
      </c>
      <c r="D55" s="10">
        <v>43108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  <c r="O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10">
        <v>43117</v>
      </c>
      <c r="C56" s="10">
        <v>43106</v>
      </c>
      <c r="D56" s="10">
        <v>43117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  <c r="O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  <c r="O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517</v>
      </c>
    </row>
    <row r="58" spans="2:15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  <c r="O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  <c r="O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514</v>
      </c>
    </row>
    <row r="60" spans="2:15" x14ac:dyDescent="0.25">
      <c r="B60" s="10">
        <v>43137</v>
      </c>
      <c r="C60" s="10">
        <v>43113</v>
      </c>
      <c r="D60" s="10">
        <v>43137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  <c r="O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10">
        <v>43144</v>
      </c>
      <c r="C61" s="10">
        <v>43114</v>
      </c>
      <c r="D61" s="10">
        <v>43144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  <c r="O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  <c r="O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10">
        <v>43133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  <c r="O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10">
        <v>43141</v>
      </c>
      <c r="C64" s="10">
        <v>43121</v>
      </c>
      <c r="D64" s="10">
        <v>43141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  <c r="O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10">
        <v>43140</v>
      </c>
      <c r="C65" s="10">
        <v>43123</v>
      </c>
      <c r="D65" s="10">
        <v>43140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  <c r="O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  <c r="O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501</v>
      </c>
    </row>
    <row r="67" spans="2:15" x14ac:dyDescent="0.25">
      <c r="B67" s="10">
        <v>43178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  <c r="O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10">
        <v>43215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  <c r="O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  <c r="O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  <c r="O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491</v>
      </c>
    </row>
    <row r="71" spans="2:15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  <c r="O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  <c r="O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10">
        <v>43177</v>
      </c>
      <c r="C73" s="10">
        <v>43138</v>
      </c>
      <c r="D73" s="10">
        <v>43177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  <c r="O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10">
        <v>43175</v>
      </c>
      <c r="C74" s="10">
        <v>43140</v>
      </c>
      <c r="D74" s="10">
        <v>43175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  <c r="O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10">
        <v>43150</v>
      </c>
      <c r="C75" s="10">
        <v>43145</v>
      </c>
      <c r="D75" s="10">
        <v>43150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  <c r="O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10">
        <v>43219</v>
      </c>
      <c r="C76" s="10">
        <v>43146</v>
      </c>
      <c r="D76" s="10">
        <v>43169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  <c r="O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10">
        <v>43198</v>
      </c>
      <c r="C77" s="10">
        <v>43151</v>
      </c>
      <c r="D77" s="10">
        <v>43198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  <c r="O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  <c r="O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  <c r="O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10">
        <v>43219</v>
      </c>
      <c r="C80" s="10">
        <v>43164</v>
      </c>
      <c r="D80" s="10">
        <v>43219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  <c r="O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10">
        <v>43188</v>
      </c>
      <c r="C81" s="10">
        <v>43166</v>
      </c>
      <c r="D81" s="10">
        <v>43188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  <c r="O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  <c r="O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  <c r="O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10">
        <v>43201</v>
      </c>
      <c r="C84" s="10">
        <v>43176</v>
      </c>
      <c r="D84" s="10">
        <v>43201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  <c r="O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10">
        <v>43272</v>
      </c>
      <c r="C85" s="10">
        <v>43180</v>
      </c>
      <c r="D85" s="10">
        <v>43191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  <c r="O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10">
        <v>43187</v>
      </c>
      <c r="C86" s="10">
        <v>43183</v>
      </c>
      <c r="D86" s="10">
        <v>43187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  <c r="O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  <c r="O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10">
        <v>43234</v>
      </c>
      <c r="C88" s="10">
        <v>43191</v>
      </c>
      <c r="D88" s="10">
        <v>43234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  <c r="O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10">
        <v>43202</v>
      </c>
      <c r="C89" s="10">
        <v>43193</v>
      </c>
      <c r="D89" s="10">
        <v>43202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  <c r="O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  <c r="O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  <c r="O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10">
        <v>43240</v>
      </c>
      <c r="C92" s="10">
        <v>43200</v>
      </c>
      <c r="D92" s="10">
        <v>43240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  <c r="O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  <c r="O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10" t="s">
        <v>69</v>
      </c>
      <c r="C94" s="10">
        <v>43212</v>
      </c>
      <c r="D94" s="10">
        <v>43222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  <c r="O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404</v>
      </c>
    </row>
    <row r="95" spans="2:15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  <c r="O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10">
        <v>43223</v>
      </c>
      <c r="C96" s="10">
        <v>43219</v>
      </c>
      <c r="D96" s="10">
        <v>43223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  <c r="O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10" t="s">
        <v>69</v>
      </c>
      <c r="C97" s="10">
        <v>43222</v>
      </c>
      <c r="D97" s="10">
        <v>43251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  <c r="O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375</v>
      </c>
    </row>
    <row r="98" spans="2:15" x14ac:dyDescent="0.25">
      <c r="B98" s="10" t="s">
        <v>69</v>
      </c>
      <c r="C98" s="10">
        <v>43223</v>
      </c>
      <c r="D98" s="10">
        <v>43228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  <c r="O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398</v>
      </c>
    </row>
    <row r="99" spans="2:15" x14ac:dyDescent="0.25">
      <c r="B99" s="10">
        <v>43264</v>
      </c>
      <c r="C99" s="10">
        <v>43230</v>
      </c>
      <c r="D99" s="10">
        <v>43264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  <c r="O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10">
        <v>43278</v>
      </c>
      <c r="C100" s="10">
        <v>43235</v>
      </c>
      <c r="D100" s="10">
        <v>43278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  <c r="O1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  <c r="O1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10" t="s">
        <v>69</v>
      </c>
      <c r="C102" s="10">
        <v>43239</v>
      </c>
      <c r="D102" s="10">
        <v>43278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  <c r="O1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348</v>
      </c>
    </row>
    <row r="103" spans="2:15" x14ac:dyDescent="0.25">
      <c r="B103" s="10">
        <v>43282</v>
      </c>
      <c r="C103" s="10">
        <v>43246</v>
      </c>
      <c r="D103" s="10">
        <v>43282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  <c r="O1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10">
        <v>43306</v>
      </c>
      <c r="C104" s="10">
        <v>43248</v>
      </c>
      <c r="D104" s="10">
        <v>43306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  <c r="O1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10">
        <v>43292</v>
      </c>
      <c r="C105" s="10">
        <v>43251</v>
      </c>
      <c r="D105" s="10">
        <v>43292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  <c r="O1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  <c r="O1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373</v>
      </c>
    </row>
    <row r="107" spans="2:15" x14ac:dyDescent="0.25">
      <c r="B107" s="10">
        <v>43259</v>
      </c>
      <c r="C107" s="10">
        <v>43255</v>
      </c>
      <c r="D107" s="10">
        <v>43259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  <c r="O1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  <c r="O1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10">
        <v>43306</v>
      </c>
      <c r="C109" s="10">
        <v>43258</v>
      </c>
      <c r="D109" s="10">
        <v>43306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  <c r="O1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  <c r="O1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10">
        <v>43309</v>
      </c>
      <c r="C111" s="10">
        <v>43268</v>
      </c>
      <c r="D111" s="10">
        <v>43309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  <c r="O1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  <c r="O1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10" t="s">
        <v>69</v>
      </c>
      <c r="C113" s="10">
        <v>43277</v>
      </c>
      <c r="D113" s="10">
        <v>43288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  <c r="O1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338</v>
      </c>
    </row>
    <row r="114" spans="2:15" x14ac:dyDescent="0.25">
      <c r="B114" s="10">
        <v>43336</v>
      </c>
      <c r="C114" s="10">
        <v>43280</v>
      </c>
      <c r="D114" s="10">
        <v>43336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  <c r="O1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10">
        <v>43290</v>
      </c>
      <c r="C115" s="10">
        <v>43283</v>
      </c>
      <c r="D115" s="10">
        <v>43290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  <c r="O1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10" t="s">
        <v>69</v>
      </c>
      <c r="C116" s="10">
        <v>43284</v>
      </c>
      <c r="D116" s="10">
        <v>43305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  <c r="O1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321</v>
      </c>
    </row>
    <row r="117" spans="2:15" x14ac:dyDescent="0.25">
      <c r="B117" s="10">
        <v>43305</v>
      </c>
      <c r="C117" s="10">
        <v>43289</v>
      </c>
      <c r="D117" s="10">
        <v>43305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  <c r="O1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10">
        <v>43313</v>
      </c>
      <c r="C118" s="10">
        <v>43291</v>
      </c>
      <c r="D118" s="10">
        <v>43313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  <c r="O1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  <c r="O1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10">
        <v>43350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  <c r="O1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  <c r="O1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328</v>
      </c>
    </row>
    <row r="122" spans="2:15" x14ac:dyDescent="0.25">
      <c r="B122" s="10">
        <v>43357</v>
      </c>
      <c r="C122" s="10">
        <v>43300</v>
      </c>
      <c r="D122" s="10">
        <v>43357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  <c r="O1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10">
        <v>43324</v>
      </c>
      <c r="C123" s="10">
        <v>43302</v>
      </c>
      <c r="D123" s="10">
        <v>43324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  <c r="O1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  <c r="O1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  <c r="O1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10">
        <v>43314</v>
      </c>
      <c r="C126" s="10">
        <v>43313</v>
      </c>
      <c r="D126" s="10">
        <v>43314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  <c r="O1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10">
        <v>43375</v>
      </c>
      <c r="C127" s="10">
        <v>43319</v>
      </c>
      <c r="D127" s="10">
        <v>43375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  <c r="O1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10">
        <v>43368</v>
      </c>
      <c r="C128" s="10">
        <v>43322</v>
      </c>
      <c r="D128" s="10">
        <v>43368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  <c r="O1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10">
        <v>43366</v>
      </c>
      <c r="C129" s="10">
        <v>43324</v>
      </c>
      <c r="D129" s="10">
        <v>43366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  <c r="O1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10">
        <v>43356</v>
      </c>
      <c r="C130" s="10">
        <v>43327</v>
      </c>
      <c r="D130" s="10">
        <v>43356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  <c r="O1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10">
        <v>43359</v>
      </c>
      <c r="C131" s="10">
        <v>43334</v>
      </c>
      <c r="D131" s="10">
        <v>43359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  <c r="O1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10">
        <v>43352</v>
      </c>
      <c r="C132" s="10">
        <v>43335</v>
      </c>
      <c r="D132" s="10">
        <v>43352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  <c r="O1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  <c r="O1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10">
        <v>43370</v>
      </c>
      <c r="C134" s="10">
        <v>43346</v>
      </c>
      <c r="D134" s="10">
        <v>43370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  <c r="O1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10">
        <v>43402</v>
      </c>
      <c r="C135" s="10">
        <v>43350</v>
      </c>
      <c r="D135" s="10">
        <v>43402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  <c r="O1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10">
        <v>43381</v>
      </c>
      <c r="C136" s="10">
        <v>43351</v>
      </c>
      <c r="D136" s="10">
        <v>43381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  <c r="O1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  <c r="O1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273</v>
      </c>
    </row>
    <row r="138" spans="2:15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  <c r="O1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268</v>
      </c>
    </row>
    <row r="139" spans="2:15" x14ac:dyDescent="0.25">
      <c r="B139" s="10">
        <v>43405</v>
      </c>
      <c r="C139" s="10">
        <v>43358</v>
      </c>
      <c r="D139" s="10">
        <v>43405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  <c r="O1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10">
        <v>43377</v>
      </c>
      <c r="C140" s="10">
        <v>43362</v>
      </c>
      <c r="D140" s="10">
        <v>43377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  <c r="O1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10">
        <v>43375</v>
      </c>
      <c r="C141" s="10">
        <v>43367</v>
      </c>
      <c r="D141" s="10">
        <v>43375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  <c r="O1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10">
        <v>43422</v>
      </c>
      <c r="C142" s="10">
        <v>43371</v>
      </c>
      <c r="D142" s="10">
        <v>43422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  <c r="O1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10" t="s">
        <v>69</v>
      </c>
      <c r="C143" s="10">
        <v>43374</v>
      </c>
      <c r="D143" s="10">
        <v>43417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  <c r="O1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44" spans="2:15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  <c r="O1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10">
        <v>43389</v>
      </c>
      <c r="C145" s="10">
        <v>43383</v>
      </c>
      <c r="D145" s="10">
        <v>43389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  <c r="O1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10">
        <v>43468</v>
      </c>
      <c r="C146" s="10">
        <v>43385</v>
      </c>
      <c r="D146" s="10">
        <v>43404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  <c r="O1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10">
        <v>43448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  <c r="O1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10">
        <v>43449</v>
      </c>
      <c r="C148" s="10">
        <v>43393</v>
      </c>
      <c r="D148" s="10">
        <v>43449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  <c r="O1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  <c r="O1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10">
        <v>43449</v>
      </c>
      <c r="C150" s="10">
        <v>43398</v>
      </c>
      <c r="D150" s="10">
        <v>43449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  <c r="O1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10">
        <v>43424</v>
      </c>
      <c r="C151" s="10">
        <v>43400</v>
      </c>
      <c r="D151" s="10">
        <v>43424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  <c r="O1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  <c r="O1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10">
        <v>43461</v>
      </c>
      <c r="C153" s="10">
        <v>43405</v>
      </c>
      <c r="D153" s="10">
        <v>43461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  <c r="O1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10">
        <v>43466</v>
      </c>
      <c r="C154" s="10">
        <v>43407</v>
      </c>
      <c r="D154" s="10">
        <v>43466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  <c r="O1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10">
        <v>43446</v>
      </c>
      <c r="C155" s="10">
        <v>43412</v>
      </c>
      <c r="D155" s="10">
        <v>43446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  <c r="O1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10">
        <v>43485</v>
      </c>
      <c r="C156" s="10">
        <v>43415</v>
      </c>
      <c r="D156" s="10">
        <v>43474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  <c r="O1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  <c r="O1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58" spans="2:15" x14ac:dyDescent="0.25">
      <c r="B158" s="10">
        <v>43451</v>
      </c>
      <c r="C158" s="10">
        <v>43421</v>
      </c>
      <c r="D158" s="10">
        <v>43451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  <c r="O1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10">
        <v>43431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  <c r="O1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  <c r="O1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10">
        <v>43430</v>
      </c>
      <c r="C161" s="10">
        <v>43430</v>
      </c>
      <c r="D161" s="10">
        <v>43430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  <c r="O1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  <c r="O1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10">
        <v>43485</v>
      </c>
      <c r="C163" s="10">
        <v>43436</v>
      </c>
      <c r="D163" s="10">
        <v>43485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  <c r="O1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10">
        <v>43494</v>
      </c>
      <c r="C164" s="10">
        <v>43438</v>
      </c>
      <c r="D164" s="10">
        <v>43494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  <c r="O1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10">
        <v>43465</v>
      </c>
      <c r="C165" s="10">
        <v>43443</v>
      </c>
      <c r="D165" s="10">
        <v>43465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  <c r="O1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  <c r="O1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10" t="s">
        <v>69</v>
      </c>
      <c r="C167" s="10">
        <v>43448</v>
      </c>
      <c r="D167" s="10">
        <v>43480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  <c r="O1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146</v>
      </c>
    </row>
    <row r="168" spans="2:15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  <c r="O1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10">
        <v>43487</v>
      </c>
      <c r="C169" s="10">
        <v>43452</v>
      </c>
      <c r="D169" s="10">
        <v>43487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  <c r="O1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10">
        <v>43514</v>
      </c>
      <c r="C170" s="10">
        <v>43459</v>
      </c>
      <c r="D170" s="10">
        <v>43514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  <c r="O1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10">
        <v>43491</v>
      </c>
      <c r="C171" s="10">
        <v>43461</v>
      </c>
      <c r="D171" s="10">
        <v>43491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  <c r="O1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10">
        <v>43515</v>
      </c>
      <c r="C172" s="10">
        <v>43464</v>
      </c>
      <c r="D172" s="10">
        <v>43515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  <c r="O1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  <c r="O1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10">
        <v>43485</v>
      </c>
      <c r="C174" s="10">
        <v>43469</v>
      </c>
      <c r="D174" s="10">
        <v>43485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  <c r="O1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10">
        <v>43501</v>
      </c>
      <c r="C175" s="10">
        <v>43476</v>
      </c>
      <c r="D175" s="10">
        <v>43501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  <c r="O1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10">
        <v>43569</v>
      </c>
      <c r="C176" s="10">
        <v>43479</v>
      </c>
      <c r="D176" s="10">
        <v>43495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  <c r="O1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  <c r="O1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10">
        <v>43499</v>
      </c>
      <c r="C178" s="10">
        <v>43484</v>
      </c>
      <c r="D178" s="10">
        <v>43499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  <c r="O1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  <c r="O1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  <c r="O1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10" t="s">
        <v>69</v>
      </c>
      <c r="C181" s="10">
        <v>43496</v>
      </c>
      <c r="D181" s="10">
        <v>43509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  <c r="O1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117</v>
      </c>
    </row>
    <row r="182" spans="2:15" x14ac:dyDescent="0.25">
      <c r="B182" s="10">
        <v>43520</v>
      </c>
      <c r="C182" s="10">
        <v>43497</v>
      </c>
      <c r="D182" s="10">
        <v>43520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  <c r="O1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  <c r="O1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  <c r="O1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123</v>
      </c>
    </row>
    <row r="185" spans="2:15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  <c r="O1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10">
        <v>43508</v>
      </c>
      <c r="C186" s="10">
        <v>43506</v>
      </c>
      <c r="D186" s="10">
        <v>43508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  <c r="O1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10">
        <v>43555</v>
      </c>
      <c r="C187" s="10">
        <v>43508</v>
      </c>
      <c r="D187" s="10">
        <v>43555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  <c r="O1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  <c r="O1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  <c r="O1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105</v>
      </c>
    </row>
    <row r="190" spans="2:15" x14ac:dyDescent="0.25">
      <c r="B190" s="10">
        <v>43531</v>
      </c>
      <c r="C190" s="10">
        <v>43523</v>
      </c>
      <c r="D190" s="10">
        <v>43531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  <c r="O1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10">
        <v>43569</v>
      </c>
      <c r="C191" s="10">
        <v>43526</v>
      </c>
      <c r="D191" s="10">
        <v>43569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  <c r="O1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10">
        <v>43567</v>
      </c>
      <c r="C192" s="10">
        <v>43530</v>
      </c>
      <c r="D192" s="10">
        <v>43567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  <c r="O1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  <c r="O1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10" t="s">
        <v>69</v>
      </c>
      <c r="C194" s="10">
        <v>43532</v>
      </c>
      <c r="D194" s="10">
        <v>43572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  <c r="O1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54</v>
      </c>
    </row>
    <row r="195" spans="2:15" x14ac:dyDescent="0.25">
      <c r="B195" s="10">
        <v>43570</v>
      </c>
      <c r="C195" s="10">
        <v>43534</v>
      </c>
      <c r="D195" s="10">
        <v>43570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  <c r="O1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  <c r="O1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10">
        <v>43576</v>
      </c>
      <c r="C197" s="10">
        <v>43537</v>
      </c>
      <c r="D197" s="10">
        <v>43576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  <c r="O1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10">
        <v>43543</v>
      </c>
      <c r="C198" s="10">
        <v>43540</v>
      </c>
      <c r="D198" s="10">
        <v>43543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  <c r="O1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  <c r="O1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10">
        <v>43586</v>
      </c>
      <c r="C200" s="10">
        <v>43546</v>
      </c>
      <c r="D200" s="10">
        <v>43586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  <c r="O2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  <c r="O2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  <c r="O2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10">
        <v>43560</v>
      </c>
      <c r="C203" s="10">
        <v>43558</v>
      </c>
      <c r="D203" s="10">
        <v>43560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  <c r="O2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10" t="s">
        <v>69</v>
      </c>
      <c r="C204" s="10">
        <v>43561</v>
      </c>
      <c r="D204" s="10">
        <v>43605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  <c r="O2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</v>
      </c>
    </row>
    <row r="205" spans="2:15" x14ac:dyDescent="0.25">
      <c r="B205" s="10">
        <v>43647</v>
      </c>
      <c r="C205" s="10">
        <v>43563</v>
      </c>
      <c r="D205" s="10">
        <v>43603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  <c r="O2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10">
        <v>43578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  <c r="O2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10">
        <v>43584</v>
      </c>
      <c r="C207" s="10">
        <v>43569</v>
      </c>
      <c r="D207" s="10">
        <v>43584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  <c r="O2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  <c r="O2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10" t="s">
        <v>69</v>
      </c>
      <c r="C209" s="10">
        <v>43574</v>
      </c>
      <c r="D209" s="10">
        <v>43589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  <c r="O2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</v>
      </c>
    </row>
    <row r="210" spans="2:15" x14ac:dyDescent="0.25">
      <c r="B210" s="10">
        <v>43586</v>
      </c>
      <c r="C210" s="10">
        <v>43576</v>
      </c>
      <c r="D210" s="10">
        <v>43586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  <c r="O2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10">
        <v>43661</v>
      </c>
      <c r="C211" s="10">
        <v>43580</v>
      </c>
      <c r="D211" s="10">
        <v>43635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  <c r="O2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10">
        <v>43622</v>
      </c>
      <c r="C212" s="10">
        <v>43582</v>
      </c>
      <c r="D212" s="10">
        <v>43622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  <c r="O2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10">
        <v>43624</v>
      </c>
      <c r="C213" s="10">
        <v>43588</v>
      </c>
      <c r="D213" s="10">
        <v>43624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  <c r="O2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10">
        <v>43595</v>
      </c>
      <c r="C214" s="10">
        <v>43590</v>
      </c>
      <c r="D214" s="10">
        <v>43595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  <c r="O2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10">
        <v>43613</v>
      </c>
      <c r="C215" s="10">
        <v>43591</v>
      </c>
      <c r="D215" s="10">
        <v>43613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  <c r="O2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10">
        <v>43623</v>
      </c>
      <c r="C216" s="10">
        <v>43592</v>
      </c>
      <c r="D216" s="10">
        <v>43623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  <c r="O2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10">
        <v>43645</v>
      </c>
      <c r="C217" s="10">
        <v>43594</v>
      </c>
      <c r="D217" s="10">
        <v>43645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  <c r="O2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10">
        <v>43614</v>
      </c>
      <c r="C218" s="10">
        <v>43595</v>
      </c>
      <c r="D218" s="10">
        <v>43614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  <c r="O2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  <c r="O2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  <c r="O2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  <c r="O2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10">
        <v>43626</v>
      </c>
      <c r="C222" s="10">
        <v>43607</v>
      </c>
      <c r="D222" s="10">
        <v>43626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  <c r="O2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  <c r="O2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10" t="s">
        <v>69</v>
      </c>
      <c r="C224" s="10">
        <v>43614</v>
      </c>
      <c r="D224" s="10">
        <v>43645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  <c r="O2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5" spans="2:15" x14ac:dyDescent="0.25">
      <c r="B225" s="10">
        <v>43628</v>
      </c>
      <c r="C225" s="10">
        <v>43619</v>
      </c>
      <c r="D225" s="10">
        <v>43628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  <c r="O2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10">
        <v>43639</v>
      </c>
      <c r="C226" s="10">
        <v>43623</v>
      </c>
      <c r="D226" s="10">
        <v>43639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  <c r="O2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  <c r="O2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10">
        <v>43664</v>
      </c>
      <c r="C228" s="10">
        <v>43632</v>
      </c>
      <c r="D228" s="10">
        <v>43664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  <c r="O2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10" t="s">
        <v>69</v>
      </c>
      <c r="C229" s="10">
        <v>43635</v>
      </c>
      <c r="D229" s="10">
        <v>43686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  <c r="O2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0" spans="2:15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  <c r="O2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  <c r="O2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10">
        <v>43653</v>
      </c>
      <c r="C232" s="10">
        <v>43646</v>
      </c>
      <c r="D232" s="10">
        <v>43653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  <c r="O2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9" t="s">
        <v>13</v>
      </c>
      <c r="K1" s="129"/>
      <c r="L1" s="129"/>
      <c r="M1" s="129"/>
      <c r="N1" s="129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2019-06-10T19:23:57Z</dcterms:modified>
</cp:coreProperties>
</file>