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Cursos\Excel\Portfólio\"/>
    </mc:Choice>
  </mc:AlternateContent>
  <xr:revisionPtr revIDLastSave="0" documentId="13_ncr:1_{075C7A04-80C2-4189-BDF4-098D9AC18763}" xr6:coauthVersionLast="47" xr6:coauthVersionMax="47" xr10:uidLastSave="{00000000-0000-0000-0000-000000000000}"/>
  <bookViews>
    <workbookView xWindow="-108" yWindow="-108" windowWidth="23256" windowHeight="12576" activeTab="3" xr2:uid="{00000000-000D-0000-FFFF-FFFF00000000}"/>
  </bookViews>
  <sheets>
    <sheet name="Home" sheetId="1" r:id="rId1"/>
    <sheet name="Inventory" sheetId="6" r:id="rId2"/>
    <sheet name="Transaction" sheetId="7" r:id="rId3"/>
    <sheet name="About" sheetId="8" r:id="rId4"/>
  </sheets>
  <externalReferences>
    <externalReference r:id="rId5"/>
  </externalReferences>
  <definedNames>
    <definedName name="Product">TbInventory[PRODUCT]</definedName>
    <definedName name="Produtos">[1]!TblCadastro[PRODUTO]</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7" l="1"/>
  <c r="E13" i="7"/>
  <c r="E12" i="7"/>
  <c r="E4" i="7"/>
  <c r="E5" i="7"/>
  <c r="E6" i="7"/>
  <c r="E7" i="7"/>
  <c r="E8" i="7"/>
  <c r="E9" i="7"/>
  <c r="E10" i="7"/>
  <c r="E11" i="7"/>
  <c r="E4" i="6"/>
  <c r="F4" i="6" s="1"/>
  <c r="E5" i="6"/>
  <c r="F5" i="6" s="1"/>
  <c r="E6" i="6"/>
  <c r="F6" i="6" s="1"/>
  <c r="E7" i="6"/>
  <c r="F7" i="6" s="1"/>
  <c r="E8" i="6"/>
  <c r="F8" i="6" s="1"/>
  <c r="E9" i="6"/>
  <c r="F9" i="6" s="1"/>
  <c r="E10" i="6"/>
  <c r="F10" i="6" s="1"/>
  <c r="E11" i="6"/>
  <c r="F11" i="6" s="1"/>
  <c r="B15" i="7" l="1"/>
  <c r="D15" i="7"/>
  <c r="C15" i="7"/>
</calcChain>
</file>

<file path=xl/sharedStrings.xml><?xml version="1.0" encoding="utf-8"?>
<sst xmlns="http://schemas.openxmlformats.org/spreadsheetml/2006/main" count="42" uniqueCount="21">
  <si>
    <t>Inventory Control
by Rafael Souza</t>
  </si>
  <si>
    <t>Home!A2</t>
  </si>
  <si>
    <t>PRODUCT</t>
  </si>
  <si>
    <t>MEASURE</t>
  </si>
  <si>
    <t>BALANCE</t>
  </si>
  <si>
    <t>WARNINGS</t>
  </si>
  <si>
    <t>MINIMUM
INVENTORY</t>
  </si>
  <si>
    <t>MAXIMUM
INVENTORY</t>
  </si>
  <si>
    <t>Blue ballpoint pen</t>
  </si>
  <si>
    <t>Black ballpoint pen</t>
  </si>
  <si>
    <t>Red ballpoint pen</t>
  </si>
  <si>
    <t>White glue 90ml</t>
  </si>
  <si>
    <t>Black pencil #2</t>
  </si>
  <si>
    <t>Mechanical pencil 0.5mm</t>
  </si>
  <si>
    <t>Mechanical pencil 0.7mm</t>
  </si>
  <si>
    <t>IN</t>
  </si>
  <si>
    <t>OUT</t>
  </si>
  <si>
    <t>DATE</t>
  </si>
  <si>
    <t>Mechanical pencil 1.0mm</t>
  </si>
  <si>
    <t>Unit</t>
  </si>
  <si>
    <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</si>
</sst>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5" x14ac:knownFonts="1">
    <font>
      <sz val="11"/>
      <color theme="1"/>
      <name val="Calibri"/>
      <family val="2"/>
      <scheme val="minor"/>
    </font>
    <font>
      <u/>
      <sz val="11"/>
      <color theme="10"/>
      <name val="Calibri"/>
      <family val="2"/>
      <scheme val="minor"/>
    </font>
    <font>
      <b/>
      <sz val="11"/>
      <color theme="10"/>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2" borderId="0" xfId="0" applyFill="1" applyAlignment="1">
      <alignment horizontal="centerContinuous"/>
    </xf>
    <xf numFmtId="0" fontId="2" fillId="2" borderId="0" xfId="1" applyFont="1" applyFill="1" applyAlignment="1">
      <alignment horizontal="right" vertical="center" wrapText="1"/>
    </xf>
    <xf numFmtId="0" fontId="1" fillId="2" borderId="0" xfId="1" applyFill="1" applyAlignment="1">
      <alignment horizontal="centerContinuous"/>
    </xf>
    <xf numFmtId="0" fontId="0" fillId="0" borderId="0" xfId="0" applyAlignment="1">
      <alignment wrapText="1"/>
    </xf>
    <xf numFmtId="14" fontId="0" fillId="2" borderId="0" xfId="0" applyNumberFormat="1" applyFill="1" applyAlignment="1">
      <alignment horizontal="centerContinuous"/>
    </xf>
    <xf numFmtId="14" fontId="0" fillId="0" borderId="0" xfId="0" applyNumberFormat="1"/>
    <xf numFmtId="164" fontId="0" fillId="0" borderId="0" xfId="0" applyNumberFormat="1"/>
    <xf numFmtId="0" fontId="0" fillId="0" borderId="0" xfId="0" applyAlignment="1" applyProtection="1">
      <alignment vertical="center"/>
      <protection locked="0"/>
    </xf>
    <xf numFmtId="14" fontId="0" fillId="0" borderId="0" xfId="0" applyNumberFormat="1" applyAlignment="1" applyProtection="1">
      <alignment horizontal="left" vertical="center"/>
      <protection locked="0"/>
    </xf>
    <xf numFmtId="3" fontId="0" fillId="0" borderId="0" xfId="0" applyNumberFormat="1" applyAlignment="1" applyProtection="1">
      <alignment horizontal="right" vertical="center"/>
      <protection locked="0"/>
    </xf>
    <xf numFmtId="0" fontId="0" fillId="0" borderId="0" xfId="0" applyAlignment="1" applyProtection="1">
      <alignment horizontal="right" vertical="center"/>
      <protection locked="0"/>
    </xf>
    <xf numFmtId="0" fontId="0" fillId="0" borderId="0" xfId="0" applyAlignment="1" applyProtection="1">
      <alignment horizontal="left" vertical="center"/>
      <protection locked="0"/>
    </xf>
    <xf numFmtId="2" fontId="4" fillId="3" borderId="0" xfId="0" applyNumberFormat="1" applyFont="1" applyFill="1"/>
    <xf numFmtId="3" fontId="3" fillId="3" borderId="0" xfId="0" applyNumberFormat="1" applyFont="1" applyFill="1"/>
    <xf numFmtId="1" fontId="3" fillId="3" borderId="0" xfId="0" applyNumberFormat="1" applyFont="1" applyFill="1"/>
  </cellXfs>
  <cellStyles count="2">
    <cellStyle name="Hyperlink" xfId="1" builtinId="8"/>
    <cellStyle name="Normal" xfId="0" builtinId="0"/>
  </cellStyles>
  <dxfs count="16">
    <dxf>
      <font>
        <b/>
        <i val="0"/>
        <color theme="0"/>
      </font>
      <fill>
        <patternFill>
          <bgColor rgb="FFFF0000"/>
        </patternFill>
      </fill>
    </dxf>
    <dxf>
      <font>
        <b/>
        <i val="0"/>
        <strike val="0"/>
        <u val="none"/>
        <color theme="7"/>
      </font>
      <fill>
        <patternFill>
          <bgColor theme="1" tint="0.24994659260841701"/>
        </patternFill>
      </fill>
    </dxf>
    <dxf>
      <font>
        <b/>
        <i val="0"/>
        <color rgb="FFFF0000"/>
      </font>
    </dxf>
    <dxf>
      <font>
        <b/>
        <i val="0"/>
        <color theme="0"/>
      </font>
      <fill>
        <patternFill>
          <bgColor rgb="FFFF0000"/>
        </patternFill>
      </fill>
    </dxf>
    <dxf>
      <alignment horizontal="right" vertical="center" textRotation="0" wrapText="0" indent="0" justifyLastLine="0" shrinkToFit="0" readingOrder="0"/>
      <protection locked="0" hidden="0"/>
    </dxf>
    <dxf>
      <numFmt numFmtId="3" formatCode="#,##0"/>
      <alignment horizontal="right" vertical="center" textRotation="0" wrapText="0" indent="0" justifyLastLine="0" shrinkToFit="0" readingOrder="0"/>
      <protection locked="0" hidden="0"/>
    </dxf>
    <dxf>
      <alignment horizontal="left" vertical="center" textRotation="0" wrapText="0" indent="0" justifyLastLine="0" shrinkToFit="0" readingOrder="0"/>
      <protection locked="0" hidden="0"/>
    </dxf>
    <dxf>
      <alignment horizontal="general" vertical="center" textRotation="0" wrapText="0" indent="0" justifyLastLine="0" shrinkToFit="0" readingOrder="0"/>
      <protection locked="0" hidden="0"/>
    </dxf>
    <dxf>
      <font>
        <b/>
      </font>
      <numFmt numFmtId="1" formatCode="0"/>
      <fill>
        <patternFill patternType="solid">
          <fgColor indexed="64"/>
          <bgColor theme="2" tint="-0.249977111117893"/>
        </patternFill>
      </fill>
    </dxf>
    <dxf>
      <font>
        <b/>
        <strike val="0"/>
        <outline val="0"/>
        <shadow val="0"/>
        <u val="none"/>
        <vertAlign val="baseline"/>
        <sz val="12"/>
        <color theme="1"/>
        <name val="Calibri"/>
        <family val="2"/>
        <scheme val="minor"/>
      </font>
      <numFmt numFmtId="2" formatCode="0.00"/>
      <fill>
        <patternFill patternType="solid">
          <fgColor indexed="64"/>
          <bgColor theme="2" tint="-0.249977111117893"/>
        </patternFill>
      </fill>
    </dxf>
    <dxf>
      <font>
        <b/>
      </font>
      <numFmt numFmtId="3" formatCode="#,##0"/>
      <fill>
        <patternFill patternType="solid">
          <fgColor indexed="64"/>
          <bgColor theme="2" tint="-0.249977111117893"/>
        </patternFill>
      </fill>
    </dxf>
    <dxf>
      <alignment horizontal="right" vertical="center" textRotation="0" wrapText="0" indent="0" justifyLastLine="0" shrinkToFit="0" readingOrder="0"/>
      <protection locked="0" hidden="0"/>
    </dxf>
    <dxf>
      <numFmt numFmtId="3" formatCode="#,##0"/>
      <alignment horizontal="right" vertical="center" textRotation="0" wrapText="0" indent="0" justifyLastLine="0" shrinkToFit="0" readingOrder="0"/>
      <protection locked="0" hidden="0"/>
    </dxf>
    <dxf>
      <numFmt numFmtId="19" formatCode="dd/mm/yyyy"/>
      <alignment horizontal="left" vertical="center" textRotation="0" wrapText="0" indent="0" justifyLastLine="0" shrinkToFit="0" readingOrder="0"/>
      <protection locked="0" hidden="0"/>
    </dxf>
    <dxf>
      <alignment horizontal="general" vertical="center" textRotation="0" wrapText="0" indent="0" justifyLastLine="0" shrinkToFit="0" readingOrder="0"/>
      <protection locked="0" hidden="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Composition of the current stock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50302189730288E-2"/>
          <c:y val="7.5661291188431318E-2"/>
          <c:w val="0.94642581569597928"/>
          <c:h val="0.90501942920141232"/>
        </c:manualLayout>
      </c:layout>
      <c:doughnutChart>
        <c:varyColors val="1"/>
        <c:ser>
          <c:idx val="0"/>
          <c:order val="0"/>
          <c:tx>
            <c:strRef>
              <c:f>Inventory!$E$3</c:f>
              <c:strCache>
                <c:ptCount val="1"/>
                <c:pt idx="0">
                  <c:v>BALANCE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Inventory!$A$4:$A$11</c:f>
              <c:strCache>
                <c:ptCount val="8"/>
                <c:pt idx="0">
                  <c:v>Blue ballpoint pen</c:v>
                </c:pt>
                <c:pt idx="1">
                  <c:v>Black ballpoint pen</c:v>
                </c:pt>
                <c:pt idx="2">
                  <c:v>Red ballpoint pen</c:v>
                </c:pt>
                <c:pt idx="3">
                  <c:v>White glue 90ml</c:v>
                </c:pt>
                <c:pt idx="4">
                  <c:v>Black pencil #2</c:v>
                </c:pt>
                <c:pt idx="5">
                  <c:v>Mechanical pencil 0.7mm</c:v>
                </c:pt>
                <c:pt idx="6">
                  <c:v>Mechanical pencil 0.5mm</c:v>
                </c:pt>
                <c:pt idx="7">
                  <c:v>Mechanical pencil 1.0mm</c:v>
                </c:pt>
              </c:strCache>
            </c:strRef>
          </c:cat>
          <c:val>
            <c:numRef>
              <c:f>Inventory!$E$4:$E$11</c:f>
              <c:numCache>
                <c:formatCode>0</c:formatCode>
                <c:ptCount val="8"/>
                <c:pt idx="0">
                  <c:v>13</c:v>
                </c:pt>
                <c:pt idx="1">
                  <c:v>22</c:v>
                </c:pt>
                <c:pt idx="2">
                  <c:v>4</c:v>
                </c:pt>
                <c:pt idx="3">
                  <c:v>0</c:v>
                </c:pt>
                <c:pt idx="4">
                  <c:v>-39</c:v>
                </c:pt>
                <c:pt idx="5">
                  <c:v>0</c:v>
                </c:pt>
                <c:pt idx="6">
                  <c:v>80</c:v>
                </c:pt>
                <c:pt idx="7">
                  <c:v>11</c:v>
                </c:pt>
              </c:numCache>
            </c:numRef>
          </c:val>
          <c:extLst>
            <c:ext xmlns:c16="http://schemas.microsoft.com/office/drawing/2014/chart" uri="{C3380CC4-5D6E-409C-BE32-E72D297353CC}">
              <c16:uniqueId val="{00000001-4DC1-489E-8284-7E098663F0F6}"/>
            </c:ext>
          </c:extLst>
        </c:ser>
        <c:dLbls>
          <c:showLegendKey val="0"/>
          <c:showVal val="1"/>
          <c:showCatName val="0"/>
          <c:showSerName val="0"/>
          <c:showPercent val="0"/>
          <c:showBubbleSize val="0"/>
          <c:showLeaderLines val="0"/>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Transaction!G1"/><Relationship Id="rId1" Type="http://schemas.openxmlformats.org/officeDocument/2006/relationships/hyperlink" Target="#Inventory!G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Transaction!G1"/><Relationship Id="rId1" Type="http://schemas.openxmlformats.org/officeDocument/2006/relationships/hyperlink" Target="#Home!G1"/></Relationships>
</file>

<file path=xl/drawings/_rels/drawing3.xml.rels><?xml version="1.0" encoding="UTF-8" standalone="yes"?>
<Relationships xmlns="http://schemas.openxmlformats.org/package/2006/relationships"><Relationship Id="rId2" Type="http://schemas.openxmlformats.org/officeDocument/2006/relationships/hyperlink" Target="#Inventory!G1"/><Relationship Id="rId1" Type="http://schemas.openxmlformats.org/officeDocument/2006/relationships/hyperlink" Target="#Home!A2"/></Relationships>
</file>

<file path=xl/drawings/drawing1.xml><?xml version="1.0" encoding="utf-8"?>
<xdr:wsDr xmlns:xdr="http://schemas.openxmlformats.org/drawingml/2006/spreadsheetDrawing" xmlns:a="http://schemas.openxmlformats.org/drawingml/2006/main">
  <xdr:twoCellAnchor>
    <xdr:from>
      <xdr:col>0</xdr:col>
      <xdr:colOff>247911</xdr:colOff>
      <xdr:row>0</xdr:row>
      <xdr:rowOff>152400</xdr:rowOff>
    </xdr:from>
    <xdr:to>
      <xdr:col>1</xdr:col>
      <xdr:colOff>0</xdr:colOff>
      <xdr:row>1</xdr:row>
      <xdr:rowOff>1680</xdr:rowOff>
    </xdr:to>
    <xdr:sp macro="" textlink="">
      <xdr:nvSpPr>
        <xdr:cNvPr id="3" name="Rectangle: Top Corners Snipped 2">
          <a:extLst>
            <a:ext uri="{FF2B5EF4-FFF2-40B4-BE49-F238E27FC236}">
              <a16:creationId xmlns:a16="http://schemas.microsoft.com/office/drawing/2014/main" id="{9471A20F-50AB-0CA5-F821-6CAE1CBAD711}"/>
            </a:ext>
          </a:extLst>
        </xdr:cNvPr>
        <xdr:cNvSpPr/>
      </xdr:nvSpPr>
      <xdr:spPr>
        <a:xfrm>
          <a:off x="247911" y="152400"/>
          <a:ext cx="2541009" cy="679860"/>
        </a:xfrm>
        <a:prstGeom prst="snip2SameRect">
          <a:avLst>
            <a:gd name="adj1" fmla="val 50000"/>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tx1"/>
              </a:solidFill>
              <a:latin typeface="+mn-lt"/>
              <a:ea typeface="+mn-ea"/>
              <a:cs typeface="+mn-cs"/>
            </a:rPr>
            <a:t>Home</a:t>
          </a:r>
        </a:p>
        <a:p>
          <a:pPr marL="0" indent="0" algn="ctr"/>
          <a:endParaRPr lang="en-US" sz="1600" b="1">
            <a:solidFill>
              <a:schemeClr val="tx1"/>
            </a:solidFill>
            <a:latin typeface="+mn-lt"/>
            <a:ea typeface="+mn-ea"/>
            <a:cs typeface="+mn-cs"/>
          </a:endParaRPr>
        </a:p>
      </xdr:txBody>
    </xdr:sp>
    <xdr:clientData/>
  </xdr:twoCellAnchor>
  <xdr:twoCellAnchor>
    <xdr:from>
      <xdr:col>1</xdr:col>
      <xdr:colOff>279871</xdr:colOff>
      <xdr:row>0</xdr:row>
      <xdr:rowOff>152400</xdr:rowOff>
    </xdr:from>
    <xdr:to>
      <xdr:col>3</xdr:col>
      <xdr:colOff>672631</xdr:colOff>
      <xdr:row>1</xdr:row>
      <xdr:rowOff>1680</xdr:rowOff>
    </xdr:to>
    <xdr:sp macro="" textlink="">
      <xdr:nvSpPr>
        <xdr:cNvPr id="8" name="Rectangle: Top Corners Snipped 7">
          <a:hlinkClick xmlns:r="http://schemas.openxmlformats.org/officeDocument/2006/relationships" r:id="rId1"/>
          <a:extLst>
            <a:ext uri="{FF2B5EF4-FFF2-40B4-BE49-F238E27FC236}">
              <a16:creationId xmlns:a16="http://schemas.microsoft.com/office/drawing/2014/main" id="{AFBFECAE-5F1C-4F3F-B720-F918192B031C}"/>
            </a:ext>
          </a:extLst>
        </xdr:cNvPr>
        <xdr:cNvSpPr/>
      </xdr:nvSpPr>
      <xdr:spPr>
        <a:xfrm>
          <a:off x="3068791" y="152400"/>
          <a:ext cx="2541600" cy="679860"/>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Inventory</a:t>
          </a:r>
        </a:p>
      </xdr:txBody>
    </xdr:sp>
    <xdr:clientData/>
  </xdr:twoCellAnchor>
  <xdr:twoCellAnchor>
    <xdr:from>
      <xdr:col>3</xdr:col>
      <xdr:colOff>952501</xdr:colOff>
      <xdr:row>0</xdr:row>
      <xdr:rowOff>155538</xdr:rowOff>
    </xdr:from>
    <xdr:to>
      <xdr:col>5</xdr:col>
      <xdr:colOff>1345261</xdr:colOff>
      <xdr:row>1</xdr:row>
      <xdr:rowOff>1680</xdr:rowOff>
    </xdr:to>
    <xdr:sp macro="" textlink="">
      <xdr:nvSpPr>
        <xdr:cNvPr id="9" name="Rectangle: Top Corners Snipped 8">
          <a:hlinkClick xmlns:r="http://schemas.openxmlformats.org/officeDocument/2006/relationships" r:id="rId2"/>
          <a:extLst>
            <a:ext uri="{FF2B5EF4-FFF2-40B4-BE49-F238E27FC236}">
              <a16:creationId xmlns:a16="http://schemas.microsoft.com/office/drawing/2014/main" id="{FF766A6C-208F-4EEE-A472-2D1E6EC08DA4}"/>
            </a:ext>
          </a:extLst>
        </xdr:cNvPr>
        <xdr:cNvSpPr/>
      </xdr:nvSpPr>
      <xdr:spPr>
        <a:xfrm>
          <a:off x="5890261" y="155538"/>
          <a:ext cx="2541600" cy="676722"/>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Transaction</a:t>
          </a:r>
          <a:endParaRPr lang="en-US" sz="1100" b="1">
            <a:solidFill>
              <a:schemeClr val="tx1"/>
            </a:solidFill>
          </a:endParaRPr>
        </a:p>
      </xdr:txBody>
    </xdr:sp>
    <xdr:clientData/>
  </xdr:twoCellAnchor>
  <xdr:twoCellAnchor>
    <xdr:from>
      <xdr:col>1</xdr:col>
      <xdr:colOff>1075763</xdr:colOff>
      <xdr:row>8</xdr:row>
      <xdr:rowOff>0</xdr:rowOff>
    </xdr:from>
    <xdr:to>
      <xdr:col>5</xdr:col>
      <xdr:colOff>1345260</xdr:colOff>
      <xdr:row>10</xdr:row>
      <xdr:rowOff>0</xdr:rowOff>
    </xdr:to>
    <xdr:sp macro="" textlink="">
      <xdr:nvSpPr>
        <xdr:cNvPr id="13" name="TextBox 12">
          <a:extLst>
            <a:ext uri="{FF2B5EF4-FFF2-40B4-BE49-F238E27FC236}">
              <a16:creationId xmlns:a16="http://schemas.microsoft.com/office/drawing/2014/main" id="{CC42E7A0-DEB4-C567-FCE8-045BD73E4760}"/>
            </a:ext>
          </a:extLst>
        </xdr:cNvPr>
        <xdr:cNvSpPr txBox="1"/>
      </xdr:nvSpPr>
      <xdr:spPr>
        <a:xfrm>
          <a:off x="3863787" y="2088776"/>
          <a:ext cx="4572555" cy="3585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SIMPLIFIED</a:t>
          </a:r>
          <a:r>
            <a:rPr lang="en-US" sz="2400" b="1" baseline="0"/>
            <a:t> INVENTORY CONTROL</a:t>
          </a:r>
        </a:p>
        <a:p>
          <a:endParaRPr lang="en-US" sz="1800"/>
        </a:p>
      </xdr:txBody>
    </xdr:sp>
    <xdr:clientData/>
  </xdr:twoCellAnchor>
  <xdr:twoCellAnchor>
    <xdr:from>
      <xdr:col>1</xdr:col>
      <xdr:colOff>586740</xdr:colOff>
      <xdr:row>11</xdr:row>
      <xdr:rowOff>0</xdr:rowOff>
    </xdr:from>
    <xdr:to>
      <xdr:col>6</xdr:col>
      <xdr:colOff>306870</xdr:colOff>
      <xdr:row>17</xdr:row>
      <xdr:rowOff>182879</xdr:rowOff>
    </xdr:to>
    <xdr:sp macro="" textlink="">
      <xdr:nvSpPr>
        <xdr:cNvPr id="14" name="TextBox 13">
          <a:extLst>
            <a:ext uri="{FF2B5EF4-FFF2-40B4-BE49-F238E27FC236}">
              <a16:creationId xmlns:a16="http://schemas.microsoft.com/office/drawing/2014/main" id="{A7304768-BCFC-95B0-D487-CE6B10E4416C}"/>
            </a:ext>
          </a:extLst>
        </xdr:cNvPr>
        <xdr:cNvSpPr txBox="1"/>
      </xdr:nvSpPr>
      <xdr:spPr>
        <a:xfrm>
          <a:off x="3375660" y="2659380"/>
          <a:ext cx="5435130" cy="12801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tx1"/>
              </a:solidFill>
              <a:effectLst/>
              <a:latin typeface="+mn-lt"/>
              <a:ea typeface="+mn-ea"/>
              <a:cs typeface="+mn-cs"/>
            </a:rPr>
            <a:t>GUIDELINES</a:t>
          </a:r>
        </a:p>
        <a:p>
          <a:pPr algn="ctr"/>
          <a:endParaRPr lang="en-US" sz="1100" b="0" i="0">
            <a:solidFill>
              <a:schemeClr val="dk1"/>
            </a:solidFill>
            <a:effectLst/>
            <a:latin typeface="+mn-lt"/>
            <a:ea typeface="+mn-ea"/>
            <a:cs typeface="+mn-cs"/>
          </a:endParaRPr>
        </a:p>
        <a:p>
          <a:pPr algn="l"/>
          <a:r>
            <a:rPr lang="en-US" sz="1200" b="0" i="0">
              <a:solidFill>
                <a:schemeClr val="dk1"/>
              </a:solidFill>
              <a:effectLst/>
              <a:latin typeface="+mn-lt"/>
              <a:ea typeface="+mn-ea"/>
              <a:cs typeface="+mn-cs"/>
            </a:rPr>
            <a:t>1. Register the product in the 'Create' tab.</a:t>
          </a:r>
        </a:p>
        <a:p>
          <a:pPr algn="l"/>
          <a:r>
            <a:rPr lang="en-US" sz="1200" b="0" i="0">
              <a:solidFill>
                <a:schemeClr val="dk1"/>
              </a:solidFill>
              <a:effectLst/>
              <a:latin typeface="+mn-lt"/>
              <a:ea typeface="+mn-ea"/>
              <a:cs typeface="+mn-cs"/>
            </a:rPr>
            <a:t>2. Record the inputs and outputs in the 'Transaction' tab.</a:t>
          </a:r>
        </a:p>
        <a:p>
          <a:pPr algn="l"/>
          <a:r>
            <a:rPr lang="en-US" sz="1200" b="0" i="0">
              <a:solidFill>
                <a:schemeClr val="dk1"/>
              </a:solidFill>
              <a:effectLst/>
              <a:latin typeface="+mn-lt"/>
              <a:ea typeface="+mn-ea"/>
              <a:cs typeface="+mn-cs"/>
            </a:rPr>
            <a:t>3. For reports and queries, use the filters in the 'Create' and 'Transaction' tabs."</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247911</xdr:colOff>
      <xdr:row>0</xdr:row>
      <xdr:rowOff>152400</xdr:rowOff>
    </xdr:from>
    <xdr:to>
      <xdr:col>1</xdr:col>
      <xdr:colOff>0</xdr:colOff>
      <xdr:row>1</xdr:row>
      <xdr:rowOff>1680</xdr:rowOff>
    </xdr:to>
    <xdr:sp macro="" textlink="">
      <xdr:nvSpPr>
        <xdr:cNvPr id="2" name="Rectangle: Top Corners Snipped 1">
          <a:hlinkClick xmlns:r="http://schemas.openxmlformats.org/officeDocument/2006/relationships" r:id="rId1"/>
          <a:extLst>
            <a:ext uri="{FF2B5EF4-FFF2-40B4-BE49-F238E27FC236}">
              <a16:creationId xmlns:a16="http://schemas.microsoft.com/office/drawing/2014/main" id="{AE011B73-D194-4C99-8D45-92D1331784C1}"/>
            </a:ext>
          </a:extLst>
        </xdr:cNvPr>
        <xdr:cNvSpPr/>
      </xdr:nvSpPr>
      <xdr:spPr>
        <a:xfrm>
          <a:off x="247911" y="152400"/>
          <a:ext cx="2541009" cy="679860"/>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tx1"/>
              </a:solidFill>
              <a:latin typeface="+mn-lt"/>
              <a:ea typeface="+mn-ea"/>
              <a:cs typeface="+mn-cs"/>
            </a:rPr>
            <a:t>Home</a:t>
          </a:r>
        </a:p>
        <a:p>
          <a:pPr marL="0" indent="0" algn="ctr"/>
          <a:endParaRPr lang="en-US" sz="1600" b="1">
            <a:solidFill>
              <a:schemeClr val="tx1"/>
            </a:solidFill>
            <a:latin typeface="+mn-lt"/>
            <a:ea typeface="+mn-ea"/>
            <a:cs typeface="+mn-cs"/>
          </a:endParaRPr>
        </a:p>
      </xdr:txBody>
    </xdr:sp>
    <xdr:clientData/>
  </xdr:twoCellAnchor>
  <xdr:twoCellAnchor>
    <xdr:from>
      <xdr:col>1</xdr:col>
      <xdr:colOff>279871</xdr:colOff>
      <xdr:row>0</xdr:row>
      <xdr:rowOff>152400</xdr:rowOff>
    </xdr:from>
    <xdr:to>
      <xdr:col>3</xdr:col>
      <xdr:colOff>672631</xdr:colOff>
      <xdr:row>1</xdr:row>
      <xdr:rowOff>1680</xdr:rowOff>
    </xdr:to>
    <xdr:sp macro="" textlink="">
      <xdr:nvSpPr>
        <xdr:cNvPr id="3" name="Rectangle: Top Corners Snipped 2">
          <a:extLst>
            <a:ext uri="{FF2B5EF4-FFF2-40B4-BE49-F238E27FC236}">
              <a16:creationId xmlns:a16="http://schemas.microsoft.com/office/drawing/2014/main" id="{3DB8AF22-CFCB-4BF0-95B4-B6ADF8E01F0E}"/>
            </a:ext>
          </a:extLst>
        </xdr:cNvPr>
        <xdr:cNvSpPr/>
      </xdr:nvSpPr>
      <xdr:spPr>
        <a:xfrm>
          <a:off x="3068791" y="152400"/>
          <a:ext cx="2541600" cy="679860"/>
        </a:xfrm>
        <a:prstGeom prst="snip2SameRect">
          <a:avLst>
            <a:gd name="adj1" fmla="val 50000"/>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effectLst/>
              <a:latin typeface="+mn-lt"/>
              <a:ea typeface="+mn-ea"/>
              <a:cs typeface="+mn-cs"/>
            </a:rPr>
            <a:t>Inventory</a:t>
          </a:r>
          <a:endParaRPr lang="en-US" sz="1100" b="1">
            <a:solidFill>
              <a:schemeClr val="tx1"/>
            </a:solidFill>
          </a:endParaRPr>
        </a:p>
      </xdr:txBody>
    </xdr:sp>
    <xdr:clientData/>
  </xdr:twoCellAnchor>
  <xdr:twoCellAnchor>
    <xdr:from>
      <xdr:col>3</xdr:col>
      <xdr:colOff>952501</xdr:colOff>
      <xdr:row>0</xdr:row>
      <xdr:rowOff>155538</xdr:rowOff>
    </xdr:from>
    <xdr:to>
      <xdr:col>5</xdr:col>
      <xdr:colOff>1345261</xdr:colOff>
      <xdr:row>1</xdr:row>
      <xdr:rowOff>1680</xdr:rowOff>
    </xdr:to>
    <xdr:sp macro="" textlink="">
      <xdr:nvSpPr>
        <xdr:cNvPr id="4" name="Rectangle: Top Corners Snipped 3">
          <a:hlinkClick xmlns:r="http://schemas.openxmlformats.org/officeDocument/2006/relationships" r:id="rId2"/>
          <a:extLst>
            <a:ext uri="{FF2B5EF4-FFF2-40B4-BE49-F238E27FC236}">
              <a16:creationId xmlns:a16="http://schemas.microsoft.com/office/drawing/2014/main" id="{9DFF102B-D689-47D5-8A16-623B6541D30E}"/>
            </a:ext>
          </a:extLst>
        </xdr:cNvPr>
        <xdr:cNvSpPr/>
      </xdr:nvSpPr>
      <xdr:spPr>
        <a:xfrm>
          <a:off x="5890261" y="155538"/>
          <a:ext cx="2541600" cy="676722"/>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Transaction</a:t>
          </a:r>
          <a:endParaRPr lang="en-US" sz="1100" b="1">
            <a:solidFill>
              <a:schemeClr val="tx1"/>
            </a:solidFill>
          </a:endParaRPr>
        </a:p>
      </xdr:txBody>
    </xdr:sp>
    <xdr:clientData/>
  </xdr:twoCellAnchor>
  <xdr:twoCellAnchor editAs="absolute">
    <xdr:from>
      <xdr:col>6</xdr:col>
      <xdr:colOff>17930</xdr:colOff>
      <xdr:row>1</xdr:row>
      <xdr:rowOff>53787</xdr:rowOff>
    </xdr:from>
    <xdr:to>
      <xdr:col>6</xdr:col>
      <xdr:colOff>4132729</xdr:colOff>
      <xdr:row>23</xdr:row>
      <xdr:rowOff>80682</xdr:rowOff>
    </xdr:to>
    <xdr:graphicFrame macro="">
      <xdr:nvGraphicFramePr>
        <xdr:cNvPr id="6" name="Chart 5">
          <a:extLst>
            <a:ext uri="{FF2B5EF4-FFF2-40B4-BE49-F238E27FC236}">
              <a16:creationId xmlns:a16="http://schemas.microsoft.com/office/drawing/2014/main" id="{15DE9112-4C15-B8BA-4894-876267FCA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247911</xdr:colOff>
      <xdr:row>0</xdr:row>
      <xdr:rowOff>152400</xdr:rowOff>
    </xdr:from>
    <xdr:to>
      <xdr:col>1</xdr:col>
      <xdr:colOff>0</xdr:colOff>
      <xdr:row>1</xdr:row>
      <xdr:rowOff>1680</xdr:rowOff>
    </xdr:to>
    <xdr:sp macro="" textlink="">
      <xdr:nvSpPr>
        <xdr:cNvPr id="2" name="Rectangle: Top Corners Snipped 1">
          <a:hlinkClick xmlns:r="http://schemas.openxmlformats.org/officeDocument/2006/relationships" r:id="rId1"/>
          <a:extLst>
            <a:ext uri="{FF2B5EF4-FFF2-40B4-BE49-F238E27FC236}">
              <a16:creationId xmlns:a16="http://schemas.microsoft.com/office/drawing/2014/main" id="{CDDA8C13-B11E-469C-915F-554E0E8BFCB3}"/>
            </a:ext>
          </a:extLst>
        </xdr:cNvPr>
        <xdr:cNvSpPr/>
      </xdr:nvSpPr>
      <xdr:spPr>
        <a:xfrm>
          <a:off x="247911" y="152400"/>
          <a:ext cx="2541009" cy="679860"/>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tx1"/>
              </a:solidFill>
              <a:latin typeface="+mn-lt"/>
              <a:ea typeface="+mn-ea"/>
              <a:cs typeface="+mn-cs"/>
            </a:rPr>
            <a:t>Home</a:t>
          </a:r>
        </a:p>
        <a:p>
          <a:pPr marL="0" indent="0" algn="ctr"/>
          <a:endParaRPr lang="en-US" sz="1600" b="1">
            <a:solidFill>
              <a:schemeClr val="tx1"/>
            </a:solidFill>
            <a:latin typeface="+mn-lt"/>
            <a:ea typeface="+mn-ea"/>
            <a:cs typeface="+mn-cs"/>
          </a:endParaRPr>
        </a:p>
      </xdr:txBody>
    </xdr:sp>
    <xdr:clientData/>
  </xdr:twoCellAnchor>
  <xdr:twoCellAnchor>
    <xdr:from>
      <xdr:col>1</xdr:col>
      <xdr:colOff>279871</xdr:colOff>
      <xdr:row>0</xdr:row>
      <xdr:rowOff>152400</xdr:rowOff>
    </xdr:from>
    <xdr:to>
      <xdr:col>3</xdr:col>
      <xdr:colOff>672631</xdr:colOff>
      <xdr:row>1</xdr:row>
      <xdr:rowOff>1680</xdr:rowOff>
    </xdr:to>
    <xdr:sp macro="" textlink="">
      <xdr:nvSpPr>
        <xdr:cNvPr id="3" name="Rectangle: Top Corners Snipped 2">
          <a:hlinkClick xmlns:r="http://schemas.openxmlformats.org/officeDocument/2006/relationships" r:id="rId2"/>
          <a:extLst>
            <a:ext uri="{FF2B5EF4-FFF2-40B4-BE49-F238E27FC236}">
              <a16:creationId xmlns:a16="http://schemas.microsoft.com/office/drawing/2014/main" id="{4E02BE2D-9546-408A-96F1-79C628B930DD}"/>
            </a:ext>
          </a:extLst>
        </xdr:cNvPr>
        <xdr:cNvSpPr/>
      </xdr:nvSpPr>
      <xdr:spPr>
        <a:xfrm>
          <a:off x="3068791" y="152400"/>
          <a:ext cx="2541600" cy="679860"/>
        </a:xfrm>
        <a:prstGeom prst="snip2SameRect">
          <a:avLst>
            <a:gd name="adj1" fmla="val 50000"/>
            <a:gd name="adj2" fmla="val 0"/>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Inventory</a:t>
          </a:r>
        </a:p>
      </xdr:txBody>
    </xdr:sp>
    <xdr:clientData/>
  </xdr:twoCellAnchor>
  <xdr:twoCellAnchor>
    <xdr:from>
      <xdr:col>3</xdr:col>
      <xdr:colOff>952501</xdr:colOff>
      <xdr:row>0</xdr:row>
      <xdr:rowOff>155538</xdr:rowOff>
    </xdr:from>
    <xdr:to>
      <xdr:col>5</xdr:col>
      <xdr:colOff>1345261</xdr:colOff>
      <xdr:row>1</xdr:row>
      <xdr:rowOff>1680</xdr:rowOff>
    </xdr:to>
    <xdr:sp macro="" textlink="">
      <xdr:nvSpPr>
        <xdr:cNvPr id="4" name="Rectangle: Top Corners Snipped 3">
          <a:extLst>
            <a:ext uri="{FF2B5EF4-FFF2-40B4-BE49-F238E27FC236}">
              <a16:creationId xmlns:a16="http://schemas.microsoft.com/office/drawing/2014/main" id="{588F0FC0-C49E-4472-A7CA-9088470EE295}"/>
            </a:ext>
          </a:extLst>
        </xdr:cNvPr>
        <xdr:cNvSpPr/>
      </xdr:nvSpPr>
      <xdr:spPr>
        <a:xfrm>
          <a:off x="5890261" y="155538"/>
          <a:ext cx="2541600" cy="676722"/>
        </a:xfrm>
        <a:prstGeom prst="snip2SameRect">
          <a:avLst>
            <a:gd name="adj1" fmla="val 50000"/>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Transaction</a:t>
          </a:r>
          <a:endParaRPr lang="en-US" sz="11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365760</xdr:colOff>
      <xdr:row>2</xdr:row>
      <xdr:rowOff>30480</xdr:rowOff>
    </xdr:from>
    <xdr:to>
      <xdr:col>17</xdr:col>
      <xdr:colOff>342900</xdr:colOff>
      <xdr:row>23</xdr:row>
      <xdr:rowOff>30480</xdr:rowOff>
    </xdr:to>
    <xdr:sp macro="" textlink="">
      <xdr:nvSpPr>
        <xdr:cNvPr id="2" name="TextBox 1">
          <a:extLst>
            <a:ext uri="{FF2B5EF4-FFF2-40B4-BE49-F238E27FC236}">
              <a16:creationId xmlns:a16="http://schemas.microsoft.com/office/drawing/2014/main" id="{E43ABB33-9903-55FB-2704-0B41FC2106B4}"/>
            </a:ext>
          </a:extLst>
        </xdr:cNvPr>
        <xdr:cNvSpPr txBox="1"/>
      </xdr:nvSpPr>
      <xdr:spPr>
        <a:xfrm>
          <a:off x="975360" y="396240"/>
          <a:ext cx="9730740" cy="3840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PT:</a:t>
          </a:r>
        </a:p>
        <a:p>
          <a:r>
            <a:rPr lang="en-US" sz="1100" b="0" i="0" u="none" strike="noStrike" baseline="0">
              <a:solidFill>
                <a:schemeClr val="dk1"/>
              </a:solidFill>
              <a:latin typeface="+mn-lt"/>
              <a:ea typeface="+mn-ea"/>
              <a:cs typeface="+mn-cs"/>
            </a:rPr>
            <a:t>Visão geral do projeto:</a:t>
          </a:r>
        </a:p>
        <a:p>
          <a:r>
            <a:rPr lang="en-US" sz="1100" b="0" i="0" u="none" strike="noStrike" baseline="0">
              <a:solidFill>
                <a:schemeClr val="dk1"/>
              </a:solidFill>
              <a:latin typeface="+mn-lt"/>
              <a:ea typeface="+mn-ea"/>
              <a:cs typeface="+mn-cs"/>
            </a:rPr>
            <a:t>Este projeto consiste de um conjunto de três planilhas que serão usadas para controlar o estoque quantitativo (físico) de produtos. Esse controle contempla o lançamento de entradas e saídas, a apresentação dos saldos dos produtos registrados, a emissão de alertas para novas compras ou priorização de vendas de produtos e relatórios em tabelas e gráficos sobre a movimentação dos produtos.</a:t>
          </a:r>
        </a:p>
        <a:p>
          <a:r>
            <a:rPr lang="en-US" sz="1100" b="0" i="0" u="none" strike="noStrike" baseline="0">
              <a:solidFill>
                <a:schemeClr val="dk1"/>
              </a:solidFill>
              <a:latin typeface="+mn-lt"/>
              <a:ea typeface="+mn-ea"/>
              <a:cs typeface="+mn-cs"/>
            </a:rPr>
            <a:t>A primeira planilha, “Início”, refere-se ao menu de acessos e informação sobre as funcionalidades do projeto. A segunda planilha, “Cadastro”, permite o cadastro dos produtos e de informações sobre estoques mínimo e máximo permitidos, além da apresentação do saldo atual em estoque. Por fim, na terceira planilha, “Lançamentos”, é possível registrar os lançamentos de entrada e saída de produtos e visualizar, por meio de filtros e gráfico, a movimentação de cada produto ao longo do tempo.</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EN:</a:t>
          </a:r>
        </a:p>
        <a:p>
          <a:r>
            <a:rPr lang="en-US" sz="1100" b="0" i="0" u="none" strike="noStrike" baseline="0">
              <a:solidFill>
                <a:schemeClr val="dk1"/>
              </a:solidFill>
              <a:latin typeface="+mn-lt"/>
              <a:ea typeface="+mn-ea"/>
              <a:cs typeface="+mn-cs"/>
            </a:rPr>
            <a:t>Project overview:</a:t>
          </a:r>
        </a:p>
        <a:p>
          <a:r>
            <a:rPr lang="en-US" sz="1100" b="0" i="0">
              <a:solidFill>
                <a:schemeClr val="dk1"/>
              </a:solidFill>
              <a:effectLst/>
              <a:latin typeface="+mn-lt"/>
              <a:ea typeface="+mn-ea"/>
              <a:cs typeface="+mn-cs"/>
            </a:rPr>
            <a:t>This project consists of a set of three spreadsheets that will be used to control the quantitative (physical) inventory of products. This control includes recording of entries and exits, displaying the balances of registered products, issuing alerts for new purchases or prioritizing the sale of products, and generating reports in tables and graphs about the movement of products.</a:t>
          </a:r>
        </a:p>
        <a:p>
          <a:r>
            <a:rPr lang="en-US" sz="1100" b="0" i="0">
              <a:solidFill>
                <a:schemeClr val="dk1"/>
              </a:solidFill>
              <a:effectLst/>
              <a:latin typeface="+mn-lt"/>
              <a:ea typeface="+mn-ea"/>
              <a:cs typeface="+mn-cs"/>
            </a:rPr>
            <a:t>The first spreadsheet, "Home," serves as the access menu and provides information about the project's functionalities. The second spreadsheet, "Inventory," allows for the registration of products and information about minimum and maximum allowed stock levels, as well as displaying the current stock balance. Finally, in the third spreadsheet, "Transactions," it is possible to record product entry and exit transactions and view, through filters and graphs, the movement of each product over time.</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Cursos\Excel\Se&#231;&#227;o%209\projeto-estoque-FINAL.xlsx" TargetMode="External"/><Relationship Id="rId1" Type="http://schemas.openxmlformats.org/officeDocument/2006/relationships/externalLinkPath" Target="/Cursos/Excel/Se&#231;&#227;o%209/projeto-estoque-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ício"/>
      <sheetName val="Cadastro"/>
      <sheetName val="Lançamentos"/>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315B51-F6D0-491D-97BA-275F93B3DB1D}" name="TbInventory" displayName="TbInventory" ref="A3:F11">
  <autoFilter ref="A3:F11" xr:uid="{FC315B51-F6D0-491D-97BA-275F93B3DB1D}"/>
  <tableColumns count="6">
    <tableColumn id="1" xr3:uid="{0CACFB39-D9A5-4DDF-8912-8A1D56994E05}" name="PRODUCT" totalsRowFunction="count"/>
    <tableColumn id="2" xr3:uid="{BF46F390-66AB-4FEF-A7EB-E3F6268E97B4}" name="MEASURE" dataDxfId="15"/>
    <tableColumn id="3" xr3:uid="{CD4881C4-432F-4F39-A9A0-5D7617139257}" name="MINIMUM_x000a_INVENTORY"/>
    <tableColumn id="4" xr3:uid="{99CD94F1-82BF-4D2D-8A31-E8403D3D4884}" name="MAXIMUM_x000a_INVENTORY"/>
    <tableColumn id="5" xr3:uid="{CED9294A-FC27-4EBD-AA3A-EBEBBA8D98F6}" name="BALANCE" dataDxfId="8">
      <calculatedColumnFormula>SUMIF(TbTransaction[PRODUCT],TbInventory[[#This Row],[PRODUCT]],TbTransaction[IN])-SUMIF(TbTransaction[PRODUCT],TbInventory[[#This Row],[PRODUCT]],TbTransaction[OUT])</calculatedColumnFormula>
    </tableColumn>
    <tableColumn id="6" xr3:uid="{69E4761A-8508-4F8D-84DC-E034335DF8AD}" name="WARNINGS" totalsRowFunction="count" dataDxfId="9">
      <calculatedColumnFormula>IF(TbInventory[[#This Row],[BALANCE]]&lt;TbInventory[[#This Row],[MINIMUM
INVENTORY]],"Request a new purchase!",IF(TbInventory[[#This Row],[BALANCE]]&lt;TbInventory[[#This Row],[MAXIMUM
INVENTORY]],"Prioritize sales!","-"))</calculatedColumnFormula>
    </tableColumn>
  </tableColumns>
  <tableStyleInfo name="TableStyleMedium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4EA282-5B38-454C-A460-846888D1601E}" name="TbTransaction" displayName="TbTransaction" ref="A3:E15" totalsRowCount="1">
  <autoFilter ref="A3:E14" xr:uid="{FB4EA282-5B38-454C-A460-846888D1601E}"/>
  <tableColumns count="5">
    <tableColumn id="1" xr3:uid="{E302F1FE-68A4-49AC-9CA2-11F3A843337A}" name="PRODUCT" dataDxfId="14" totalsRowDxfId="7"/>
    <tableColumn id="2" xr3:uid="{BBE730CB-09F4-4277-AADC-98671C521CCF}" name="DATE" totalsRowFunction="count" dataDxfId="13" totalsRowDxfId="6"/>
    <tableColumn id="3" xr3:uid="{5BC9EAF0-79DF-4E08-9441-7C426D7C23C6}" name="IN" totalsRowFunction="sum" dataDxfId="12" totalsRowDxfId="5"/>
    <tableColumn id="4" xr3:uid="{477A4B71-6889-4633-8FA5-858197A31B0A}" name="OUT" totalsRowFunction="sum" dataDxfId="11" totalsRowDxfId="4"/>
    <tableColumn id="5" xr3:uid="{A576F7B0-B40A-4052-85DA-DCDFD62B6F35}" name="BALANCE" dataDxfId="10">
      <calculatedColumnFormula>SUMIFS(TbTransaction[IN],TbTransaction[PRODUCT],TbTransaction[[#This Row],[PRODUCT]],TbTransaction[DATE],"&lt;="&amp;TbTransaction[[#This Row],[DATE]])-SUMIFS(TbTransaction[OUT],TbTransaction[PRODUCT],TbTransaction[[#This Row],[PRODUCT]],TbTransaction[DATE],"&lt;="&amp;TbTransaction[[#This Row],[DATE]])</calculatedColumnFormula>
    </tableColumn>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linkedin.com/in/rafael-menezes-de-souza-755965106"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linkedin.com/in/rafael-menezes-de-souza-755965106"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linkedin.com/in/rafael-menezes-de-souza-755965106"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36"/>
  <sheetViews>
    <sheetView showGridLines="0" zoomScale="85" zoomScaleNormal="85" workbookViewId="0">
      <selection activeCell="A2" sqref="A2"/>
    </sheetView>
  </sheetViews>
  <sheetFormatPr defaultColWidth="0" defaultRowHeight="14.4" x14ac:dyDescent="0.3"/>
  <cols>
    <col min="1" max="1" width="40.6640625" customWidth="1"/>
    <col min="2" max="5" width="15.6640625" customWidth="1"/>
    <col min="6" max="6" width="25.109375" customWidth="1"/>
    <col min="7" max="7" width="60.6640625" customWidth="1"/>
    <col min="8" max="16384" width="8.88671875" hidden="1"/>
  </cols>
  <sheetData>
    <row r="1" spans="1:7" ht="65.400000000000006" customHeight="1" x14ac:dyDescent="0.3">
      <c r="A1" s="3" t="s">
        <v>1</v>
      </c>
      <c r="B1" s="1"/>
      <c r="C1" s="1"/>
      <c r="D1" s="1"/>
      <c r="E1" s="1"/>
      <c r="F1" s="1"/>
      <c r="G1" s="2" t="s">
        <v>0</v>
      </c>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sheetData>
  <sheetProtection sheet="1" selectLockedCells="1"/>
  <hyperlinks>
    <hyperlink ref="G1" r:id="rId1" display="https://www.linkedin.com/in/rafael-menezes-de-souza-755965106" xr:uid="{CA6A00FB-4BEC-4758-A368-EB77F89F2790}"/>
    <hyperlink ref="A1" location="Home!A2" display="Home!A2" xr:uid="{C4A811D4-D22E-4CD1-BF6E-94E748184E49}"/>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C60D7-80A9-483D-BFCA-EFA5A243684E}">
  <sheetPr>
    <pageSetUpPr autoPageBreaks="0"/>
  </sheetPr>
  <dimension ref="A1:G11"/>
  <sheetViews>
    <sheetView showGridLines="0" zoomScale="85" zoomScaleNormal="85" workbookViewId="0">
      <selection activeCell="D21" sqref="D21"/>
    </sheetView>
  </sheetViews>
  <sheetFormatPr defaultColWidth="0" defaultRowHeight="14.4" x14ac:dyDescent="0.3"/>
  <cols>
    <col min="1" max="1" width="40.6640625" customWidth="1"/>
    <col min="2" max="2" width="15.6640625" style="6" customWidth="1"/>
    <col min="3" max="5" width="15.6640625" customWidth="1"/>
    <col min="6" max="6" width="25.109375" bestFit="1" customWidth="1"/>
    <col min="7" max="7" width="60.6640625" customWidth="1"/>
    <col min="8" max="16384" width="8.88671875" hidden="1"/>
  </cols>
  <sheetData>
    <row r="1" spans="1:7" ht="65.400000000000006" customHeight="1" x14ac:dyDescent="0.3">
      <c r="A1" s="1"/>
      <c r="B1" s="5"/>
      <c r="C1" s="1"/>
      <c r="D1" s="1"/>
      <c r="E1" s="1"/>
      <c r="F1" s="1"/>
      <c r="G1" s="2" t="s">
        <v>0</v>
      </c>
    </row>
    <row r="3" spans="1:7" ht="28.8" x14ac:dyDescent="0.3">
      <c r="A3" t="s">
        <v>2</v>
      </c>
      <c r="B3" s="6" t="s">
        <v>3</v>
      </c>
      <c r="C3" s="4" t="s">
        <v>6</v>
      </c>
      <c r="D3" s="4" t="s">
        <v>7</v>
      </c>
      <c r="E3" t="s">
        <v>4</v>
      </c>
      <c r="F3" t="s">
        <v>5</v>
      </c>
    </row>
    <row r="4" spans="1:7" ht="15.6" x14ac:dyDescent="0.3">
      <c r="A4" t="s">
        <v>8</v>
      </c>
      <c r="B4" t="s">
        <v>19</v>
      </c>
      <c r="C4" s="7">
        <v>15</v>
      </c>
      <c r="D4" s="7">
        <v>150</v>
      </c>
      <c r="E4" s="15">
        <f>SUMIF(TbTransaction[PRODUCT],TbInventory[[#This Row],[PRODUCT]],TbTransaction[IN])-SUMIF(TbTransaction[PRODUCT],TbInventory[[#This Row],[PRODUCT]],TbTransaction[OUT])</f>
        <v>13</v>
      </c>
      <c r="F4" s="13" t="str">
        <f>IF(TbInventory[[#This Row],[BALANCE]]&lt;TbInventory[[#This Row],[MINIMUM
INVENTORY]],"Request a new purchase!",IF(TbInventory[[#This Row],[BALANCE]]&lt;TbInventory[[#This Row],[MAXIMUM
INVENTORY]],"Prioritize sales!","-"))</f>
        <v>Request a new purchase!</v>
      </c>
    </row>
    <row r="5" spans="1:7" ht="15.6" x14ac:dyDescent="0.3">
      <c r="A5" t="s">
        <v>9</v>
      </c>
      <c r="B5" t="s">
        <v>19</v>
      </c>
      <c r="C5" s="7">
        <v>15</v>
      </c>
      <c r="D5" s="7">
        <v>150</v>
      </c>
      <c r="E5" s="15">
        <f>SUMIF(TbTransaction[PRODUCT],TbInventory[[#This Row],[PRODUCT]],TbTransaction[IN])-SUMIF(TbTransaction[PRODUCT],TbInventory[[#This Row],[PRODUCT]],TbTransaction[OUT])</f>
        <v>22</v>
      </c>
      <c r="F5" s="13" t="str">
        <f>IF(TbInventory[[#This Row],[BALANCE]]&lt;TbInventory[[#This Row],[MINIMUM
INVENTORY]],"Request a new purchase!",IF(TbInventory[[#This Row],[BALANCE]]&lt;TbInventory[[#This Row],[MAXIMUM
INVENTORY]],"Prioritize sales!","-"))</f>
        <v>Prioritize sales!</v>
      </c>
    </row>
    <row r="6" spans="1:7" ht="15.6" x14ac:dyDescent="0.3">
      <c r="A6" t="s">
        <v>10</v>
      </c>
      <c r="B6" t="s">
        <v>19</v>
      </c>
      <c r="C6" s="7">
        <v>30</v>
      </c>
      <c r="D6" s="7">
        <v>150</v>
      </c>
      <c r="E6" s="15">
        <f>SUMIF(TbTransaction[PRODUCT],TbInventory[[#This Row],[PRODUCT]],TbTransaction[IN])-SUMIF(TbTransaction[PRODUCT],TbInventory[[#This Row],[PRODUCT]],TbTransaction[OUT])</f>
        <v>4</v>
      </c>
      <c r="F6" s="13" t="str">
        <f>IF(TbInventory[[#This Row],[BALANCE]]&lt;TbInventory[[#This Row],[MINIMUM
INVENTORY]],"Request a new purchase!",IF(TbInventory[[#This Row],[BALANCE]]&lt;TbInventory[[#This Row],[MAXIMUM
INVENTORY]],"Prioritize sales!","-"))</f>
        <v>Request a new purchase!</v>
      </c>
    </row>
    <row r="7" spans="1:7" ht="15.6" x14ac:dyDescent="0.3">
      <c r="A7" t="s">
        <v>11</v>
      </c>
      <c r="B7" t="s">
        <v>19</v>
      </c>
      <c r="C7" s="7">
        <v>10</v>
      </c>
      <c r="D7" s="7">
        <v>50</v>
      </c>
      <c r="E7" s="15">
        <f>SUMIF(TbTransaction[PRODUCT],TbInventory[[#This Row],[PRODUCT]],TbTransaction[IN])-SUMIF(TbTransaction[PRODUCT],TbInventory[[#This Row],[PRODUCT]],TbTransaction[OUT])</f>
        <v>0</v>
      </c>
      <c r="F7" s="13" t="str">
        <f>IF(TbInventory[[#This Row],[BALANCE]]&lt;TbInventory[[#This Row],[MINIMUM
INVENTORY]],"Request a new purchase!",IF(TbInventory[[#This Row],[BALANCE]]&lt;TbInventory[[#This Row],[MAXIMUM
INVENTORY]],"Prioritize sales!","-"))</f>
        <v>Request a new purchase!</v>
      </c>
    </row>
    <row r="8" spans="1:7" ht="15.6" x14ac:dyDescent="0.3">
      <c r="A8" t="s">
        <v>12</v>
      </c>
      <c r="B8" t="s">
        <v>20</v>
      </c>
      <c r="C8" s="7">
        <v>20</v>
      </c>
      <c r="D8" s="7">
        <v>250</v>
      </c>
      <c r="E8" s="15">
        <f>SUMIF(TbTransaction[PRODUCT],TbInventory[[#This Row],[PRODUCT]],TbTransaction[IN])-SUMIF(TbTransaction[PRODUCT],TbInventory[[#This Row],[PRODUCT]],TbTransaction[OUT])</f>
        <v>-39</v>
      </c>
      <c r="F8" s="13" t="str">
        <f>IF(TbInventory[[#This Row],[BALANCE]]&lt;TbInventory[[#This Row],[MINIMUM
INVENTORY]],"Request a new purchase!",IF(TbInventory[[#This Row],[BALANCE]]&lt;TbInventory[[#This Row],[MAXIMUM
INVENTORY]],"Prioritize sales!","-"))</f>
        <v>Request a new purchase!</v>
      </c>
    </row>
    <row r="9" spans="1:7" ht="15.6" x14ac:dyDescent="0.3">
      <c r="A9" t="s">
        <v>14</v>
      </c>
      <c r="B9" t="s">
        <v>19</v>
      </c>
      <c r="C9" s="7">
        <v>5</v>
      </c>
      <c r="D9" s="7">
        <v>25</v>
      </c>
      <c r="E9" s="15">
        <f>SUMIF(TbTransaction[PRODUCT],TbInventory[[#This Row],[PRODUCT]],TbTransaction[IN])-SUMIF(TbTransaction[PRODUCT],TbInventory[[#This Row],[PRODUCT]],TbTransaction[OUT])</f>
        <v>0</v>
      </c>
      <c r="F9" s="13" t="str">
        <f>IF(TbInventory[[#This Row],[BALANCE]]&lt;TbInventory[[#This Row],[MINIMUM
INVENTORY]],"Request a new purchase!",IF(TbInventory[[#This Row],[BALANCE]]&lt;TbInventory[[#This Row],[MAXIMUM
INVENTORY]],"Prioritize sales!","-"))</f>
        <v>Request a new purchase!</v>
      </c>
    </row>
    <row r="10" spans="1:7" ht="15.6" x14ac:dyDescent="0.3">
      <c r="A10" t="s">
        <v>13</v>
      </c>
      <c r="B10" t="s">
        <v>19</v>
      </c>
      <c r="C10" s="7">
        <v>5</v>
      </c>
      <c r="D10" s="7">
        <v>30</v>
      </c>
      <c r="E10" s="15">
        <f>SUMIF(TbTransaction[PRODUCT],TbInventory[[#This Row],[PRODUCT]],TbTransaction[IN])-SUMIF(TbTransaction[PRODUCT],TbInventory[[#This Row],[PRODUCT]],TbTransaction[OUT])</f>
        <v>80</v>
      </c>
      <c r="F10" s="13" t="str">
        <f>IF(TbInventory[[#This Row],[BALANCE]]&lt;TbInventory[[#This Row],[MINIMUM
INVENTORY]],"Request a new purchase!",IF(TbInventory[[#This Row],[BALANCE]]&lt;TbInventory[[#This Row],[MAXIMUM
INVENTORY]],"Prioritize sales!","-"))</f>
        <v>-</v>
      </c>
    </row>
    <row r="11" spans="1:7" ht="15.6" x14ac:dyDescent="0.3">
      <c r="A11" t="s">
        <v>18</v>
      </c>
      <c r="B11" s="6" t="s">
        <v>19</v>
      </c>
      <c r="C11">
        <v>25</v>
      </c>
      <c r="D11">
        <v>150</v>
      </c>
      <c r="E11" s="15">
        <f>SUMIF(TbTransaction[PRODUCT],TbInventory[[#This Row],[PRODUCT]],TbTransaction[IN])-SUMIF(TbTransaction[PRODUCT],TbInventory[[#This Row],[PRODUCT]],TbTransaction[OUT])</f>
        <v>11</v>
      </c>
      <c r="F11" s="13" t="str">
        <f>IF(TbInventory[[#This Row],[BALANCE]]&lt;TbInventory[[#This Row],[MINIMUM
INVENTORY]],"Request a new purchase!",IF(TbInventory[[#This Row],[BALANCE]]&lt;TbInventory[[#This Row],[MAXIMUM
INVENTORY]],"Prioritize sales!","-"))</f>
        <v>Request a new purchase!</v>
      </c>
    </row>
  </sheetData>
  <conditionalFormatting sqref="F4:F11">
    <cfRule type="cellIs" dxfId="2" priority="1" operator="equal">
      <formula>"Request a new purchase!"</formula>
    </cfRule>
    <cfRule type="cellIs" dxfId="1" priority="2" operator="equal">
      <formula>"Prioritize sales!"</formula>
    </cfRule>
  </conditionalFormatting>
  <dataValidations count="1">
    <dataValidation type="list" allowBlank="1" showInputMessage="1" showErrorMessage="1" sqref="B4:B11" xr:uid="{6781338C-4DA0-4719-8740-178139191B8A}">
      <formula1>"Unit,Box"</formula1>
    </dataValidation>
  </dataValidations>
  <hyperlinks>
    <hyperlink ref="G1" r:id="rId1" display="https://www.linkedin.com/in/rafael-menezes-de-souza-755965106" xr:uid="{EC18D19A-B7DB-4C13-98E2-BBB3F40D06B6}"/>
  </hyperlinks>
  <pageMargins left="0.7" right="0.7" top="0.75" bottom="0.75" header="0.3" footer="0.3"/>
  <pageSetup paperSize="9"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DCEA-659F-4B36-A402-37684E11F22F}">
  <sheetPr>
    <pageSetUpPr autoPageBreaks="0"/>
  </sheetPr>
  <dimension ref="A1:G15"/>
  <sheetViews>
    <sheetView showGridLines="0" zoomScale="85" zoomScaleNormal="85" workbookViewId="0">
      <selection activeCell="G1" sqref="G1"/>
    </sheetView>
  </sheetViews>
  <sheetFormatPr defaultColWidth="0" defaultRowHeight="14.4" x14ac:dyDescent="0.3"/>
  <cols>
    <col min="1" max="1" width="40.6640625" customWidth="1"/>
    <col min="2" max="5" width="15.6640625" customWidth="1"/>
    <col min="6" max="6" width="25.109375" customWidth="1"/>
    <col min="7" max="7" width="60.6640625" customWidth="1"/>
    <col min="8" max="16384" width="8.88671875" hidden="1"/>
  </cols>
  <sheetData>
    <row r="1" spans="1:7" ht="65.400000000000006" customHeight="1" x14ac:dyDescent="0.3">
      <c r="A1" s="1"/>
      <c r="B1" s="1"/>
      <c r="C1" s="1"/>
      <c r="D1" s="1"/>
      <c r="E1" s="1"/>
      <c r="F1" s="1"/>
      <c r="G1" s="2" t="s">
        <v>0</v>
      </c>
    </row>
    <row r="3" spans="1:7" x14ac:dyDescent="0.3">
      <c r="A3" t="s">
        <v>2</v>
      </c>
      <c r="B3" t="s">
        <v>17</v>
      </c>
      <c r="C3" t="s">
        <v>15</v>
      </c>
      <c r="D3" t="s">
        <v>16</v>
      </c>
      <c r="E3" t="s">
        <v>4</v>
      </c>
    </row>
    <row r="4" spans="1:7" x14ac:dyDescent="0.3">
      <c r="A4" s="8" t="s">
        <v>8</v>
      </c>
      <c r="B4" s="9">
        <v>44958</v>
      </c>
      <c r="C4" s="10">
        <v>25</v>
      </c>
      <c r="D4" s="11">
        <v>7</v>
      </c>
      <c r="E4" s="14">
        <f>SUMIFS(TbTransaction[IN],TbTransaction[PRODUCT],TbTransaction[[#This Row],[PRODUCT]],TbTransaction[DATE],"&lt;="&amp;TbTransaction[[#This Row],[DATE]])-SUMIFS(TbTransaction[OUT],TbTransaction[PRODUCT],TbTransaction[[#This Row],[PRODUCT]],TbTransaction[DATE],"&lt;="&amp;TbTransaction[[#This Row],[DATE]])</f>
        <v>18</v>
      </c>
    </row>
    <row r="5" spans="1:7" x14ac:dyDescent="0.3">
      <c r="A5" s="8" t="s">
        <v>9</v>
      </c>
      <c r="B5" s="9">
        <v>44962</v>
      </c>
      <c r="C5" s="10">
        <v>47</v>
      </c>
      <c r="D5" s="11">
        <v>25</v>
      </c>
      <c r="E5" s="14">
        <f>SUMIFS(TbTransaction[IN],TbTransaction[PRODUCT],TbTransaction[[#This Row],[PRODUCT]],TbTransaction[DATE],"&lt;="&amp;TbTransaction[[#This Row],[DATE]])-SUMIFS(TbTransaction[OUT],TbTransaction[PRODUCT],TbTransaction[[#This Row],[PRODUCT]],TbTransaction[DATE],"&lt;="&amp;TbTransaction[[#This Row],[DATE]])</f>
        <v>22</v>
      </c>
    </row>
    <row r="6" spans="1:7" x14ac:dyDescent="0.3">
      <c r="A6" s="8" t="s">
        <v>13</v>
      </c>
      <c r="B6" s="9">
        <v>44965</v>
      </c>
      <c r="C6" s="10">
        <v>87</v>
      </c>
      <c r="D6" s="11">
        <v>14</v>
      </c>
      <c r="E6" s="14">
        <f>SUMIFS(TbTransaction[IN],TbTransaction[PRODUCT],TbTransaction[[#This Row],[PRODUCT]],TbTransaction[DATE],"&lt;="&amp;TbTransaction[[#This Row],[DATE]])-SUMIFS(TbTransaction[OUT],TbTransaction[PRODUCT],TbTransaction[[#This Row],[PRODUCT]],TbTransaction[DATE],"&lt;="&amp;TbTransaction[[#This Row],[DATE]])</f>
        <v>73</v>
      </c>
    </row>
    <row r="7" spans="1:7" x14ac:dyDescent="0.3">
      <c r="A7" s="8" t="s">
        <v>13</v>
      </c>
      <c r="B7" s="9">
        <v>44966</v>
      </c>
      <c r="C7" s="10">
        <v>67</v>
      </c>
      <c r="D7" s="11">
        <v>60</v>
      </c>
      <c r="E7" s="14">
        <f>SUMIFS(TbTransaction[IN],TbTransaction[PRODUCT],TbTransaction[[#This Row],[PRODUCT]],TbTransaction[DATE],"&lt;="&amp;TbTransaction[[#This Row],[DATE]])-SUMIFS(TbTransaction[OUT],TbTransaction[PRODUCT],TbTransaction[[#This Row],[PRODUCT]],TbTransaction[DATE],"&lt;="&amp;TbTransaction[[#This Row],[DATE]])</f>
        <v>80</v>
      </c>
    </row>
    <row r="8" spans="1:7" x14ac:dyDescent="0.3">
      <c r="A8" s="8" t="s">
        <v>12</v>
      </c>
      <c r="B8" s="9">
        <v>44966</v>
      </c>
      <c r="C8" s="10">
        <v>14</v>
      </c>
      <c r="D8" s="11">
        <v>10</v>
      </c>
      <c r="E8" s="14">
        <f>SUMIFS(TbTransaction[IN],TbTransaction[PRODUCT],TbTransaction[[#This Row],[PRODUCT]],TbTransaction[DATE],"&lt;="&amp;TbTransaction[[#This Row],[DATE]])-SUMIFS(TbTransaction[OUT],TbTransaction[PRODUCT],TbTransaction[[#This Row],[PRODUCT]],TbTransaction[DATE],"&lt;="&amp;TbTransaction[[#This Row],[DATE]])</f>
        <v>4</v>
      </c>
    </row>
    <row r="9" spans="1:7" x14ac:dyDescent="0.3">
      <c r="A9" s="8" t="s">
        <v>18</v>
      </c>
      <c r="B9" s="9">
        <v>44996</v>
      </c>
      <c r="C9" s="10">
        <v>87</v>
      </c>
      <c r="D9" s="11">
        <v>114</v>
      </c>
      <c r="E9" s="14">
        <f>SUMIFS(TbTransaction[IN],TbTransaction[PRODUCT],TbTransaction[[#This Row],[PRODUCT]],TbTransaction[DATE],"&lt;="&amp;TbTransaction[[#This Row],[DATE]])-SUMIFS(TbTransaction[OUT],TbTransaction[PRODUCT],TbTransaction[[#This Row],[PRODUCT]],TbTransaction[DATE],"&lt;="&amp;TbTransaction[[#This Row],[DATE]])</f>
        <v>-27</v>
      </c>
    </row>
    <row r="10" spans="1:7" x14ac:dyDescent="0.3">
      <c r="A10" s="8" t="s">
        <v>12</v>
      </c>
      <c r="B10" s="9">
        <v>45000</v>
      </c>
      <c r="C10" s="10">
        <v>48</v>
      </c>
      <c r="D10" s="11">
        <v>27</v>
      </c>
      <c r="E10" s="14">
        <f>SUMIFS(TbTransaction[IN],TbTransaction[PRODUCT],TbTransaction[[#This Row],[PRODUCT]],TbTransaction[DATE],"&lt;="&amp;TbTransaction[[#This Row],[DATE]])-SUMIFS(TbTransaction[OUT],TbTransaction[PRODUCT],TbTransaction[[#This Row],[PRODUCT]],TbTransaction[DATE],"&lt;="&amp;TbTransaction[[#This Row],[DATE]])</f>
        <v>25</v>
      </c>
    </row>
    <row r="11" spans="1:7" x14ac:dyDescent="0.3">
      <c r="A11" s="8" t="s">
        <v>18</v>
      </c>
      <c r="B11" s="9">
        <v>45003</v>
      </c>
      <c r="C11" s="10">
        <v>59</v>
      </c>
      <c r="D11" s="11">
        <v>21</v>
      </c>
      <c r="E11" s="14">
        <f>SUMIFS(TbTransaction[IN],TbTransaction[PRODUCT],TbTransaction[[#This Row],[PRODUCT]],TbTransaction[DATE],"&lt;="&amp;TbTransaction[[#This Row],[DATE]])-SUMIFS(TbTransaction[OUT],TbTransaction[PRODUCT],TbTransaction[[#This Row],[PRODUCT]],TbTransaction[DATE],"&lt;="&amp;TbTransaction[[#This Row],[DATE]])</f>
        <v>11</v>
      </c>
    </row>
    <row r="12" spans="1:7" x14ac:dyDescent="0.3">
      <c r="A12" s="8" t="s">
        <v>8</v>
      </c>
      <c r="B12" s="9">
        <v>45004</v>
      </c>
      <c r="C12" s="10">
        <v>10</v>
      </c>
      <c r="D12" s="11">
        <v>15</v>
      </c>
      <c r="E12" s="14">
        <f>SUMIFS(TbTransaction[IN],TbTransaction[PRODUCT],TbTransaction[[#This Row],[PRODUCT]],TbTransaction[DATE],"&lt;="&amp;TbTransaction[[#This Row],[DATE]])-SUMIFS(TbTransaction[OUT],TbTransaction[PRODUCT],TbTransaction[[#This Row],[PRODUCT]],TbTransaction[DATE],"&lt;="&amp;TbTransaction[[#This Row],[DATE]])</f>
        <v>13</v>
      </c>
    </row>
    <row r="13" spans="1:7" x14ac:dyDescent="0.3">
      <c r="A13" s="8" t="s">
        <v>12</v>
      </c>
      <c r="B13" s="9">
        <v>45005</v>
      </c>
      <c r="C13" s="10">
        <v>15</v>
      </c>
      <c r="D13" s="11">
        <v>79</v>
      </c>
      <c r="E13" s="14">
        <f>SUMIFS(TbTransaction[IN],TbTransaction[PRODUCT],TbTransaction[[#This Row],[PRODUCT]],TbTransaction[DATE],"&lt;="&amp;TbTransaction[[#This Row],[DATE]])-SUMIFS(TbTransaction[OUT],TbTransaction[PRODUCT],TbTransaction[[#This Row],[PRODUCT]],TbTransaction[DATE],"&lt;="&amp;TbTransaction[[#This Row],[DATE]])</f>
        <v>-39</v>
      </c>
    </row>
    <row r="14" spans="1:7" x14ac:dyDescent="0.3">
      <c r="A14" s="8" t="s">
        <v>10</v>
      </c>
      <c r="B14" s="9">
        <v>45006</v>
      </c>
      <c r="C14" s="10">
        <v>14</v>
      </c>
      <c r="D14" s="11">
        <v>10</v>
      </c>
      <c r="E14" s="14">
        <f>SUMIFS(TbTransaction[IN],TbTransaction[PRODUCT],TbTransaction[[#This Row],[PRODUCT]],TbTransaction[DATE],"&lt;="&amp;TbTransaction[[#This Row],[DATE]])-SUMIFS(TbTransaction[OUT],TbTransaction[PRODUCT],TbTransaction[[#This Row],[PRODUCT]],TbTransaction[DATE],"&lt;="&amp;TbTransaction[[#This Row],[DATE]])</f>
        <v>4</v>
      </c>
    </row>
    <row r="15" spans="1:7" x14ac:dyDescent="0.3">
      <c r="A15" s="8"/>
      <c r="B15" s="12">
        <f>SUBTOTAL(103,TbTransaction[DATE])</f>
        <v>11</v>
      </c>
      <c r="C15" s="10">
        <f>SUBTOTAL(109,TbTransaction[IN])</f>
        <v>473</v>
      </c>
      <c r="D15" s="11">
        <f>SUBTOTAL(109,TbTransaction[OUT])</f>
        <v>382</v>
      </c>
    </row>
  </sheetData>
  <conditionalFormatting sqref="E4:E15">
    <cfRule type="cellIs" dxfId="0" priority="1" operator="lessThan">
      <formula>0</formula>
    </cfRule>
  </conditionalFormatting>
  <dataValidations count="1">
    <dataValidation type="list" allowBlank="1" showInputMessage="1" showErrorMessage="1" sqref="A4:A15" xr:uid="{3B6ABCFA-FFC0-406E-B336-450B8A7BBF8E}">
      <formula1>Product</formula1>
    </dataValidation>
  </dataValidations>
  <hyperlinks>
    <hyperlink ref="G1" r:id="rId1" display="https://www.linkedin.com/in/rafael-menezes-de-souza-755965106" xr:uid="{9A8D5657-11BE-42D4-86FA-3DB6891E2B84}"/>
  </hyperlinks>
  <pageMargins left="0.7" right="0.7" top="0.75" bottom="0.75" header="0.3" footer="0.3"/>
  <pageSetup paperSize="9"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A372-09F5-4DC2-9376-B92FD0BE42A7}">
  <dimension ref="A1"/>
  <sheetViews>
    <sheetView showGridLines="0" tabSelected="1" workbookViewId="0">
      <selection activeCell="S6" sqref="S6"/>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X Y 4 r V 8 v i Y d S j A A A A 9 g A A A B I A H A B D b 2 5 m a W c v U G F j a 2 F n Z S 5 4 b W w g o h g A K K A U A A A A A A A A A A A A A A A A A A A A A A A A A A A A h Y 9 N D o I w G E S v Q r q n f 2 4 I + a i J b i U x m h i 3 T a n Q C I X Q Y r m b C 4 / k F c Q o 6 s 7 l v H m L m f v 1 B s u x q a O L 7 p 1 p b Y Y Y p i j S V r W F s W W G B n + K E 7 Q U s J X q L E s d T b J 1 6 e i K D F X e d y k h I Q Q c F r j t S 8 I p Z e S Y b / a q 0 o 1 E H 9 n 8 l 2 N j n Z d W a S T g 8 B o j O G Y s w Z x y T I H M E H J j v w K f 9 j 7 b H w j r o f Z D r 0 X n 4 9 U O y B y B v D + I B 1 B L A w Q U A A I A C A B d j i 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4 r V y i K R 7 g O A A A A E Q A A A B M A H A B G b 3 J t d W x h c y 9 T Z W N 0 a W 9 u M S 5 t I K I Y A C i g F A A A A A A A A A A A A A A A A A A A A A A A A A A A A C t O T S 7 J z M 9 T C I b Q h t Y A U E s B A i 0 A F A A C A A g A X Y 4 r V 8 v i Y d S j A A A A 9 g A A A B I A A A A A A A A A A A A A A A A A A A A A A E N v b m Z p Z y 9 Q Y W N r Y W d l L n h t b F B L A Q I t A B Q A A g A I A F 2 O K 1 c P y u m r p A A A A O k A A A A T A A A A A A A A A A A A A A A A A O 8 A A A B b Q 2 9 u d G V u d F 9 U e X B l c 1 0 u e G 1 s U E s B A i 0 A F A A C A A g A X Y 4 r 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J H / 2 r + I M V J J q Q c a x e Z d S 5 o A A A A A A g A A A A A A A 2 Y A A M A A A A A Q A A A A B z R g B Z F e J M P 3 e r s n e M b 2 A g A A A A A E g A A A o A A A A B A A A A C 0 H + O Y / l f L n s N z + 6 L B p b q m U A A A A O d V e 3 m x f Z z F T R h 6 n K I g n U o 3 r H X e J c F R C A X Z S u i v j r n b y V r g a B b l b + T 9 a 9 t 0 a 9 W x D F O W q X D K Z C B x d v c e 4 m B h 4 f J d W p y k K b x B 5 e t P W p l E W t 4 O F A A A A O t 3 3 Q o c 3 O E N 3 Z S X y q N R N P R p 6 D 0 q < / D a t a M a s h u p > 
</file>

<file path=customXml/itemProps1.xml><?xml version="1.0" encoding="utf-8"?>
<ds:datastoreItem xmlns:ds="http://schemas.openxmlformats.org/officeDocument/2006/customXml" ds:itemID="{36D9735A-972C-4D53-81E9-9C75CF41D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Home</vt:lpstr>
      <vt:lpstr>Inventory</vt:lpstr>
      <vt:lpstr>Transaction</vt:lpstr>
      <vt:lpstr>About</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MENEZES Rafael</dc:creator>
  <cp:lastModifiedBy>MENEZES Rafael</cp:lastModifiedBy>
  <dcterms:created xsi:type="dcterms:W3CDTF">2015-06-05T18:17:20Z</dcterms:created>
  <dcterms:modified xsi:type="dcterms:W3CDTF">2023-09-18T15:15:59Z</dcterms:modified>
</cp:coreProperties>
</file>