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9 Projeto - Controle de estoque simplificado\"/>
    </mc:Choice>
  </mc:AlternateContent>
  <bookViews>
    <workbookView xWindow="-120" yWindow="-120" windowWidth="20730" windowHeight="11760"/>
  </bookViews>
  <sheets>
    <sheet name="Início" sheetId="3" r:id="rId1"/>
    <sheet name="Cadastro" sheetId="1" r:id="rId2"/>
    <sheet name="Lançamentos" sheetId="2" r:id="rId3"/>
  </sheets>
  <definedNames>
    <definedName name="_xlnm.Print_Area" localSheetId="1">TblCadastro[#All]</definedName>
    <definedName name="_xlnm.Print_Area" localSheetId="2">TblLançamentos[#All]</definedName>
    <definedName name="Produtos">TblCadastro[PRODUTO]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2" l="1"/>
  <c r="E7" i="1"/>
  <c r="F7" i="1" s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4" i="1" l="1"/>
  <c r="F4" i="1" s="1"/>
  <c r="E8" i="1"/>
  <c r="E11" i="1" l="1"/>
  <c r="F11" i="1" s="1"/>
  <c r="E10" i="1"/>
  <c r="F10" i="1" s="1"/>
  <c r="E9" i="1"/>
  <c r="F9" i="1" s="1"/>
  <c r="F8" i="1" l="1"/>
  <c r="E5" i="1"/>
  <c r="F5" i="1" s="1"/>
  <c r="E6" i="1"/>
  <c r="F6" i="1" s="1"/>
  <c r="B108" i="2"/>
  <c r="D108" i="2"/>
  <c r="C108" i="2"/>
</calcChain>
</file>

<file path=xl/sharedStrings.xml><?xml version="1.0" encoding="utf-8"?>
<sst xmlns="http://schemas.openxmlformats.org/spreadsheetml/2006/main" count="131" uniqueCount="19">
  <si>
    <t>DATA</t>
  </si>
  <si>
    <t>PRODUTO</t>
  </si>
  <si>
    <t>MEDIDA</t>
  </si>
  <si>
    <t>Lápis preto # 2</t>
  </si>
  <si>
    <t>Unidade</t>
  </si>
  <si>
    <t>Caneta esferográfica azul</t>
  </si>
  <si>
    <t>Caneta esferográfica preta</t>
  </si>
  <si>
    <t>Caneta esferográfica vermelha</t>
  </si>
  <si>
    <t>ENTRADA</t>
  </si>
  <si>
    <t>SAÍDA</t>
  </si>
  <si>
    <t>SALDO</t>
  </si>
  <si>
    <t>AVISOS</t>
  </si>
  <si>
    <t>ESTOQUE MÍNIMO</t>
  </si>
  <si>
    <t>ESTOQUE MÁXIMO</t>
  </si>
  <si>
    <t>Lapiseira 0,5mm</t>
  </si>
  <si>
    <t>Lapiseira 0,7mm</t>
  </si>
  <si>
    <t>Lapiseira 0,9mm</t>
  </si>
  <si>
    <t>Cola branca 90ml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</si>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</sst>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4" x14ac:knownFonts="1"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3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3" fontId="0" fillId="0" borderId="0" xfId="0" applyNumberFormat="1" applyFill="1" applyAlignment="1">
      <alignment vertical="center"/>
    </xf>
    <xf numFmtId="0" fontId="1" fillId="2" borderId="0" xfId="0" applyFont="1" applyFill="1" applyAlignment="1">
      <alignment vertical="top"/>
    </xf>
    <xf numFmtId="14" fontId="1" fillId="2" borderId="0" xfId="0" applyNumberFormat="1" applyFont="1" applyFill="1" applyAlignment="1">
      <alignment horizontal="left" vertical="top"/>
    </xf>
    <xf numFmtId="3" fontId="3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right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</cellXfs>
  <cellStyles count="1">
    <cellStyle name="Normal" xfId="0" builtinId="0"/>
  </cellStyles>
  <dxfs count="19">
    <dxf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>
          <fgColor indexed="64"/>
          <bgColor theme="2" tint="-9.9978637043366805E-2"/>
        </patternFill>
      </fill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  <protection locked="0" hidden="0"/>
    </dxf>
    <dxf>
      <numFmt numFmtId="3" formatCode="#,##0"/>
    </dxf>
    <dxf>
      <numFmt numFmtId="3" formatCode="#,##0"/>
      <alignment horizontal="right" vertical="center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vertical="top" textRotation="0" wrapText="0" indent="0" justifyLastLine="0" shrinkToFit="0" readingOrder="0"/>
    </dxf>
    <dxf>
      <font>
        <b val="0"/>
        <i/>
        <color theme="0"/>
      </font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164" formatCode="#,##0_ ;[Red]\-#,##0\ "/>
      <fill>
        <patternFill patternType="solid">
          <fgColor indexed="64"/>
          <bgColor theme="2" tint="-9.9978637043366805E-2"/>
        </patternFill>
      </fill>
    </dxf>
    <dxf>
      <numFmt numFmtId="164" formatCode="#,##0_ ;[Red]\-#,##0\ "/>
    </dxf>
    <dxf>
      <numFmt numFmtId="164" formatCode="#,##0_ ;[Red]\-#,##0\ 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ont>
        <b/>
        <i val="0"/>
        <color rgb="FFFF0000"/>
      </font>
    </dxf>
    <dxf>
      <font>
        <b/>
        <i val="0"/>
        <color rgb="FFFFC000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2962678445682"/>
          <c:y val="1.6042141073829189E-2"/>
          <c:w val="0.67428896997631393"/>
          <c:h val="0.96326995710901986"/>
        </c:manualLayout>
      </c:layout>
      <c:doughnutChart>
        <c:varyColors val="1"/>
        <c:ser>
          <c:idx val="0"/>
          <c:order val="0"/>
          <c:tx>
            <c:v>SALDO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Cadastro!$A$4:$A$11</c:f>
              <c:strCache>
                <c:ptCount val="8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  <c:pt idx="3">
                  <c:v>Cola branca 90ml</c:v>
                </c:pt>
                <c:pt idx="4">
                  <c:v>Lápis preto # 2</c:v>
                </c:pt>
                <c:pt idx="5">
                  <c:v>Lapiseira 0,5mm</c:v>
                </c:pt>
                <c:pt idx="6">
                  <c:v>Lapiseira 0,7mm</c:v>
                </c:pt>
                <c:pt idx="7">
                  <c:v>Lapiseira 0,9mm</c:v>
                </c:pt>
              </c:strCache>
            </c:strRef>
          </c:cat>
          <c:val>
            <c:numRef>
              <c:f>Cadastro!$E$4:$E$11</c:f>
              <c:numCache>
                <c:formatCode>#,##0_ ;[Red]\-#,##0\ </c:formatCode>
                <c:ptCount val="8"/>
                <c:pt idx="0">
                  <c:v>22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56</c:v>
                </c:pt>
                <c:pt idx="5">
                  <c:v>64</c:v>
                </c:pt>
                <c:pt idx="6">
                  <c:v>23</c:v>
                </c:pt>
                <c:pt idx="7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6F-414D-AAEF-4598B1FE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3C85D60-34E0-4FBD-BD8B-6F464114AD16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96989B03-5CBC-48B4-9BF9-91A5F884D9A4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DDE7FF79-36EA-4145-8462-B426BF51858C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769143</xdr:colOff>
      <xdr:row>5</xdr:row>
      <xdr:rowOff>66675</xdr:rowOff>
    </xdr:from>
    <xdr:to>
      <xdr:col>5</xdr:col>
      <xdr:colOff>1088231</xdr:colOff>
      <xdr:row>9</xdr:row>
      <xdr:rowOff>85725</xdr:rowOff>
    </xdr:to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C84E8C79-8CD8-4045-87B2-6FB40BF7BD44}"/>
            </a:ext>
          </a:extLst>
        </xdr:cNvPr>
        <xdr:cNvSpPr txBox="1"/>
      </xdr:nvSpPr>
      <xdr:spPr>
        <a:xfrm>
          <a:off x="4531518" y="1400175"/>
          <a:ext cx="3462338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  <a:r>
            <a:rPr lang="pt-BR" sz="2000" b="1" baseline="0"/>
            <a:t> SIMPLIFICADO</a:t>
          </a:r>
          <a:endParaRPr lang="pt-BR" sz="2000" b="1"/>
        </a:p>
      </xdr:txBody>
    </xdr:sp>
    <xdr:clientData/>
  </xdr:twoCellAnchor>
  <xdr:twoCellAnchor>
    <xdr:from>
      <xdr:col>1</xdr:col>
      <xdr:colOff>628649</xdr:colOff>
      <xdr:row>11</xdr:row>
      <xdr:rowOff>142875</xdr:rowOff>
    </xdr:from>
    <xdr:to>
      <xdr:col>6</xdr:col>
      <xdr:colOff>895350</xdr:colOff>
      <xdr:row>19</xdr:row>
      <xdr:rowOff>104775</xdr:rowOff>
    </xdr:to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DCAD41E9-F6E9-4958-9D2C-6EA93F516980}"/>
            </a:ext>
          </a:extLst>
        </xdr:cNvPr>
        <xdr:cNvSpPr txBox="1"/>
      </xdr:nvSpPr>
      <xdr:spPr>
        <a:xfrm>
          <a:off x="3343274" y="2619375"/>
          <a:ext cx="5838826" cy="148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ctr"/>
          <a:r>
            <a:rPr lang="pt-BR" sz="1200" b="0"/>
            <a:t>1.</a:t>
          </a:r>
          <a:r>
            <a:rPr lang="pt-BR" sz="1200" b="0" baseline="0"/>
            <a:t> Cadastrar o produto na aba "Cadastro".</a:t>
          </a:r>
        </a:p>
        <a:p>
          <a:pPr algn="ctr"/>
          <a:r>
            <a:rPr lang="pt-BR" sz="1200" b="0"/>
            <a:t>2. Registrar as entradas e saídas na aba "Lançamentos".</a:t>
          </a:r>
        </a:p>
        <a:p>
          <a:pPr algn="ctr"/>
          <a:r>
            <a:rPr lang="pt-BR" sz="1200" b="0"/>
            <a:t>3. Relatórios e consultas usar os filtros nas abas "Cadastro" e "Lançamentos".</a:t>
          </a:r>
        </a:p>
      </xdr:txBody>
    </xdr:sp>
    <xdr:clientData/>
  </xdr:twoCellAnchor>
  <xdr:twoCellAnchor editAs="absolute">
    <xdr:from>
      <xdr:col>6</xdr:col>
      <xdr:colOff>2295525</xdr:colOff>
      <xdr:row>0</xdr:row>
      <xdr:rowOff>47625</xdr:rowOff>
    </xdr:from>
    <xdr:to>
      <xdr:col>7</xdr:col>
      <xdr:colOff>0</xdr:colOff>
      <xdr:row>0</xdr:row>
      <xdr:rowOff>552450</xdr:rowOff>
    </xdr:to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3DC84495-69B1-4ED6-8791-2CCBC3463400}"/>
            </a:ext>
          </a:extLst>
        </xdr:cNvPr>
        <xdr:cNvSpPr txBox="1"/>
      </xdr:nvSpPr>
      <xdr:spPr>
        <a:xfrm>
          <a:off x="10582275" y="47625"/>
          <a:ext cx="175260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72000" rIns="72000" bIns="0" rtlCol="0" anchor="t">
          <a:noAutofit/>
        </a:bodyPr>
        <a:lstStyle/>
        <a:p>
          <a:r>
            <a:rPr lang="pt-BR" sz="1800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34F2AD3D-D477-4FE2-B201-87D6DA58DD0F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9F5BBF04-EC68-4AFA-BA89-30D7804F69AC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8B50B905-8AAA-4780-B3CF-080D3951BC45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2295525</xdr:colOff>
      <xdr:row>0</xdr:row>
      <xdr:rowOff>47625</xdr:rowOff>
    </xdr:from>
    <xdr:to>
      <xdr:col>7</xdr:col>
      <xdr:colOff>0</xdr:colOff>
      <xdr:row>1</xdr:row>
      <xdr:rowOff>9525</xdr:rowOff>
    </xdr:to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9C764081-B32C-4271-90E3-828DE405BD29}"/>
            </a:ext>
          </a:extLst>
        </xdr:cNvPr>
        <xdr:cNvSpPr txBox="1"/>
      </xdr:nvSpPr>
      <xdr:spPr>
        <a:xfrm>
          <a:off x="10582275" y="47625"/>
          <a:ext cx="1752600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72000" rIns="72000" bIns="0" rtlCol="0" anchor="t">
          <a:noAutofit/>
        </a:bodyPr>
        <a:lstStyle/>
        <a:p>
          <a:r>
            <a:rPr lang="pt-BR" sz="1800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 de Estoques</a:t>
          </a:r>
        </a:p>
      </xdr:txBody>
    </xdr:sp>
    <xdr:clientData/>
  </xdr:twoCellAnchor>
  <xdr:twoCellAnchor editAs="absolute">
    <xdr:from>
      <xdr:col>6</xdr:col>
      <xdr:colOff>142875</xdr:colOff>
      <xdr:row>2</xdr:row>
      <xdr:rowOff>219075</xdr:rowOff>
    </xdr:from>
    <xdr:to>
      <xdr:col>7</xdr:col>
      <xdr:colOff>0</xdr:colOff>
      <xdr:row>16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798FAB8A-E1EC-4F6E-9BE2-FA0DC073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738188</xdr:colOff>
      <xdr:row>1</xdr:row>
      <xdr:rowOff>171450</xdr:rowOff>
    </xdr:from>
    <xdr:ext cx="2883353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F1C8B6AB-3AF8-406D-900A-76D0E6C13230}"/>
            </a:ext>
          </a:extLst>
        </xdr:cNvPr>
        <xdr:cNvSpPr txBox="1"/>
      </xdr:nvSpPr>
      <xdr:spPr>
        <a:xfrm>
          <a:off x="9024938" y="742950"/>
          <a:ext cx="2883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COMPOSIÇÃO</a:t>
          </a:r>
          <a:r>
            <a:rPr lang="pt-BR" sz="1100" b="1" baseline="0"/>
            <a:t> DO SALDO ATUAL DO ESTOQUE</a:t>
          </a:r>
          <a:endParaRPr lang="pt-BR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3CEE84C8-06BF-4E6D-8EC4-F6A4D163AB77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8AA09915-E91D-4390-85D1-4D7E52C99410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5" name="Retângulo: Cantos Superiores Recort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1C4A96D0-68FE-4E2B-9BEA-4C6B5DDE72B7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2295525</xdr:colOff>
      <xdr:row>0</xdr:row>
      <xdr:rowOff>47624</xdr:rowOff>
    </xdr:from>
    <xdr:to>
      <xdr:col>7</xdr:col>
      <xdr:colOff>0</xdr:colOff>
      <xdr:row>0</xdr:row>
      <xdr:rowOff>571499</xdr:rowOff>
    </xdr:to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88F29B22-C621-4A22-B517-4452D16F4B68}"/>
            </a:ext>
          </a:extLst>
        </xdr:cNvPr>
        <xdr:cNvSpPr txBox="1"/>
      </xdr:nvSpPr>
      <xdr:spPr>
        <a:xfrm>
          <a:off x="10582275" y="47624"/>
          <a:ext cx="1752600" cy="523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72000" rIns="72000" bIns="0" rtlCol="0" anchor="t">
          <a:noAutofit/>
        </a:bodyPr>
        <a:lstStyle/>
        <a:p>
          <a:r>
            <a:rPr lang="pt-BR" sz="1800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Cadastro" displayName="TblCadastro" ref="A3:F11" totalsRowShown="0" headerRowDxfId="16">
  <autoFilter ref="A3:F11"/>
  <sortState ref="A4:F11">
    <sortCondition ref="A3:A11"/>
  </sortState>
  <tableColumns count="6">
    <tableColumn id="1" name="PRODUTO"/>
    <tableColumn id="2" name="MEDIDA"/>
    <tableColumn id="3" name="ESTOQUE MÍNIMO" dataDxfId="15"/>
    <tableColumn id="6" name="ESTOQUE MÁXIMO" dataDxfId="14"/>
    <tableColumn id="5" name="SALDO" dataDxfId="13">
      <calculatedColumnFormula>SUMIF(TblLançamentos[PRODUTO],TblCadastro[[#This Row],[PRODUTO]],TblLançamentos[ENTRADA])-SUMIF(TblLançamentos[PRODUTO],TblCadastro[[#This Row],[PRODUTO]],TblLançamentos[SAÍDA])</calculatedColumnFormula>
    </tableColumn>
    <tableColumn id="4" name="AVISOS" dataDxfId="12">
      <calculatedColumnFormula>IF(TblCadastro[[#This Row],[SALDO]]&lt;TblCadastro[[#This Row],[ESTOQUE MÍNIMO]],"Solicitar nova compra!",IF(TblCadastro[[#This Row],[SALDO]]&gt;TblCadastro[[#This Row],[ESTOQUE MÁXIMO]],"Priorizar Venda!",""))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blLançamentos" displayName="TblLançamentos" ref="A3:E108" totalsRowCount="1" headerRowDxfId="10" dataDxfId="9" totalsRowDxfId="8">
  <autoFilter ref="A3:E107"/>
  <sortState ref="A21:E103">
    <sortCondition ref="B3:B105"/>
  </sortState>
  <tableColumns count="5">
    <tableColumn id="1" name="PRODUTO" dataDxfId="7"/>
    <tableColumn id="2" name="DATA" totalsRowFunction="count" dataDxfId="6" totalsRowDxfId="5"/>
    <tableColumn id="3" name="ENTRADA" totalsRowFunction="sum" dataDxfId="4" totalsRowDxfId="3"/>
    <tableColumn id="4" name="SAÍDA" totalsRowFunction="sum" dataDxfId="2"/>
    <tableColumn id="5" name="SALDO" dataDxfId="1" totalsRowDxfId="0">
      <calculatedColumnFormula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calculatedColumnFormula>
    </tableColumn>
  </tableColumns>
  <tableStyleInfo name="TableStyleMedium4" showFirstColumn="0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tabSelected="1" workbookViewId="0">
      <selection activeCell="A3" sqref="A3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0.7109375" customWidth="1"/>
    <col min="7" max="7" width="60.7109375" customWidth="1"/>
    <col min="8" max="16384" width="9.140625" hidden="1"/>
  </cols>
  <sheetData>
    <row r="1" spans="1:7" ht="45" customHeight="1" x14ac:dyDescent="0.25">
      <c r="A1" s="12"/>
      <c r="B1" s="12"/>
      <c r="C1" s="12"/>
      <c r="D1" s="12"/>
      <c r="E1" s="12"/>
      <c r="F1" s="12"/>
      <c r="G1" s="12"/>
    </row>
    <row r="2" spans="1:7" ht="15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showGridLines="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1" customWidth="1"/>
    <col min="6" max="6" width="20.7109375" customWidth="1"/>
    <col min="7" max="7" width="60.7109375" customWidth="1"/>
    <col min="8" max="16384" width="9.140625" hidden="1"/>
  </cols>
  <sheetData>
    <row r="1" spans="1:7" ht="45" customHeight="1" x14ac:dyDescent="0.25">
      <c r="A1" s="12"/>
      <c r="B1" s="12"/>
      <c r="C1" s="13"/>
      <c r="D1" s="13"/>
      <c r="E1" s="13"/>
      <c r="F1" s="12"/>
      <c r="G1" s="12"/>
    </row>
    <row r="2" spans="1:7" ht="15" customHeight="1" x14ac:dyDescent="0.25">
      <c r="A2" s="17"/>
      <c r="B2" s="17"/>
      <c r="C2" s="18"/>
      <c r="D2" s="18"/>
      <c r="E2" s="18"/>
      <c r="F2" s="17"/>
      <c r="G2" s="17"/>
    </row>
    <row r="3" spans="1:7" s="4" customFormat="1" ht="30" customHeight="1" x14ac:dyDescent="0.25">
      <c r="A3" s="31" t="s">
        <v>1</v>
      </c>
      <c r="B3" s="31" t="s">
        <v>2</v>
      </c>
      <c r="C3" s="30" t="s">
        <v>12</v>
      </c>
      <c r="D3" s="30" t="s">
        <v>13</v>
      </c>
      <c r="E3" s="32" t="s">
        <v>10</v>
      </c>
      <c r="F3" s="33" t="s">
        <v>11</v>
      </c>
    </row>
    <row r="4" spans="1:7" x14ac:dyDescent="0.25">
      <c r="A4" t="s">
        <v>5</v>
      </c>
      <c r="B4" t="s">
        <v>4</v>
      </c>
      <c r="C4" s="11">
        <v>15</v>
      </c>
      <c r="D4" s="11">
        <v>150</v>
      </c>
      <c r="E4" s="13">
        <f>SUMIF(TblLançamentos[PRODUTO],TblCadastro[[#This Row],[PRODUTO]],TblLançamentos[ENTRADA])-SUMIF(TblLançamentos[PRODUTO],TblCadastro[[#This Row],[PRODUTO]],TblLançamentos[SAÍDA])</f>
        <v>22</v>
      </c>
      <c r="F4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5" spans="1:7" x14ac:dyDescent="0.25">
      <c r="A5" t="s">
        <v>6</v>
      </c>
      <c r="B5" t="s">
        <v>4</v>
      </c>
      <c r="C5" s="11">
        <v>15</v>
      </c>
      <c r="D5" s="11">
        <v>150</v>
      </c>
      <c r="E5" s="13">
        <f>SUMIF(TblLançamentos[PRODUTO],TblCadastro[[#This Row],[PRODUTO]],TblLançamentos[ENTRADA])-SUMIF(TblLançamentos[PRODUTO],TblCadastro[[#This Row],[PRODUTO]],TblLançamentos[SAÍDA])</f>
        <v>11</v>
      </c>
      <c r="F5" s="28" t="str">
        <f>IF(TblCadastro[[#This Row],[SALDO]]&lt;TblCadastro[[#This Row],[ESTOQUE MÍNIMO]],"Solicitar nova compra!",IF(TblCadastro[[#This Row],[SALDO]]&gt;TblCadastro[[#This Row],[ESTOQUE MÁXIMO]],"Priorizar Venda!",""))</f>
        <v>Solicitar nova compra!</v>
      </c>
    </row>
    <row r="6" spans="1:7" x14ac:dyDescent="0.25">
      <c r="A6" t="s">
        <v>7</v>
      </c>
      <c r="B6" t="s">
        <v>4</v>
      </c>
      <c r="C6" s="11">
        <v>30</v>
      </c>
      <c r="D6" s="11">
        <v>150</v>
      </c>
      <c r="E6" s="13">
        <f>SUMIF(TblLançamentos[PRODUTO],TblCadastro[[#This Row],[PRODUTO]],TblLançamentos[ENTRADA])-SUMIF(TblLançamentos[PRODUTO],TblCadastro[[#This Row],[PRODUTO]],TblLançamentos[SAÍDA])</f>
        <v>22</v>
      </c>
      <c r="F6" s="28" t="str">
        <f>IF(TblCadastro[[#This Row],[SALDO]]&lt;TblCadastro[[#This Row],[ESTOQUE MÍNIMO]],"Solicitar nova compra!",IF(TblCadastro[[#This Row],[SALDO]]&gt;TblCadastro[[#This Row],[ESTOQUE MÁXIMO]],"Priorizar Venda!",""))</f>
        <v>Solicitar nova compra!</v>
      </c>
    </row>
    <row r="7" spans="1:7" x14ac:dyDescent="0.25">
      <c r="A7" t="s">
        <v>17</v>
      </c>
      <c r="B7" t="s">
        <v>4</v>
      </c>
      <c r="C7" s="11">
        <v>10</v>
      </c>
      <c r="D7" s="11">
        <v>50</v>
      </c>
      <c r="E7" s="13">
        <f>SUMIF(TblLançamentos[PRODUTO],TblCadastro[[#This Row],[PRODUTO]],TblLançamentos[ENTRADA])-SUMIF(TblLançamentos[PRODUTO],TblCadastro[[#This Row],[PRODUTO]],TblLançamentos[SAÍDA])</f>
        <v>35</v>
      </c>
      <c r="F7" s="28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8" spans="1:7" x14ac:dyDescent="0.25">
      <c r="A8" t="s">
        <v>3</v>
      </c>
      <c r="B8" t="s">
        <v>18</v>
      </c>
      <c r="C8" s="11">
        <v>20</v>
      </c>
      <c r="D8" s="11">
        <v>250</v>
      </c>
      <c r="E8" s="13">
        <f>SUMIF(TblLançamentos[PRODUTO],TblCadastro[[#This Row],[PRODUTO]],TblLançamentos[ENTRADA])-SUMIF(TblLançamentos[PRODUTO],TblCadastro[[#This Row],[PRODUTO]],TblLançamentos[SAÍDA])</f>
        <v>56</v>
      </c>
      <c r="F8" s="28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9" spans="1:7" x14ac:dyDescent="0.25">
      <c r="A9" t="s">
        <v>14</v>
      </c>
      <c r="B9" t="s">
        <v>4</v>
      </c>
      <c r="C9" s="11">
        <v>5</v>
      </c>
      <c r="D9" s="11">
        <v>25</v>
      </c>
      <c r="E9" s="13">
        <f>SUMIF(TblLançamentos[PRODUTO],TblCadastro[[#This Row],[PRODUTO]],TblLançamentos[ENTRADA])-SUMIF(TblLançamentos[PRODUTO],TblCadastro[[#This Row],[PRODUTO]],TblLançamentos[SAÍDA])</f>
        <v>64</v>
      </c>
      <c r="F9" s="28" t="str">
        <f>IF(TblCadastro[[#This Row],[SALDO]]&lt;TblCadastro[[#This Row],[ESTOQUE MÍNIMO]],"Solicitar nova compra!",IF(TblCadastro[[#This Row],[SALDO]]&gt;TblCadastro[[#This Row],[ESTOQUE MÁXIMO]],"Priorizar Venda!",""))</f>
        <v>Priorizar Venda!</v>
      </c>
    </row>
    <row r="10" spans="1:7" x14ac:dyDescent="0.25">
      <c r="A10" t="s">
        <v>15</v>
      </c>
      <c r="B10" t="s">
        <v>4</v>
      </c>
      <c r="C10" s="11">
        <v>5</v>
      </c>
      <c r="D10" s="11">
        <v>25</v>
      </c>
      <c r="E10" s="13">
        <f>SUMIF(TblLançamentos[PRODUTO],TblCadastro[[#This Row],[PRODUTO]],TblLançamentos[ENTRADA])-SUMIF(TblLançamentos[PRODUTO],TblCadastro[[#This Row],[PRODUTO]],TblLançamentos[SAÍDA])</f>
        <v>23</v>
      </c>
      <c r="F10" s="28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11" spans="1:7" x14ac:dyDescent="0.25">
      <c r="A11" t="s">
        <v>16</v>
      </c>
      <c r="B11" t="s">
        <v>4</v>
      </c>
      <c r="C11" s="11">
        <v>5</v>
      </c>
      <c r="D11" s="11">
        <v>30</v>
      </c>
      <c r="E11" s="13">
        <f>SUMIF(TblLançamentos[PRODUTO],TblCadastro[[#This Row],[PRODUTO]],TblLançamentos[ENTRADA])-SUMIF(TblLançamentos[PRODUTO],TblCadastro[[#This Row],[PRODUTO]],TblLançamentos[SAÍDA])</f>
        <v>30</v>
      </c>
      <c r="F11" s="28" t="str">
        <f>IF(TblCadastro[[#This Row],[SALDO]]&lt;TblCadastro[[#This Row],[ESTOQUE MÍNIMO]],"Solicitar nova compra!",IF(TblCadastro[[#This Row],[SALDO]]&gt;TblCadastro[[#This Row],[ESTOQUE MÁXIMO]],"Priorizar Venda!",""))</f>
        <v/>
      </c>
    </row>
  </sheetData>
  <conditionalFormatting sqref="F4:F11">
    <cfRule type="containsText" dxfId="18" priority="1" operator="containsText" text="Priorizar">
      <formula>NOT(ISERROR(SEARCH("Priorizar",F4)))</formula>
    </cfRule>
    <cfRule type="containsText" dxfId="17" priority="2" operator="containsText" text="compra">
      <formula>NOT(ISERROR(SEARCH("compra",F4)))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74" orientation="portrait" blackAndWhite="1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8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style="1" customWidth="1"/>
    <col min="2" max="2" width="15.7109375" style="2" customWidth="1"/>
    <col min="3" max="3" width="15.7109375" style="3" customWidth="1"/>
    <col min="4" max="5" width="15.7109375" style="1" customWidth="1"/>
    <col min="6" max="6" width="20.7109375" style="1" customWidth="1"/>
    <col min="7" max="7" width="60.7109375" style="1" customWidth="1"/>
    <col min="8" max="8" width="15.7109375" style="1" hidden="1" customWidth="1"/>
    <col min="9" max="16384" width="9.140625" style="1" hidden="1"/>
  </cols>
  <sheetData>
    <row r="1" spans="1:7" ht="45" customHeight="1" x14ac:dyDescent="0.25">
      <c r="A1" s="14"/>
      <c r="B1" s="15"/>
      <c r="C1" s="16"/>
      <c r="D1" s="14"/>
      <c r="E1" s="14"/>
      <c r="F1" s="14"/>
      <c r="G1" s="14"/>
    </row>
    <row r="2" spans="1:7" ht="15" customHeight="1" x14ac:dyDescent="0.25">
      <c r="A2" s="19"/>
      <c r="B2" s="20"/>
      <c r="C2" s="21"/>
      <c r="D2" s="19"/>
      <c r="E2" s="19"/>
      <c r="F2" s="19"/>
      <c r="G2" s="19"/>
    </row>
    <row r="3" spans="1:7" ht="30" customHeight="1" x14ac:dyDescent="0.25">
      <c r="A3" s="22" t="s">
        <v>1</v>
      </c>
      <c r="B3" s="23" t="s">
        <v>0</v>
      </c>
      <c r="C3" s="24" t="s">
        <v>8</v>
      </c>
      <c r="D3" s="25" t="s">
        <v>9</v>
      </c>
      <c r="E3" s="26" t="s">
        <v>10</v>
      </c>
    </row>
    <row r="4" spans="1:7" x14ac:dyDescent="0.25">
      <c r="A4" s="7" t="s">
        <v>16</v>
      </c>
      <c r="B4" s="8">
        <v>43106</v>
      </c>
      <c r="C4" s="9">
        <v>30</v>
      </c>
      <c r="D4" s="10">
        <v>10</v>
      </c>
      <c r="E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20</v>
      </c>
    </row>
    <row r="5" spans="1:7" x14ac:dyDescent="0.25">
      <c r="A5" s="7" t="s">
        <v>5</v>
      </c>
      <c r="B5" s="8">
        <v>43104</v>
      </c>
      <c r="C5" s="9">
        <v>50</v>
      </c>
      <c r="D5" s="10">
        <v>8</v>
      </c>
      <c r="E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42</v>
      </c>
    </row>
    <row r="6" spans="1:7" x14ac:dyDescent="0.25">
      <c r="A6" s="7" t="s">
        <v>6</v>
      </c>
      <c r="B6" s="8">
        <v>43105</v>
      </c>
      <c r="C6" s="9">
        <v>78</v>
      </c>
      <c r="D6" s="10">
        <v>8</v>
      </c>
      <c r="E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70</v>
      </c>
    </row>
    <row r="7" spans="1:7" x14ac:dyDescent="0.25">
      <c r="A7" s="7" t="s">
        <v>15</v>
      </c>
      <c r="B7" s="8">
        <v>43102</v>
      </c>
      <c r="C7" s="9">
        <v>10</v>
      </c>
      <c r="D7" s="10">
        <v>0</v>
      </c>
      <c r="E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10</v>
      </c>
    </row>
    <row r="8" spans="1:7" x14ac:dyDescent="0.25">
      <c r="A8" s="7" t="s">
        <v>16</v>
      </c>
      <c r="B8" s="8">
        <v>43116</v>
      </c>
      <c r="C8" s="9">
        <v>0</v>
      </c>
      <c r="D8" s="10">
        <v>6</v>
      </c>
      <c r="E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9" spans="1:7" x14ac:dyDescent="0.25">
      <c r="A9" s="7" t="s">
        <v>3</v>
      </c>
      <c r="B9" s="8">
        <v>43129</v>
      </c>
      <c r="C9" s="9">
        <v>17</v>
      </c>
      <c r="D9" s="10">
        <v>6</v>
      </c>
      <c r="E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10" spans="1:7" x14ac:dyDescent="0.25">
      <c r="A10" s="7" t="s">
        <v>15</v>
      </c>
      <c r="B10" s="8">
        <v>43136</v>
      </c>
      <c r="C10" s="9">
        <v>0</v>
      </c>
      <c r="D10" s="10">
        <v>5</v>
      </c>
      <c r="E1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11" spans="1:7" x14ac:dyDescent="0.25">
      <c r="A11" s="7" t="s">
        <v>15</v>
      </c>
      <c r="B11" s="8">
        <v>43136</v>
      </c>
      <c r="C11" s="9">
        <v>0</v>
      </c>
      <c r="D11" s="10">
        <v>8</v>
      </c>
      <c r="E1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12" spans="1:7" x14ac:dyDescent="0.25">
      <c r="A12" s="7" t="s">
        <v>16</v>
      </c>
      <c r="B12" s="8">
        <v>43141</v>
      </c>
      <c r="C12" s="9">
        <v>0</v>
      </c>
      <c r="D12" s="10">
        <v>8</v>
      </c>
      <c r="E1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</v>
      </c>
    </row>
    <row r="13" spans="1:7" x14ac:dyDescent="0.25">
      <c r="A13" s="7" t="s">
        <v>5</v>
      </c>
      <c r="B13" s="8">
        <v>43143</v>
      </c>
      <c r="C13" s="9">
        <v>0</v>
      </c>
      <c r="D13" s="10">
        <v>9</v>
      </c>
      <c r="E1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33</v>
      </c>
    </row>
    <row r="14" spans="1:7" x14ac:dyDescent="0.25">
      <c r="A14" s="7" t="s">
        <v>5</v>
      </c>
      <c r="B14" s="8">
        <v>43145</v>
      </c>
      <c r="C14" s="9">
        <v>0</v>
      </c>
      <c r="D14" s="10">
        <v>9</v>
      </c>
      <c r="E1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15" spans="1:7" x14ac:dyDescent="0.25">
      <c r="A15" s="7" t="s">
        <v>3</v>
      </c>
      <c r="B15" s="8">
        <v>43146</v>
      </c>
      <c r="C15" s="9">
        <v>0</v>
      </c>
      <c r="D15" s="10">
        <v>7</v>
      </c>
      <c r="E1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</v>
      </c>
    </row>
    <row r="16" spans="1:7" x14ac:dyDescent="0.25">
      <c r="A16" s="7" t="s">
        <v>6</v>
      </c>
      <c r="B16" s="8">
        <v>43153</v>
      </c>
      <c r="C16" s="9">
        <v>0</v>
      </c>
      <c r="D16" s="10">
        <v>5</v>
      </c>
      <c r="E1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65</v>
      </c>
    </row>
    <row r="17" spans="1:5" x14ac:dyDescent="0.25">
      <c r="A17" s="7" t="s">
        <v>5</v>
      </c>
      <c r="B17" s="8">
        <v>43157</v>
      </c>
      <c r="C17" s="9">
        <v>33</v>
      </c>
      <c r="D17" s="10">
        <v>8</v>
      </c>
      <c r="E1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49</v>
      </c>
    </row>
    <row r="18" spans="1:5" x14ac:dyDescent="0.25">
      <c r="A18" s="7" t="s">
        <v>5</v>
      </c>
      <c r="B18" s="8">
        <v>43158</v>
      </c>
      <c r="C18" s="9">
        <v>0</v>
      </c>
      <c r="D18" s="10">
        <v>10</v>
      </c>
      <c r="E1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39</v>
      </c>
    </row>
    <row r="19" spans="1:5" x14ac:dyDescent="0.25">
      <c r="A19" s="7" t="s">
        <v>5</v>
      </c>
      <c r="B19" s="8">
        <v>43162</v>
      </c>
      <c r="C19" s="9">
        <v>25</v>
      </c>
      <c r="D19" s="10">
        <v>8</v>
      </c>
      <c r="E1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20" spans="1:5" x14ac:dyDescent="0.25">
      <c r="A20" s="7" t="s">
        <v>5</v>
      </c>
      <c r="B20" s="8">
        <v>43166</v>
      </c>
      <c r="C20" s="9">
        <v>0</v>
      </c>
      <c r="D20" s="10">
        <v>9</v>
      </c>
      <c r="E2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21" spans="1:5" x14ac:dyDescent="0.25">
      <c r="A21" s="7" t="s">
        <v>14</v>
      </c>
      <c r="B21" s="8">
        <v>43167</v>
      </c>
      <c r="C21" s="9">
        <v>0</v>
      </c>
      <c r="D21" s="10">
        <v>9</v>
      </c>
      <c r="E2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-9</v>
      </c>
    </row>
    <row r="22" spans="1:5" x14ac:dyDescent="0.25">
      <c r="A22" s="7" t="s">
        <v>6</v>
      </c>
      <c r="B22" s="8">
        <v>43169</v>
      </c>
      <c r="C22" s="9">
        <v>0</v>
      </c>
      <c r="D22" s="10">
        <v>6</v>
      </c>
      <c r="E2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59</v>
      </c>
    </row>
    <row r="23" spans="1:5" x14ac:dyDescent="0.25">
      <c r="A23" s="7" t="s">
        <v>5</v>
      </c>
      <c r="B23" s="8">
        <v>43170</v>
      </c>
      <c r="C23" s="9">
        <v>20</v>
      </c>
      <c r="D23" s="10">
        <v>5</v>
      </c>
      <c r="E2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62</v>
      </c>
    </row>
    <row r="24" spans="1:5" x14ac:dyDescent="0.25">
      <c r="A24" s="7" t="s">
        <v>6</v>
      </c>
      <c r="B24" s="8">
        <v>43173</v>
      </c>
      <c r="C24" s="9">
        <v>0</v>
      </c>
      <c r="D24" s="10">
        <v>7</v>
      </c>
      <c r="E2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52</v>
      </c>
    </row>
    <row r="25" spans="1:5" x14ac:dyDescent="0.25">
      <c r="A25" s="7" t="s">
        <v>6</v>
      </c>
      <c r="B25" s="8">
        <v>43174</v>
      </c>
      <c r="C25" s="9">
        <v>29</v>
      </c>
      <c r="D25" s="10">
        <v>6</v>
      </c>
      <c r="E2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75</v>
      </c>
    </row>
    <row r="26" spans="1:5" x14ac:dyDescent="0.25">
      <c r="A26" s="7" t="s">
        <v>5</v>
      </c>
      <c r="B26" s="8">
        <v>43175</v>
      </c>
      <c r="C26" s="9">
        <v>0</v>
      </c>
      <c r="D26" s="10">
        <v>6</v>
      </c>
      <c r="E2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27" spans="1:5" x14ac:dyDescent="0.25">
      <c r="A27" s="7" t="s">
        <v>16</v>
      </c>
      <c r="B27" s="8">
        <v>43177</v>
      </c>
      <c r="C27" s="9">
        <v>0</v>
      </c>
      <c r="D27" s="10">
        <v>5</v>
      </c>
      <c r="E2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28" spans="1:5" x14ac:dyDescent="0.25">
      <c r="A28" s="7" t="s">
        <v>14</v>
      </c>
      <c r="B28" s="8">
        <v>43180</v>
      </c>
      <c r="C28" s="9">
        <v>0</v>
      </c>
      <c r="D28" s="10">
        <v>10</v>
      </c>
      <c r="E2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-19</v>
      </c>
    </row>
    <row r="29" spans="1:5" x14ac:dyDescent="0.25">
      <c r="A29" s="7" t="s">
        <v>6</v>
      </c>
      <c r="B29" s="8">
        <v>43181</v>
      </c>
      <c r="C29" s="9">
        <v>6</v>
      </c>
      <c r="D29" s="10">
        <v>5</v>
      </c>
      <c r="E2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76</v>
      </c>
    </row>
    <row r="30" spans="1:5" x14ac:dyDescent="0.25">
      <c r="A30" s="7" t="s">
        <v>3</v>
      </c>
      <c r="B30" s="8">
        <v>43182</v>
      </c>
      <c r="C30" s="9">
        <v>0</v>
      </c>
      <c r="D30" s="10">
        <v>7</v>
      </c>
      <c r="E3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31" spans="1:5" x14ac:dyDescent="0.25">
      <c r="A31" s="7" t="s">
        <v>5</v>
      </c>
      <c r="B31" s="8">
        <v>43186</v>
      </c>
      <c r="C31" s="9">
        <v>0</v>
      </c>
      <c r="D31" s="10">
        <v>10</v>
      </c>
      <c r="E3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46</v>
      </c>
    </row>
    <row r="32" spans="1:5" x14ac:dyDescent="0.25">
      <c r="A32" s="7" t="s">
        <v>6</v>
      </c>
      <c r="B32" s="8">
        <v>43186</v>
      </c>
      <c r="C32" s="9">
        <v>0</v>
      </c>
      <c r="D32" s="10">
        <v>8</v>
      </c>
      <c r="E3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68</v>
      </c>
    </row>
    <row r="33" spans="1:5" x14ac:dyDescent="0.25">
      <c r="A33" s="7" t="s">
        <v>15</v>
      </c>
      <c r="B33" s="8">
        <v>43198</v>
      </c>
      <c r="C33" s="9">
        <v>3</v>
      </c>
      <c r="D33" s="10">
        <v>8</v>
      </c>
      <c r="E3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-8</v>
      </c>
    </row>
    <row r="34" spans="1:5" x14ac:dyDescent="0.25">
      <c r="A34" s="7" t="s">
        <v>7</v>
      </c>
      <c r="B34" s="8">
        <v>43203</v>
      </c>
      <c r="C34" s="9">
        <v>0</v>
      </c>
      <c r="D34" s="10">
        <v>6</v>
      </c>
      <c r="E3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-6</v>
      </c>
    </row>
    <row r="35" spans="1:5" x14ac:dyDescent="0.25">
      <c r="A35" s="7" t="s">
        <v>15</v>
      </c>
      <c r="B35" s="8">
        <v>43204</v>
      </c>
      <c r="C35" s="9">
        <v>22</v>
      </c>
      <c r="D35" s="10">
        <v>9</v>
      </c>
      <c r="E3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</v>
      </c>
    </row>
    <row r="36" spans="1:5" x14ac:dyDescent="0.25">
      <c r="A36" s="7" t="s">
        <v>16</v>
      </c>
      <c r="B36" s="8">
        <v>43212</v>
      </c>
      <c r="C36" s="9">
        <v>22</v>
      </c>
      <c r="D36" s="10">
        <v>7</v>
      </c>
      <c r="E3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16</v>
      </c>
    </row>
    <row r="37" spans="1:5" x14ac:dyDescent="0.25">
      <c r="A37" s="7" t="s">
        <v>5</v>
      </c>
      <c r="B37" s="8">
        <v>43217</v>
      </c>
      <c r="C37" s="9">
        <v>0</v>
      </c>
      <c r="D37" s="10">
        <v>5</v>
      </c>
      <c r="E3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41</v>
      </c>
    </row>
    <row r="38" spans="1:5" x14ac:dyDescent="0.25">
      <c r="A38" s="7" t="s">
        <v>5</v>
      </c>
      <c r="B38" s="8">
        <v>43221</v>
      </c>
      <c r="C38" s="9">
        <v>0</v>
      </c>
      <c r="D38" s="10">
        <v>7</v>
      </c>
      <c r="E3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34</v>
      </c>
    </row>
    <row r="39" spans="1:5" x14ac:dyDescent="0.25">
      <c r="A39" s="7" t="s">
        <v>3</v>
      </c>
      <c r="B39" s="8">
        <v>43222</v>
      </c>
      <c r="C39" s="9">
        <v>31</v>
      </c>
      <c r="D39" s="10">
        <v>8</v>
      </c>
      <c r="E3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20</v>
      </c>
    </row>
    <row r="40" spans="1:5" x14ac:dyDescent="0.25">
      <c r="A40" s="7" t="s">
        <v>6</v>
      </c>
      <c r="B40" s="8">
        <v>43230</v>
      </c>
      <c r="C40" s="9">
        <v>0</v>
      </c>
      <c r="D40" s="10">
        <v>9</v>
      </c>
      <c r="E4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59</v>
      </c>
    </row>
    <row r="41" spans="1:5" x14ac:dyDescent="0.25">
      <c r="A41" s="7" t="s">
        <v>14</v>
      </c>
      <c r="B41" s="8">
        <v>43231</v>
      </c>
      <c r="C41" s="9">
        <v>0</v>
      </c>
      <c r="D41" s="10">
        <v>9</v>
      </c>
      <c r="E4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-36</v>
      </c>
    </row>
    <row r="42" spans="1:5" x14ac:dyDescent="0.25">
      <c r="A42" s="7" t="s">
        <v>14</v>
      </c>
      <c r="B42" s="8">
        <v>43231</v>
      </c>
      <c r="C42" s="9">
        <v>0</v>
      </c>
      <c r="D42" s="10">
        <v>8</v>
      </c>
      <c r="E4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-36</v>
      </c>
    </row>
    <row r="43" spans="1:5" x14ac:dyDescent="0.25">
      <c r="A43" s="7" t="s">
        <v>14</v>
      </c>
      <c r="B43" s="8">
        <v>43235</v>
      </c>
      <c r="C43" s="9">
        <v>0</v>
      </c>
      <c r="D43" s="10">
        <v>5</v>
      </c>
      <c r="E4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-41</v>
      </c>
    </row>
    <row r="44" spans="1:5" x14ac:dyDescent="0.25">
      <c r="A44" s="7" t="s">
        <v>6</v>
      </c>
      <c r="B44" s="8">
        <v>43235</v>
      </c>
      <c r="C44" s="9">
        <v>0</v>
      </c>
      <c r="D44" s="10">
        <v>8</v>
      </c>
      <c r="E4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51</v>
      </c>
    </row>
    <row r="45" spans="1:5" x14ac:dyDescent="0.25">
      <c r="A45" s="7" t="s">
        <v>3</v>
      </c>
      <c r="B45" s="8">
        <v>43236</v>
      </c>
      <c r="C45" s="9">
        <v>0</v>
      </c>
      <c r="D45" s="10">
        <v>9</v>
      </c>
      <c r="E4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46" spans="1:5" x14ac:dyDescent="0.25">
      <c r="A46" s="7" t="s">
        <v>6</v>
      </c>
      <c r="B46" s="8">
        <v>43237</v>
      </c>
      <c r="C46" s="9">
        <v>0</v>
      </c>
      <c r="D46" s="10">
        <v>7</v>
      </c>
      <c r="E4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44</v>
      </c>
    </row>
    <row r="47" spans="1:5" x14ac:dyDescent="0.25">
      <c r="A47" s="7" t="s">
        <v>5</v>
      </c>
      <c r="B47" s="8">
        <v>43237</v>
      </c>
      <c r="C47" s="9">
        <v>0</v>
      </c>
      <c r="D47" s="10">
        <v>9</v>
      </c>
      <c r="E4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25</v>
      </c>
    </row>
    <row r="48" spans="1:5" x14ac:dyDescent="0.25">
      <c r="A48" s="7" t="s">
        <v>16</v>
      </c>
      <c r="B48" s="8">
        <v>43239</v>
      </c>
      <c r="C48" s="9">
        <v>0</v>
      </c>
      <c r="D48" s="10">
        <v>7</v>
      </c>
      <c r="E4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9</v>
      </c>
    </row>
    <row r="49" spans="1:5" x14ac:dyDescent="0.25">
      <c r="A49" s="7" t="s">
        <v>7</v>
      </c>
      <c r="B49" s="8">
        <v>43240</v>
      </c>
      <c r="C49" s="9">
        <v>24</v>
      </c>
      <c r="D49" s="10">
        <v>5</v>
      </c>
      <c r="E4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13</v>
      </c>
    </row>
    <row r="50" spans="1:5" x14ac:dyDescent="0.25">
      <c r="A50" s="7" t="s">
        <v>3</v>
      </c>
      <c r="B50" s="8">
        <v>43242</v>
      </c>
      <c r="C50" s="9">
        <v>10</v>
      </c>
      <c r="D50" s="10">
        <v>10</v>
      </c>
      <c r="E5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51" spans="1:5" x14ac:dyDescent="0.25">
      <c r="A51" s="7" t="s">
        <v>3</v>
      </c>
      <c r="B51" s="8">
        <v>43244</v>
      </c>
      <c r="C51" s="9">
        <v>2</v>
      </c>
      <c r="D51" s="10">
        <v>6</v>
      </c>
      <c r="E5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</v>
      </c>
    </row>
    <row r="52" spans="1:5" x14ac:dyDescent="0.25">
      <c r="A52" s="7" t="s">
        <v>6</v>
      </c>
      <c r="B52" s="8">
        <v>43248</v>
      </c>
      <c r="C52" s="9">
        <v>27</v>
      </c>
      <c r="D52" s="10">
        <v>10</v>
      </c>
      <c r="E5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61</v>
      </c>
    </row>
    <row r="53" spans="1:5" x14ac:dyDescent="0.25">
      <c r="A53" s="7" t="s">
        <v>7</v>
      </c>
      <c r="B53" s="8">
        <v>43253</v>
      </c>
      <c r="C53" s="9">
        <v>9</v>
      </c>
      <c r="D53" s="10">
        <v>5</v>
      </c>
      <c r="E5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17</v>
      </c>
    </row>
    <row r="54" spans="1:5" x14ac:dyDescent="0.25">
      <c r="A54" s="7" t="s">
        <v>14</v>
      </c>
      <c r="B54" s="8">
        <v>43265</v>
      </c>
      <c r="C54" s="9">
        <v>17</v>
      </c>
      <c r="D54" s="10">
        <v>5</v>
      </c>
      <c r="E5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-29</v>
      </c>
    </row>
    <row r="55" spans="1:5" x14ac:dyDescent="0.25">
      <c r="A55" s="7" t="s">
        <v>3</v>
      </c>
      <c r="B55" s="8">
        <v>43267</v>
      </c>
      <c r="C55" s="9">
        <v>0</v>
      </c>
      <c r="D55" s="10">
        <v>6</v>
      </c>
      <c r="E5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56" spans="1:5" x14ac:dyDescent="0.25">
      <c r="A56" s="7" t="s">
        <v>15</v>
      </c>
      <c r="B56" s="8">
        <v>43273</v>
      </c>
      <c r="C56" s="9">
        <v>0</v>
      </c>
      <c r="D56" s="10">
        <v>10</v>
      </c>
      <c r="E5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-5</v>
      </c>
    </row>
    <row r="57" spans="1:5" x14ac:dyDescent="0.25">
      <c r="A57" s="7" t="s">
        <v>6</v>
      </c>
      <c r="B57" s="8">
        <v>43273</v>
      </c>
      <c r="C57" s="9">
        <v>0</v>
      </c>
      <c r="D57" s="10">
        <v>9</v>
      </c>
      <c r="E5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52</v>
      </c>
    </row>
    <row r="58" spans="1:5" x14ac:dyDescent="0.25">
      <c r="A58" s="7" t="s">
        <v>6</v>
      </c>
      <c r="B58" s="8">
        <v>43278</v>
      </c>
      <c r="C58" s="9">
        <v>0</v>
      </c>
      <c r="D58" s="10">
        <v>5</v>
      </c>
      <c r="E5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59" spans="1:5" x14ac:dyDescent="0.25">
      <c r="A59" s="7" t="s">
        <v>3</v>
      </c>
      <c r="B59" s="8">
        <v>43290</v>
      </c>
      <c r="C59" s="9">
        <v>0</v>
      </c>
      <c r="D59" s="10">
        <v>9</v>
      </c>
      <c r="E5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-8</v>
      </c>
    </row>
    <row r="60" spans="1:5" x14ac:dyDescent="0.25">
      <c r="A60" s="7" t="s">
        <v>16</v>
      </c>
      <c r="B60" s="8">
        <v>43299</v>
      </c>
      <c r="C60" s="9">
        <v>0</v>
      </c>
      <c r="D60" s="10">
        <v>6</v>
      </c>
      <c r="E6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</v>
      </c>
    </row>
    <row r="61" spans="1:5" x14ac:dyDescent="0.25">
      <c r="A61" s="7" t="s">
        <v>7</v>
      </c>
      <c r="B61" s="8">
        <v>43305</v>
      </c>
      <c r="C61" s="9">
        <v>0</v>
      </c>
      <c r="D61" s="10">
        <v>9</v>
      </c>
      <c r="E6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8</v>
      </c>
    </row>
    <row r="62" spans="1:5" x14ac:dyDescent="0.25">
      <c r="A62" s="7" t="s">
        <v>14</v>
      </c>
      <c r="B62" s="8">
        <v>43312</v>
      </c>
      <c r="C62" s="9">
        <v>8</v>
      </c>
      <c r="D62" s="10">
        <v>7</v>
      </c>
      <c r="E6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-28</v>
      </c>
    </row>
    <row r="63" spans="1:5" x14ac:dyDescent="0.25">
      <c r="A63" s="7" t="s">
        <v>7</v>
      </c>
      <c r="B63" s="8">
        <v>43317</v>
      </c>
      <c r="C63" s="9">
        <v>24</v>
      </c>
      <c r="D63" s="10">
        <v>8</v>
      </c>
      <c r="E6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64" spans="1:5" x14ac:dyDescent="0.25">
      <c r="A64" s="7" t="s">
        <v>7</v>
      </c>
      <c r="B64" s="8">
        <v>43318</v>
      </c>
      <c r="C64" s="9">
        <v>0</v>
      </c>
      <c r="D64" s="10">
        <v>5</v>
      </c>
      <c r="E6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19</v>
      </c>
    </row>
    <row r="65" spans="1:5" x14ac:dyDescent="0.25">
      <c r="A65" s="7" t="s">
        <v>15</v>
      </c>
      <c r="B65" s="8">
        <v>43319</v>
      </c>
      <c r="C65" s="9">
        <v>25</v>
      </c>
      <c r="D65" s="10">
        <v>10</v>
      </c>
      <c r="E6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10</v>
      </c>
    </row>
    <row r="66" spans="1:5" x14ac:dyDescent="0.25">
      <c r="A66" s="7" t="s">
        <v>7</v>
      </c>
      <c r="B66" s="8">
        <v>43328</v>
      </c>
      <c r="C66" s="9">
        <v>0</v>
      </c>
      <c r="D66" s="10">
        <v>10</v>
      </c>
      <c r="E6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9</v>
      </c>
    </row>
    <row r="67" spans="1:5" x14ac:dyDescent="0.25">
      <c r="A67" s="7" t="s">
        <v>5</v>
      </c>
      <c r="B67" s="8">
        <v>43328</v>
      </c>
      <c r="C67" s="9">
        <v>0</v>
      </c>
      <c r="D67" s="10">
        <v>8</v>
      </c>
      <c r="E6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17</v>
      </c>
    </row>
    <row r="68" spans="1:5" x14ac:dyDescent="0.25">
      <c r="A68" s="7" t="s">
        <v>16</v>
      </c>
      <c r="B68" s="8">
        <v>43329</v>
      </c>
      <c r="C68" s="9">
        <v>3</v>
      </c>
      <c r="D68" s="10">
        <v>7</v>
      </c>
      <c r="E6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</v>
      </c>
    </row>
    <row r="69" spans="1:5" x14ac:dyDescent="0.25">
      <c r="A69" s="7" t="s">
        <v>14</v>
      </c>
      <c r="B69" s="8">
        <v>43329</v>
      </c>
      <c r="C69" s="9">
        <v>26</v>
      </c>
      <c r="D69" s="10">
        <v>10</v>
      </c>
      <c r="E6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-12</v>
      </c>
    </row>
    <row r="70" spans="1:5" x14ac:dyDescent="0.25">
      <c r="A70" s="7" t="s">
        <v>7</v>
      </c>
      <c r="B70" s="8">
        <v>43330</v>
      </c>
      <c r="C70" s="9">
        <v>0</v>
      </c>
      <c r="D70" s="10">
        <v>8</v>
      </c>
      <c r="E7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71" spans="1:5" x14ac:dyDescent="0.25">
      <c r="A71" s="7" t="s">
        <v>5</v>
      </c>
      <c r="B71" s="8">
        <v>43331</v>
      </c>
      <c r="C71" s="9">
        <v>5</v>
      </c>
      <c r="D71" s="10">
        <v>8</v>
      </c>
      <c r="E7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72" spans="1:5" x14ac:dyDescent="0.25">
      <c r="A72" s="7" t="s">
        <v>15</v>
      </c>
      <c r="B72" s="8">
        <v>43333</v>
      </c>
      <c r="C72" s="9">
        <v>0</v>
      </c>
      <c r="D72" s="10">
        <v>6</v>
      </c>
      <c r="E7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</v>
      </c>
    </row>
    <row r="73" spans="1:5" x14ac:dyDescent="0.25">
      <c r="A73" s="7" t="s">
        <v>6</v>
      </c>
      <c r="B73" s="8">
        <v>43336</v>
      </c>
      <c r="C73" s="9">
        <v>0</v>
      </c>
      <c r="D73" s="10">
        <v>6</v>
      </c>
      <c r="E7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41</v>
      </c>
    </row>
    <row r="74" spans="1:5" x14ac:dyDescent="0.25">
      <c r="A74" s="7" t="s">
        <v>6</v>
      </c>
      <c r="B74" s="8">
        <v>43337</v>
      </c>
      <c r="C74" s="9">
        <v>0</v>
      </c>
      <c r="D74" s="10">
        <v>9</v>
      </c>
      <c r="E7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32</v>
      </c>
    </row>
    <row r="75" spans="1:5" x14ac:dyDescent="0.25">
      <c r="A75" s="7" t="s">
        <v>6</v>
      </c>
      <c r="B75" s="8">
        <v>43338</v>
      </c>
      <c r="C75" s="9">
        <v>25</v>
      </c>
      <c r="D75" s="10">
        <v>6</v>
      </c>
      <c r="E7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51</v>
      </c>
    </row>
    <row r="76" spans="1:5" x14ac:dyDescent="0.25">
      <c r="A76" s="7" t="s">
        <v>6</v>
      </c>
      <c r="B76" s="8">
        <v>43342</v>
      </c>
      <c r="C76" s="9">
        <v>0</v>
      </c>
      <c r="D76" s="10">
        <v>7</v>
      </c>
      <c r="E7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44</v>
      </c>
    </row>
    <row r="77" spans="1:5" x14ac:dyDescent="0.25">
      <c r="A77" s="7" t="s">
        <v>3</v>
      </c>
      <c r="B77" s="8">
        <v>43344</v>
      </c>
      <c r="C77" s="9">
        <v>0</v>
      </c>
      <c r="D77" s="10">
        <v>7</v>
      </c>
      <c r="E7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-15</v>
      </c>
    </row>
    <row r="78" spans="1:5" x14ac:dyDescent="0.25">
      <c r="A78" s="7" t="s">
        <v>6</v>
      </c>
      <c r="B78" s="8">
        <v>43353</v>
      </c>
      <c r="C78" s="9">
        <v>0</v>
      </c>
      <c r="D78" s="10">
        <v>8</v>
      </c>
      <c r="E7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79" spans="1:5" x14ac:dyDescent="0.25">
      <c r="A79" s="7" t="s">
        <v>5</v>
      </c>
      <c r="B79" s="8">
        <v>43359</v>
      </c>
      <c r="C79" s="9">
        <v>29</v>
      </c>
      <c r="D79" s="10">
        <v>5</v>
      </c>
      <c r="E7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38</v>
      </c>
    </row>
    <row r="80" spans="1:5" x14ac:dyDescent="0.25">
      <c r="A80" s="7" t="s">
        <v>14</v>
      </c>
      <c r="B80" s="8">
        <v>43367</v>
      </c>
      <c r="C80" s="9">
        <v>32</v>
      </c>
      <c r="D80" s="10">
        <v>6</v>
      </c>
      <c r="E8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81" spans="1:5" x14ac:dyDescent="0.25">
      <c r="A81" s="7" t="s">
        <v>16</v>
      </c>
      <c r="B81" s="8">
        <v>43368</v>
      </c>
      <c r="C81" s="9">
        <v>0</v>
      </c>
      <c r="D81" s="10">
        <v>6</v>
      </c>
      <c r="E8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-7</v>
      </c>
    </row>
    <row r="82" spans="1:5" x14ac:dyDescent="0.25">
      <c r="A82" s="7" t="s">
        <v>6</v>
      </c>
      <c r="B82" s="8">
        <v>43371</v>
      </c>
      <c r="C82" s="9">
        <v>0</v>
      </c>
      <c r="D82" s="10">
        <v>7</v>
      </c>
      <c r="E8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29</v>
      </c>
    </row>
    <row r="83" spans="1:5" x14ac:dyDescent="0.25">
      <c r="A83" s="7" t="s">
        <v>14</v>
      </c>
      <c r="B83" s="8">
        <v>43377</v>
      </c>
      <c r="C83" s="9">
        <v>17</v>
      </c>
      <c r="D83" s="10">
        <v>7</v>
      </c>
      <c r="E8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84" spans="1:5" x14ac:dyDescent="0.25">
      <c r="A84" s="7" t="s">
        <v>16</v>
      </c>
      <c r="B84" s="8">
        <v>43379</v>
      </c>
      <c r="C84" s="9">
        <v>24</v>
      </c>
      <c r="D84" s="10">
        <v>5</v>
      </c>
      <c r="E8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12</v>
      </c>
    </row>
    <row r="85" spans="1:5" x14ac:dyDescent="0.25">
      <c r="A85" s="7" t="s">
        <v>5</v>
      </c>
      <c r="B85" s="8">
        <v>43383</v>
      </c>
      <c r="C85" s="9">
        <v>0</v>
      </c>
      <c r="D85" s="10">
        <v>7</v>
      </c>
      <c r="E8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31</v>
      </c>
    </row>
    <row r="86" spans="1:5" x14ac:dyDescent="0.25">
      <c r="A86" s="7" t="s">
        <v>6</v>
      </c>
      <c r="B86" s="8">
        <v>43387</v>
      </c>
      <c r="C86" s="9">
        <v>0</v>
      </c>
      <c r="D86" s="10">
        <v>7</v>
      </c>
      <c r="E8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87" spans="1:5" x14ac:dyDescent="0.25">
      <c r="A87" s="7" t="s">
        <v>3</v>
      </c>
      <c r="B87" s="8">
        <v>43390</v>
      </c>
      <c r="C87" s="9">
        <v>0</v>
      </c>
      <c r="D87" s="10">
        <v>9</v>
      </c>
      <c r="E8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-24</v>
      </c>
    </row>
    <row r="88" spans="1:5" x14ac:dyDescent="0.25">
      <c r="A88" s="7" t="s">
        <v>6</v>
      </c>
      <c r="B88" s="8">
        <v>43391</v>
      </c>
      <c r="C88" s="9">
        <v>0</v>
      </c>
      <c r="D88" s="10">
        <v>6</v>
      </c>
      <c r="E8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16</v>
      </c>
    </row>
    <row r="89" spans="1:5" x14ac:dyDescent="0.25">
      <c r="A89" s="7" t="s">
        <v>5</v>
      </c>
      <c r="B89" s="8">
        <v>43394</v>
      </c>
      <c r="C89" s="9">
        <v>0</v>
      </c>
      <c r="D89" s="10">
        <v>9</v>
      </c>
      <c r="E8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0" spans="1:5" x14ac:dyDescent="0.25">
      <c r="A90" s="7" t="s">
        <v>6</v>
      </c>
      <c r="B90" s="8">
        <v>43395</v>
      </c>
      <c r="C90" s="9">
        <v>0</v>
      </c>
      <c r="D90" s="10">
        <v>10</v>
      </c>
      <c r="E9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</v>
      </c>
    </row>
    <row r="91" spans="1:5" x14ac:dyDescent="0.25">
      <c r="A91" s="7" t="s">
        <v>6</v>
      </c>
      <c r="B91" s="8">
        <v>43396</v>
      </c>
      <c r="C91" s="9">
        <v>0</v>
      </c>
      <c r="D91" s="10">
        <v>5</v>
      </c>
      <c r="E9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92" spans="1:5" x14ac:dyDescent="0.25">
      <c r="A92" s="7" t="s">
        <v>7</v>
      </c>
      <c r="B92" s="8">
        <v>43399</v>
      </c>
      <c r="C92" s="9">
        <v>30</v>
      </c>
      <c r="D92" s="10">
        <v>9</v>
      </c>
      <c r="E9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3" spans="1:5" x14ac:dyDescent="0.25">
      <c r="A93" s="7" t="s">
        <v>15</v>
      </c>
      <c r="B93" s="8">
        <v>43401</v>
      </c>
      <c r="C93" s="9">
        <v>0</v>
      </c>
      <c r="D93" s="10">
        <v>9</v>
      </c>
      <c r="E9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-5</v>
      </c>
    </row>
    <row r="94" spans="1:5" x14ac:dyDescent="0.25">
      <c r="A94" s="7" t="s">
        <v>14</v>
      </c>
      <c r="B94" s="8">
        <v>43403</v>
      </c>
      <c r="C94" s="9">
        <v>0</v>
      </c>
      <c r="D94" s="10">
        <v>5</v>
      </c>
      <c r="E9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19</v>
      </c>
    </row>
    <row r="95" spans="1:5" x14ac:dyDescent="0.25">
      <c r="A95" s="7" t="s">
        <v>7</v>
      </c>
      <c r="B95" s="8">
        <v>43404</v>
      </c>
      <c r="C95" s="9">
        <v>0</v>
      </c>
      <c r="D95" s="10">
        <v>7</v>
      </c>
      <c r="E9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15</v>
      </c>
    </row>
    <row r="96" spans="1:5" x14ac:dyDescent="0.25">
      <c r="A96" s="7" t="s">
        <v>7</v>
      </c>
      <c r="B96" s="8">
        <v>43410</v>
      </c>
      <c r="C96" s="9">
        <v>0</v>
      </c>
      <c r="D96" s="10">
        <v>8</v>
      </c>
      <c r="E9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</v>
      </c>
    </row>
    <row r="97" spans="1:5" x14ac:dyDescent="0.25">
      <c r="A97" s="7" t="s">
        <v>5</v>
      </c>
      <c r="B97" s="8">
        <v>43415</v>
      </c>
      <c r="C97" s="9">
        <v>25</v>
      </c>
      <c r="D97" s="10">
        <v>0</v>
      </c>
      <c r="E97" s="27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98" spans="1:5" x14ac:dyDescent="0.25">
      <c r="A98" s="7" t="s">
        <v>7</v>
      </c>
      <c r="B98" s="8">
        <v>43415</v>
      </c>
      <c r="C98" s="9">
        <v>15</v>
      </c>
      <c r="D98" s="10">
        <v>0</v>
      </c>
      <c r="E98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9" spans="1:5" x14ac:dyDescent="0.25">
      <c r="A99" s="7" t="s">
        <v>6</v>
      </c>
      <c r="B99" s="8">
        <v>43415</v>
      </c>
      <c r="C99" s="9">
        <v>35</v>
      </c>
      <c r="D99" s="10">
        <v>0</v>
      </c>
      <c r="E99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100" spans="1:5" x14ac:dyDescent="0.25">
      <c r="A100" s="7" t="s">
        <v>3</v>
      </c>
      <c r="B100" s="8">
        <v>43415</v>
      </c>
      <c r="C100" s="9">
        <v>80</v>
      </c>
      <c r="D100" s="10">
        <v>0</v>
      </c>
      <c r="E100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101" spans="1:5" x14ac:dyDescent="0.25">
      <c r="A101" s="7" t="s">
        <v>5</v>
      </c>
      <c r="B101" s="8">
        <v>43416</v>
      </c>
      <c r="C101" s="9">
        <v>0</v>
      </c>
      <c r="D101" s="10">
        <v>25</v>
      </c>
      <c r="E101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102" spans="1:5" x14ac:dyDescent="0.25">
      <c r="A102" s="7" t="s">
        <v>6</v>
      </c>
      <c r="B102" s="8">
        <v>43416</v>
      </c>
      <c r="C102" s="9">
        <v>0</v>
      </c>
      <c r="D102" s="10">
        <v>25</v>
      </c>
      <c r="E102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103" spans="1:5" x14ac:dyDescent="0.25">
      <c r="A103" s="7" t="s">
        <v>14</v>
      </c>
      <c r="B103" s="8">
        <v>43419</v>
      </c>
      <c r="C103" s="9">
        <v>45</v>
      </c>
      <c r="D103" s="10">
        <v>0</v>
      </c>
      <c r="E103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64</v>
      </c>
    </row>
    <row r="104" spans="1:5" x14ac:dyDescent="0.25">
      <c r="A104" s="7" t="s">
        <v>15</v>
      </c>
      <c r="B104" s="8">
        <v>43419</v>
      </c>
      <c r="C104" s="9">
        <v>28</v>
      </c>
      <c r="D104" s="10">
        <v>0</v>
      </c>
      <c r="E104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23</v>
      </c>
    </row>
    <row r="105" spans="1:5" x14ac:dyDescent="0.25">
      <c r="A105" s="7" t="s">
        <v>16</v>
      </c>
      <c r="B105" s="8">
        <v>43419</v>
      </c>
      <c r="C105" s="9">
        <v>24</v>
      </c>
      <c r="D105" s="10">
        <v>0</v>
      </c>
      <c r="E105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106" spans="1:5" x14ac:dyDescent="0.25">
      <c r="A106" s="7" t="s">
        <v>16</v>
      </c>
      <c r="B106" s="8">
        <v>43420</v>
      </c>
      <c r="C106" s="9">
        <v>0</v>
      </c>
      <c r="D106" s="10">
        <v>6</v>
      </c>
      <c r="E106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30</v>
      </c>
    </row>
    <row r="107" spans="1:5" x14ac:dyDescent="0.25">
      <c r="A107" s="7" t="s">
        <v>17</v>
      </c>
      <c r="B107" s="8">
        <v>43790</v>
      </c>
      <c r="C107" s="9">
        <v>40</v>
      </c>
      <c r="D107" s="10">
        <v>5</v>
      </c>
      <c r="E107" s="29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35</v>
      </c>
    </row>
    <row r="108" spans="1:5" x14ac:dyDescent="0.25">
      <c r="A108"/>
      <c r="B108" s="6">
        <f>SUBTOTAL(103,TblLançamentos[DATA])</f>
        <v>104</v>
      </c>
      <c r="C108" s="5">
        <f>SUBTOTAL(109,TblLançamentos[ENTRADA])</f>
        <v>1005</v>
      </c>
      <c r="D108">
        <f>SUBTOTAL(109,TblLançamentos[SAÍDA])</f>
        <v>742</v>
      </c>
      <c r="E108" s="12"/>
    </row>
  </sheetData>
  <sheetProtection selectLockedCells="1"/>
  <conditionalFormatting sqref="E4:E108">
    <cfRule type="cellIs" dxfId="11" priority="1" operator="lessThan">
      <formula>0</formula>
    </cfRule>
  </conditionalFormatting>
  <dataValidations count="1">
    <dataValidation type="list" allowBlank="1" showInputMessage="1" showErrorMessage="1" sqref="A4:A107">
      <formula1>Produtos</formula1>
    </dataValidation>
  </dataValidations>
  <pageMargins left="0.51181102362204722" right="0.51181102362204722" top="0.78740157480314965" bottom="0.78740157480314965" header="0.31496062992125984" footer="0.31496062992125984"/>
  <pageSetup paperSize="9" scale="46" orientation="portrait" blackAndWhite="1" verticalDpi="0" r:id="rId1"/>
  <headerFooter>
    <oddHeader>&amp;LCONTROLE DE ESTOQUE SIMPLIFICADO&amp;RMovimento do Produto</oddHeader>
    <oddFooter>&amp;RPágina &amp;P de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Início</vt:lpstr>
      <vt:lpstr>Cadastro</vt:lpstr>
      <vt:lpstr>Lançamentos</vt:lpstr>
      <vt:lpstr>Cadastro!Area_de_impressao</vt:lpstr>
      <vt:lpstr>Lançamentos!Area_de_impressao</vt:lpstr>
      <vt:lpstr>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cp:lastPrinted>2018-11-12T00:54:16Z</cp:lastPrinted>
  <dcterms:created xsi:type="dcterms:W3CDTF">2018-11-11T14:34:59Z</dcterms:created>
  <dcterms:modified xsi:type="dcterms:W3CDTF">2019-05-08T14:08:48Z</dcterms:modified>
</cp:coreProperties>
</file>