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IST\Permanent\FY2021\Drafts\"/>
    </mc:Choice>
  </mc:AlternateContent>
  <xr:revisionPtr revIDLastSave="0" documentId="13_ncr:101_{31FD3477-0FE7-4E73-8E9E-52DF6CA2459A}" xr6:coauthVersionLast="45" xr6:coauthVersionMax="45" xr10:uidLastSave="{00000000-0000-0000-0000-000000000000}"/>
  <bookViews>
    <workbookView xWindow="57480" yWindow="-120" windowWidth="38640" windowHeight="15840" xr2:uid="{93980506-8AA8-45C9-BA34-BE5B40A335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6" i="1" l="1"/>
  <c r="D176" i="1"/>
  <c r="C176" i="1"/>
  <c r="J174" i="1"/>
  <c r="I174" i="1"/>
  <c r="H174" i="1"/>
  <c r="J173" i="1"/>
  <c r="I173" i="1"/>
  <c r="H173" i="1"/>
  <c r="C180" i="1" s="1"/>
  <c r="J172" i="1"/>
  <c r="I172" i="1"/>
  <c r="D178" i="1" s="1"/>
  <c r="H172" i="1"/>
  <c r="J170" i="1"/>
  <c r="I170" i="1"/>
  <c r="H170" i="1"/>
  <c r="E180" i="1" s="1"/>
  <c r="J169" i="1"/>
  <c r="I169" i="1"/>
  <c r="H169" i="1"/>
  <c r="E179" i="1" s="1"/>
  <c r="J168" i="1"/>
  <c r="I168" i="1"/>
  <c r="H168" i="1"/>
  <c r="C178" i="1" s="1"/>
  <c r="J166" i="1"/>
  <c r="I166" i="1"/>
  <c r="H166" i="1"/>
  <c r="J176" i="1" s="1"/>
  <c r="H164" i="1"/>
  <c r="E140" i="1"/>
  <c r="D140" i="1"/>
  <c r="C140" i="1"/>
  <c r="I139" i="1"/>
  <c r="E139" i="1"/>
  <c r="D139" i="1"/>
  <c r="C139" i="1"/>
  <c r="I138" i="1"/>
  <c r="H138" i="1"/>
  <c r="E138" i="1"/>
  <c r="J140" i="1" s="1"/>
  <c r="D138" i="1"/>
  <c r="I140" i="1" s="1"/>
  <c r="C138" i="1"/>
  <c r="H139" i="1" s="1"/>
  <c r="J136" i="1"/>
  <c r="I136" i="1"/>
  <c r="H136" i="1"/>
  <c r="E136" i="1"/>
  <c r="D136" i="1"/>
  <c r="C136" i="1"/>
  <c r="J134" i="1"/>
  <c r="I134" i="1"/>
  <c r="H134" i="1"/>
  <c r="J133" i="1"/>
  <c r="I133" i="1"/>
  <c r="H133" i="1"/>
  <c r="J132" i="1"/>
  <c r="I132" i="1"/>
  <c r="H132" i="1"/>
  <c r="J130" i="1"/>
  <c r="I130" i="1"/>
  <c r="H130" i="1"/>
  <c r="J129" i="1"/>
  <c r="I129" i="1"/>
  <c r="H129" i="1"/>
  <c r="J128" i="1"/>
  <c r="I128" i="1"/>
  <c r="H128" i="1"/>
  <c r="J126" i="1"/>
  <c r="I126" i="1"/>
  <c r="H126" i="1"/>
  <c r="H124" i="1"/>
  <c r="E160" i="1"/>
  <c r="D160" i="1"/>
  <c r="C160" i="1"/>
  <c r="I159" i="1"/>
  <c r="E159" i="1"/>
  <c r="D159" i="1"/>
  <c r="C159" i="1"/>
  <c r="I158" i="1"/>
  <c r="H158" i="1"/>
  <c r="E158" i="1"/>
  <c r="J160" i="1" s="1"/>
  <c r="D158" i="1"/>
  <c r="I160" i="1" s="1"/>
  <c r="C158" i="1"/>
  <c r="H159" i="1" s="1"/>
  <c r="J156" i="1"/>
  <c r="I156" i="1"/>
  <c r="H156" i="1"/>
  <c r="E156" i="1"/>
  <c r="D156" i="1"/>
  <c r="C156" i="1"/>
  <c r="J154" i="1"/>
  <c r="I154" i="1"/>
  <c r="H154" i="1"/>
  <c r="J153" i="1"/>
  <c r="I153" i="1"/>
  <c r="H153" i="1"/>
  <c r="J152" i="1"/>
  <c r="I152" i="1"/>
  <c r="H152" i="1"/>
  <c r="J150" i="1"/>
  <c r="I150" i="1"/>
  <c r="H150" i="1"/>
  <c r="J149" i="1"/>
  <c r="I149" i="1"/>
  <c r="H149" i="1"/>
  <c r="J148" i="1"/>
  <c r="I148" i="1"/>
  <c r="H148" i="1"/>
  <c r="J146" i="1"/>
  <c r="I146" i="1"/>
  <c r="H146" i="1"/>
  <c r="H144" i="1"/>
  <c r="I120" i="1"/>
  <c r="E120" i="1"/>
  <c r="D120" i="1"/>
  <c r="C120" i="1"/>
  <c r="E119" i="1"/>
  <c r="J120" i="1" s="1"/>
  <c r="D119" i="1"/>
  <c r="C119" i="1"/>
  <c r="E118" i="1"/>
  <c r="J118" i="1" s="1"/>
  <c r="D118" i="1"/>
  <c r="I119" i="1" s="1"/>
  <c r="C118" i="1"/>
  <c r="H120" i="1" s="1"/>
  <c r="J116" i="1"/>
  <c r="I116" i="1"/>
  <c r="H116" i="1"/>
  <c r="E116" i="1"/>
  <c r="D116" i="1"/>
  <c r="C116" i="1"/>
  <c r="J114" i="1"/>
  <c r="I114" i="1"/>
  <c r="H114" i="1"/>
  <c r="J113" i="1"/>
  <c r="I113" i="1"/>
  <c r="H113" i="1"/>
  <c r="J112" i="1"/>
  <c r="I112" i="1"/>
  <c r="H112" i="1"/>
  <c r="J110" i="1"/>
  <c r="I110" i="1"/>
  <c r="H110" i="1"/>
  <c r="J109" i="1"/>
  <c r="I109" i="1"/>
  <c r="H109" i="1"/>
  <c r="J108" i="1"/>
  <c r="I108" i="1"/>
  <c r="H108" i="1"/>
  <c r="J106" i="1"/>
  <c r="I106" i="1"/>
  <c r="H106" i="1"/>
  <c r="H104" i="1"/>
  <c r="I100" i="1"/>
  <c r="E100" i="1"/>
  <c r="D100" i="1"/>
  <c r="C100" i="1"/>
  <c r="I99" i="1"/>
  <c r="E99" i="1"/>
  <c r="D99" i="1"/>
  <c r="C99" i="1"/>
  <c r="I98" i="1"/>
  <c r="E98" i="1"/>
  <c r="J100" i="1" s="1"/>
  <c r="D98" i="1"/>
  <c r="C98" i="1"/>
  <c r="H99" i="1" s="1"/>
  <c r="J96" i="1"/>
  <c r="I96" i="1"/>
  <c r="H96" i="1"/>
  <c r="E96" i="1"/>
  <c r="D96" i="1"/>
  <c r="C96" i="1"/>
  <c r="J94" i="1"/>
  <c r="I94" i="1"/>
  <c r="H94" i="1"/>
  <c r="J93" i="1"/>
  <c r="I93" i="1"/>
  <c r="H93" i="1"/>
  <c r="J92" i="1"/>
  <c r="I92" i="1"/>
  <c r="H92" i="1"/>
  <c r="J90" i="1"/>
  <c r="I90" i="1"/>
  <c r="H90" i="1"/>
  <c r="J89" i="1"/>
  <c r="I89" i="1"/>
  <c r="H89" i="1"/>
  <c r="J88" i="1"/>
  <c r="I88" i="1"/>
  <c r="H88" i="1"/>
  <c r="J86" i="1"/>
  <c r="I86" i="1"/>
  <c r="H86" i="1"/>
  <c r="H84" i="1"/>
  <c r="J76" i="1"/>
  <c r="I76" i="1"/>
  <c r="H76" i="1"/>
  <c r="E76" i="1"/>
  <c r="D76" i="1"/>
  <c r="C76" i="1"/>
  <c r="J74" i="1"/>
  <c r="E78" i="1" s="1"/>
  <c r="I74" i="1"/>
  <c r="D78" i="1" s="1"/>
  <c r="H74" i="1"/>
  <c r="C78" i="1" s="1"/>
  <c r="J73" i="1"/>
  <c r="I73" i="1"/>
  <c r="H73" i="1"/>
  <c r="J72" i="1"/>
  <c r="E79" i="1" s="1"/>
  <c r="I72" i="1"/>
  <c r="D79" i="1" s="1"/>
  <c r="H72" i="1"/>
  <c r="C79" i="1" s="1"/>
  <c r="J70" i="1"/>
  <c r="I70" i="1"/>
  <c r="H70" i="1"/>
  <c r="J69" i="1"/>
  <c r="I69" i="1"/>
  <c r="H69" i="1"/>
  <c r="J68" i="1"/>
  <c r="I68" i="1"/>
  <c r="H68" i="1"/>
  <c r="J66" i="1"/>
  <c r="I66" i="1"/>
  <c r="H66" i="1"/>
  <c r="J56" i="1"/>
  <c r="I56" i="1"/>
  <c r="H56" i="1"/>
  <c r="E56" i="1"/>
  <c r="D56" i="1"/>
  <c r="C56" i="1"/>
  <c r="J36" i="1"/>
  <c r="I36" i="1"/>
  <c r="H36" i="1"/>
  <c r="E36" i="1"/>
  <c r="D36" i="1"/>
  <c r="C36" i="1"/>
  <c r="E16" i="1"/>
  <c r="D16" i="1"/>
  <c r="C16" i="1"/>
  <c r="H64" i="1"/>
  <c r="D59" i="1"/>
  <c r="J54" i="1"/>
  <c r="I54" i="1"/>
  <c r="H54" i="1"/>
  <c r="J53" i="1"/>
  <c r="I53" i="1"/>
  <c r="H53" i="1"/>
  <c r="J52" i="1"/>
  <c r="I52" i="1"/>
  <c r="H52" i="1"/>
  <c r="J50" i="1"/>
  <c r="I50" i="1"/>
  <c r="H50" i="1"/>
  <c r="D60" i="1" s="1"/>
  <c r="J49" i="1"/>
  <c r="I49" i="1"/>
  <c r="H49" i="1"/>
  <c r="J48" i="1"/>
  <c r="I48" i="1"/>
  <c r="H48" i="1"/>
  <c r="H28" i="1"/>
  <c r="J46" i="1"/>
  <c r="I46" i="1"/>
  <c r="H46" i="1"/>
  <c r="H44" i="1"/>
  <c r="E178" i="1" l="1"/>
  <c r="J180" i="1" s="1"/>
  <c r="H180" i="1"/>
  <c r="I178" i="1"/>
  <c r="D180" i="1"/>
  <c r="I180" i="1" s="1"/>
  <c r="I176" i="1"/>
  <c r="C179" i="1"/>
  <c r="H178" i="1" s="1"/>
  <c r="H176" i="1"/>
  <c r="D179" i="1"/>
  <c r="J138" i="1"/>
  <c r="J139" i="1"/>
  <c r="H140" i="1"/>
  <c r="J158" i="1"/>
  <c r="J159" i="1"/>
  <c r="H160" i="1"/>
  <c r="H118" i="1"/>
  <c r="J119" i="1"/>
  <c r="H119" i="1"/>
  <c r="I118" i="1"/>
  <c r="J99" i="1"/>
  <c r="H98" i="1"/>
  <c r="J98" i="1"/>
  <c r="H100" i="1"/>
  <c r="E80" i="1"/>
  <c r="J80" i="1" s="1"/>
  <c r="C80" i="1"/>
  <c r="H79" i="1" s="1"/>
  <c r="D80" i="1"/>
  <c r="I80" i="1" s="1"/>
  <c r="E59" i="1"/>
  <c r="E58" i="1"/>
  <c r="C59" i="1"/>
  <c r="H80" i="1"/>
  <c r="C60" i="1"/>
  <c r="C58" i="1"/>
  <c r="E60" i="1"/>
  <c r="D58" i="1"/>
  <c r="I60" i="1" s="1"/>
  <c r="I59" i="1"/>
  <c r="I58" i="1"/>
  <c r="J34" i="1"/>
  <c r="I34" i="1"/>
  <c r="H34" i="1"/>
  <c r="J33" i="1"/>
  <c r="I33" i="1"/>
  <c r="H33" i="1"/>
  <c r="J32" i="1"/>
  <c r="I32" i="1"/>
  <c r="H32" i="1"/>
  <c r="J30" i="1"/>
  <c r="I30" i="1"/>
  <c r="H30" i="1"/>
  <c r="J29" i="1"/>
  <c r="I29" i="1"/>
  <c r="H29" i="1"/>
  <c r="J28" i="1"/>
  <c r="I28" i="1"/>
  <c r="J26" i="1"/>
  <c r="I26" i="1"/>
  <c r="H26" i="1"/>
  <c r="H24" i="1"/>
  <c r="C19" i="1"/>
  <c r="J14" i="1"/>
  <c r="I14" i="1"/>
  <c r="H14" i="1"/>
  <c r="J13" i="1"/>
  <c r="I13" i="1"/>
  <c r="D19" i="1" s="1"/>
  <c r="H13" i="1"/>
  <c r="J12" i="1"/>
  <c r="I12" i="1"/>
  <c r="H12" i="1"/>
  <c r="H9" i="1"/>
  <c r="I9" i="1"/>
  <c r="E19" i="1" s="1"/>
  <c r="J9" i="1"/>
  <c r="H10" i="1"/>
  <c r="C20" i="1" s="1"/>
  <c r="I10" i="1"/>
  <c r="J10" i="1"/>
  <c r="I8" i="1"/>
  <c r="J8" i="1"/>
  <c r="H8" i="1"/>
  <c r="E18" i="1" s="1"/>
  <c r="I6" i="1"/>
  <c r="J6" i="1"/>
  <c r="H6" i="1"/>
  <c r="H4" i="1"/>
  <c r="J179" i="1" l="1"/>
  <c r="J178" i="1"/>
  <c r="H179" i="1"/>
  <c r="I179" i="1"/>
  <c r="J79" i="1"/>
  <c r="I78" i="1"/>
  <c r="J78" i="1"/>
  <c r="I79" i="1"/>
  <c r="H78" i="1"/>
  <c r="J60" i="1"/>
  <c r="H60" i="1"/>
  <c r="H58" i="1"/>
  <c r="E38" i="1"/>
  <c r="J39" i="1" s="1"/>
  <c r="C39" i="1"/>
  <c r="E39" i="1"/>
  <c r="C40" i="1"/>
  <c r="C38" i="1"/>
  <c r="D38" i="1"/>
  <c r="D39" i="1"/>
  <c r="H40" i="1"/>
  <c r="D40" i="1"/>
  <c r="I16" i="1"/>
  <c r="H16" i="1"/>
  <c r="J16" i="1"/>
  <c r="D20" i="1"/>
  <c r="E40" i="1"/>
  <c r="C18" i="1"/>
  <c r="E20" i="1"/>
  <c r="J19" i="1" s="1"/>
  <c r="J59" i="1"/>
  <c r="D18" i="1"/>
  <c r="H59" i="1"/>
  <c r="J58" i="1"/>
  <c r="H38" i="1"/>
  <c r="H39" i="1"/>
  <c r="J38" i="1" l="1"/>
  <c r="I40" i="1"/>
  <c r="I18" i="1"/>
  <c r="I20" i="1"/>
  <c r="I19" i="1"/>
  <c r="I39" i="1"/>
  <c r="J18" i="1"/>
  <c r="J40" i="1"/>
  <c r="J20" i="1"/>
  <c r="H18" i="1"/>
  <c r="H19" i="1"/>
  <c r="H20" i="1"/>
  <c r="I38" i="1"/>
</calcChain>
</file>

<file path=xl/sharedStrings.xml><?xml version="1.0" encoding="utf-8"?>
<sst xmlns="http://schemas.openxmlformats.org/spreadsheetml/2006/main" count="162" uniqueCount="27">
  <si>
    <t>Base</t>
  </si>
  <si>
    <t>Mass</t>
  </si>
  <si>
    <t>[g]</t>
  </si>
  <si>
    <t>[kg]</t>
  </si>
  <si>
    <t>CoM (CS0)</t>
  </si>
  <si>
    <t>[cm]</t>
  </si>
  <si>
    <t>[m]</t>
  </si>
  <si>
    <t>Inertia (CoM-CS0)</t>
  </si>
  <si>
    <t>[g*cm^2]</t>
  </si>
  <si>
    <t>[kg*m^2]</t>
  </si>
  <si>
    <t>R_L^CS0</t>
  </si>
  <si>
    <t>^T</t>
  </si>
  <si>
    <t>I*R^T</t>
  </si>
  <si>
    <t>R*I*R^T</t>
  </si>
  <si>
    <t>Shoulder</t>
  </si>
  <si>
    <t>CoM (ACS1)</t>
  </si>
  <si>
    <t>R_L^ACS1</t>
  </si>
  <si>
    <t>Inertia (CoM-ACS1)</t>
  </si>
  <si>
    <t>Inertia (CoM-L)</t>
  </si>
  <si>
    <t>Prismatic</t>
  </si>
  <si>
    <t>Arm</t>
  </si>
  <si>
    <t>CoM (L)</t>
  </si>
  <si>
    <t>Basewrist</t>
  </si>
  <si>
    <t>Middlewrist</t>
  </si>
  <si>
    <t>Gripper</t>
  </si>
  <si>
    <t>Finger - 1</t>
  </si>
  <si>
    <t>Finger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</si>
</sst>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2C6F-F1F4-4503-9FF2-B5B8C5BA0D4B}">
  <dimension ref="A2:J180"/>
  <sheetViews>
    <sheetView tabSelected="1" workbookViewId="0"/>
  </sheetViews>
  <sheetFormatPr defaultRowHeight="14.4" x14ac:dyDescent="0.55000000000000004"/>
  <cols>
    <col min="1" max="1" width="16.62890625" bestFit="1" customWidth="1"/>
    <col min="7" max="7" width="8.83984375" style="7"/>
  </cols>
  <sheetData>
    <row r="2" spans="1:10" x14ac:dyDescent="0.55000000000000004">
      <c r="A2" s="6" t="s">
        <v>0</v>
      </c>
    </row>
    <row r="4" spans="1:10" x14ac:dyDescent="0.55000000000000004">
      <c r="A4" t="s">
        <v>1</v>
      </c>
      <c r="B4" s="2" t="s">
        <v>2</v>
      </c>
      <c r="C4" s="3">
        <v>98337.740999999995</v>
      </c>
      <c r="G4" s="7" t="s">
        <v>3</v>
      </c>
      <c r="H4" s="5">
        <f>C4/1000</f>
        <v>98.337740999999994</v>
      </c>
    </row>
    <row r="6" spans="1:10" x14ac:dyDescent="0.55000000000000004">
      <c r="A6" t="s">
        <v>4</v>
      </c>
      <c r="B6" s="2" t="s">
        <v>5</v>
      </c>
      <c r="C6" s="2">
        <v>0</v>
      </c>
      <c r="D6" s="2">
        <v>0</v>
      </c>
      <c r="E6" s="3">
        <v>26.962382000000002</v>
      </c>
      <c r="G6" s="7" t="s">
        <v>6</v>
      </c>
      <c r="H6" s="2">
        <f>C6/100</f>
        <v>0</v>
      </c>
      <c r="I6" s="2">
        <f>D6/100</f>
        <v>0</v>
      </c>
      <c r="J6" s="2">
        <f>E6/100</f>
        <v>0.26962382000000001</v>
      </c>
    </row>
    <row r="8" spans="1:10" x14ac:dyDescent="0.55000000000000004">
      <c r="A8" t="s">
        <v>7</v>
      </c>
      <c r="B8" s="2" t="s">
        <v>8</v>
      </c>
      <c r="C8" s="3">
        <v>37617566</v>
      </c>
      <c r="D8" s="2">
        <v>0</v>
      </c>
      <c r="E8" s="2">
        <v>0</v>
      </c>
      <c r="G8" s="7" t="s">
        <v>9</v>
      </c>
      <c r="H8" s="4">
        <f>C8*0.0000001</f>
        <v>3.7617566</v>
      </c>
      <c r="I8" s="4">
        <f t="shared" ref="I8:J8" si="0">D8*0.0000001</f>
        <v>0</v>
      </c>
      <c r="J8" s="4">
        <f t="shared" si="0"/>
        <v>0</v>
      </c>
    </row>
    <row r="9" spans="1:10" x14ac:dyDescent="0.55000000000000004">
      <c r="C9" s="2">
        <v>0</v>
      </c>
      <c r="D9" s="3">
        <v>37617553</v>
      </c>
      <c r="E9" s="2">
        <v>0</v>
      </c>
      <c r="H9" s="4">
        <f t="shared" ref="H9:H10" si="1">C9*0.0000001</f>
        <v>0</v>
      </c>
      <c r="I9" s="4">
        <f t="shared" ref="I9:I10" si="2">D9*0.0000001</f>
        <v>3.7617552999999999</v>
      </c>
      <c r="J9" s="4">
        <f t="shared" ref="J9:J10" si="3">E9*0.0000001</f>
        <v>0</v>
      </c>
    </row>
    <row r="10" spans="1:10" x14ac:dyDescent="0.55000000000000004">
      <c r="C10" s="2">
        <v>0</v>
      </c>
      <c r="D10" s="2">
        <v>0</v>
      </c>
      <c r="E10" s="3">
        <v>4440033.8</v>
      </c>
      <c r="H10" s="4">
        <f t="shared" si="1"/>
        <v>0</v>
      </c>
      <c r="I10" s="4">
        <f t="shared" si="2"/>
        <v>0</v>
      </c>
      <c r="J10" s="4">
        <f t="shared" si="3"/>
        <v>0.44400337999999995</v>
      </c>
    </row>
    <row r="12" spans="1:10" x14ac:dyDescent="0.55000000000000004">
      <c r="A12" t="s">
        <v>10</v>
      </c>
      <c r="C12" s="2">
        <v>1</v>
      </c>
      <c r="D12" s="2">
        <v>0</v>
      </c>
      <c r="E12" s="2">
        <v>0</v>
      </c>
      <c r="G12" s="7" t="s">
        <v>11</v>
      </c>
      <c r="H12">
        <f>C12</f>
        <v>1</v>
      </c>
      <c r="I12">
        <f>C13</f>
        <v>0</v>
      </c>
      <c r="J12">
        <f>C14</f>
        <v>0</v>
      </c>
    </row>
    <row r="13" spans="1:10" x14ac:dyDescent="0.55000000000000004">
      <c r="C13" s="2">
        <v>0</v>
      </c>
      <c r="D13" s="2">
        <v>0</v>
      </c>
      <c r="E13" s="2">
        <v>1</v>
      </c>
      <c r="H13">
        <f>D12</f>
        <v>0</v>
      </c>
      <c r="I13">
        <f>D13</f>
        <v>0</v>
      </c>
      <c r="J13">
        <f>D14</f>
        <v>-1</v>
      </c>
    </row>
    <row r="14" spans="1:10" x14ac:dyDescent="0.55000000000000004">
      <c r="C14" s="2">
        <v>0</v>
      </c>
      <c r="D14" s="2">
        <v>-1</v>
      </c>
      <c r="E14" s="2">
        <v>0</v>
      </c>
      <c r="H14">
        <f>E12</f>
        <v>0</v>
      </c>
      <c r="I14">
        <f>E13</f>
        <v>1</v>
      </c>
      <c r="J14">
        <f>E14</f>
        <v>0</v>
      </c>
    </row>
    <row r="15" spans="1:10" x14ac:dyDescent="0.55000000000000004">
      <c r="C15" s="2"/>
      <c r="D15" s="2"/>
      <c r="E15" s="2"/>
    </row>
    <row r="16" spans="1:10" x14ac:dyDescent="0.55000000000000004">
      <c r="A16" t="s">
        <v>21</v>
      </c>
      <c r="B16" s="2" t="s">
        <v>5</v>
      </c>
      <c r="C16">
        <f>C12*C6+D12*D6+E12*E6</f>
        <v>0</v>
      </c>
      <c r="D16">
        <f>C13*C6+D13*D6+E13*E6</f>
        <v>26.962382000000002</v>
      </c>
      <c r="E16">
        <f>C14*C6+D14*D6+E14*E6</f>
        <v>0</v>
      </c>
      <c r="G16" s="7" t="s">
        <v>6</v>
      </c>
      <c r="H16">
        <f>C12*H6+D12*I6+E12*J6</f>
        <v>0</v>
      </c>
      <c r="I16">
        <f>C13*H6+D13*I6+E13*J6</f>
        <v>0.26962382000000001</v>
      </c>
      <c r="J16">
        <f>C14*H6+D14*I6+E14*J6</f>
        <v>0</v>
      </c>
    </row>
    <row r="18" spans="1:10" x14ac:dyDescent="0.55000000000000004">
      <c r="A18" t="s">
        <v>18</v>
      </c>
      <c r="B18" s="2" t="s">
        <v>12</v>
      </c>
      <c r="C18">
        <f>H8*H12+I8*H13+J8*H14</f>
        <v>3.7617566</v>
      </c>
      <c r="D18">
        <f>H8*I12+I8*I13+J8*I14</f>
        <v>0</v>
      </c>
      <c r="E18">
        <f>H8*J12+I8*J13+J8*J14</f>
        <v>0</v>
      </c>
      <c r="G18" s="7" t="s">
        <v>13</v>
      </c>
      <c r="H18">
        <f>C12*C18+D12*C19+E12*C20</f>
        <v>3.7617566</v>
      </c>
      <c r="I18">
        <f>C12*D18+D12*D19+E12*D20</f>
        <v>0</v>
      </c>
      <c r="J18">
        <f>C12*E18+D12*E19+E12*E20</f>
        <v>0</v>
      </c>
    </row>
    <row r="19" spans="1:10" x14ac:dyDescent="0.55000000000000004">
      <c r="C19">
        <f>H9*H12+I9*H13+J9*H14</f>
        <v>0</v>
      </c>
      <c r="D19">
        <f>H9*I12+I9*I13+J9*I14</f>
        <v>0</v>
      </c>
      <c r="E19">
        <f>H9*J12+I9*J13+J9*J14</f>
        <v>-3.7617552999999999</v>
      </c>
      <c r="H19">
        <f>C13*C18+D13*C19+E13*C20</f>
        <v>0</v>
      </c>
      <c r="I19">
        <f>C13*D18+D13*D19+E13*D20</f>
        <v>0.44400337999999995</v>
      </c>
      <c r="J19">
        <f>C13*E18+D13*E19+E13*E20</f>
        <v>0</v>
      </c>
    </row>
    <row r="20" spans="1:10" x14ac:dyDescent="0.55000000000000004">
      <c r="C20">
        <f>H10*H12+I10*H13+J10*H14</f>
        <v>0</v>
      </c>
      <c r="D20">
        <f>H10*I12+I10*I13+J10*I14</f>
        <v>0.44400337999999995</v>
      </c>
      <c r="E20">
        <f>H10*J12+I10*J13+J10*J14</f>
        <v>0</v>
      </c>
      <c r="H20">
        <f>C14*C18+D14*C19+E14*C20</f>
        <v>0</v>
      </c>
      <c r="I20">
        <f>C14*D18+D14*D19+E14*D20</f>
        <v>0</v>
      </c>
      <c r="J20">
        <f>C14*E18+D14*E19+E14*E20</f>
        <v>3.7617552999999999</v>
      </c>
    </row>
    <row r="22" spans="1:10" x14ac:dyDescent="0.55000000000000004">
      <c r="A22" s="6" t="s">
        <v>14</v>
      </c>
    </row>
    <row r="24" spans="1:10" x14ac:dyDescent="0.55000000000000004">
      <c r="A24" t="s">
        <v>1</v>
      </c>
      <c r="B24" s="2" t="s">
        <v>2</v>
      </c>
      <c r="C24" s="1">
        <v>92915.7</v>
      </c>
      <c r="G24" s="7" t="s">
        <v>3</v>
      </c>
      <c r="H24" s="5">
        <f>C24/1000</f>
        <v>92.915700000000001</v>
      </c>
    </row>
    <row r="26" spans="1:10" x14ac:dyDescent="0.55000000000000004">
      <c r="A26" t="s">
        <v>15</v>
      </c>
      <c r="B26" s="2" t="s">
        <v>5</v>
      </c>
      <c r="C26" s="2">
        <v>0</v>
      </c>
      <c r="D26" s="2">
        <v>0</v>
      </c>
      <c r="E26" s="3">
        <v>-0.53319229000000001</v>
      </c>
      <c r="G26" s="7" t="s">
        <v>6</v>
      </c>
      <c r="H26" s="2">
        <f>C26/100</f>
        <v>0</v>
      </c>
      <c r="I26" s="2">
        <f>D26/100</f>
        <v>0</v>
      </c>
      <c r="J26" s="2">
        <f>E26/100</f>
        <v>-5.3319229000000001E-3</v>
      </c>
    </row>
    <row r="28" spans="1:10" x14ac:dyDescent="0.55000000000000004">
      <c r="A28" t="s">
        <v>17</v>
      </c>
      <c r="B28" s="2" t="s">
        <v>8</v>
      </c>
      <c r="C28" s="3">
        <v>8967363.3000000007</v>
      </c>
      <c r="D28" s="2">
        <v>0</v>
      </c>
      <c r="E28" s="2">
        <v>0</v>
      </c>
      <c r="G28" s="7" t="s">
        <v>9</v>
      </c>
      <c r="H28" s="4">
        <f>C28*0.0000001</f>
        <v>0.89673633000000008</v>
      </c>
      <c r="I28" s="4">
        <f t="shared" ref="I28:I30" si="4">D28*0.0000001</f>
        <v>0</v>
      </c>
      <c r="J28" s="4">
        <f t="shared" ref="J28:J30" si="5">E28*0.0000001</f>
        <v>0</v>
      </c>
    </row>
    <row r="29" spans="1:10" x14ac:dyDescent="0.55000000000000004">
      <c r="C29" s="2">
        <v>0</v>
      </c>
      <c r="D29" s="3">
        <v>8967364.5</v>
      </c>
      <c r="E29" s="2">
        <v>0</v>
      </c>
      <c r="H29" s="4">
        <f t="shared" ref="H29:H30" si="6">C29*0.0000001</f>
        <v>0</v>
      </c>
      <c r="I29" s="4">
        <f t="shared" si="4"/>
        <v>0.89673644999999991</v>
      </c>
      <c r="J29" s="4">
        <f t="shared" si="5"/>
        <v>0</v>
      </c>
    </row>
    <row r="30" spans="1:10" x14ac:dyDescent="0.55000000000000004">
      <c r="C30" s="2">
        <v>0</v>
      </c>
      <c r="D30" s="2">
        <v>0</v>
      </c>
      <c r="E30" s="3">
        <v>5036326.7</v>
      </c>
      <c r="H30" s="4">
        <f t="shared" si="6"/>
        <v>0</v>
      </c>
      <c r="I30" s="4">
        <f t="shared" si="4"/>
        <v>0</v>
      </c>
      <c r="J30" s="4">
        <f t="shared" si="5"/>
        <v>0.50363267</v>
      </c>
    </row>
    <row r="32" spans="1:10" x14ac:dyDescent="0.55000000000000004">
      <c r="A32" t="s">
        <v>16</v>
      </c>
      <c r="C32" s="2">
        <v>0</v>
      </c>
      <c r="D32" s="2">
        <v>0</v>
      </c>
      <c r="E32" s="2">
        <v>1</v>
      </c>
      <c r="G32" s="7" t="s">
        <v>11</v>
      </c>
      <c r="H32">
        <f>C32</f>
        <v>0</v>
      </c>
      <c r="I32">
        <f>C33</f>
        <v>0</v>
      </c>
      <c r="J32">
        <f>C34</f>
        <v>1</v>
      </c>
    </row>
    <row r="33" spans="1:10" x14ac:dyDescent="0.55000000000000004">
      <c r="C33" s="2">
        <v>0</v>
      </c>
      <c r="D33" s="2">
        <v>-1</v>
      </c>
      <c r="E33" s="2">
        <v>0</v>
      </c>
      <c r="H33">
        <f>D32</f>
        <v>0</v>
      </c>
      <c r="I33">
        <f>D33</f>
        <v>-1</v>
      </c>
      <c r="J33">
        <f>D34</f>
        <v>0</v>
      </c>
    </row>
    <row r="34" spans="1:10" x14ac:dyDescent="0.55000000000000004">
      <c r="C34" s="2">
        <v>1</v>
      </c>
      <c r="D34" s="2">
        <v>0</v>
      </c>
      <c r="E34" s="2">
        <v>0</v>
      </c>
      <c r="H34">
        <f>E32</f>
        <v>1</v>
      </c>
      <c r="I34">
        <f>E33</f>
        <v>0</v>
      </c>
      <c r="J34">
        <f>E34</f>
        <v>0</v>
      </c>
    </row>
    <row r="35" spans="1:10" x14ac:dyDescent="0.55000000000000004">
      <c r="C35" s="2"/>
      <c r="D35" s="2"/>
      <c r="E35" s="2"/>
    </row>
    <row r="36" spans="1:10" x14ac:dyDescent="0.55000000000000004">
      <c r="A36" t="s">
        <v>21</v>
      </c>
      <c r="B36" s="2" t="s">
        <v>5</v>
      </c>
      <c r="C36">
        <f>C32*C26+D32*D26+E32*E26</f>
        <v>-0.53319229000000001</v>
      </c>
      <c r="D36">
        <f>C33*C26+D33*D26+E33*E26</f>
        <v>0</v>
      </c>
      <c r="E36">
        <f>C34*C26+D34*D26+E34*E26</f>
        <v>0</v>
      </c>
      <c r="G36" s="7" t="s">
        <v>6</v>
      </c>
      <c r="H36">
        <f>C32*H26+D32*I26+E32*J26</f>
        <v>-5.3319229000000001E-3</v>
      </c>
      <c r="I36">
        <f>C33*H26+D33*I26+E33*J26</f>
        <v>0</v>
      </c>
      <c r="J36">
        <f>C34*H26+D34*I26+E34*J26</f>
        <v>0</v>
      </c>
    </row>
    <row r="38" spans="1:10" x14ac:dyDescent="0.55000000000000004">
      <c r="A38" t="s">
        <v>18</v>
      </c>
      <c r="B38" s="2" t="s">
        <v>12</v>
      </c>
      <c r="C38" s="2">
        <f>H28*H32+I28*H33+J28*H34</f>
        <v>0</v>
      </c>
      <c r="D38" s="2">
        <f>H28*I32+I28*I33+J28*I34</f>
        <v>0</v>
      </c>
      <c r="E38" s="2">
        <f>H28*J32+I28*J33+J28*J34</f>
        <v>0.89673633000000008</v>
      </c>
      <c r="G38" s="7" t="s">
        <v>13</v>
      </c>
      <c r="H38" s="2">
        <f>C32*C38+D32*C39+E32*C40</f>
        <v>0.50363267</v>
      </c>
      <c r="I38" s="2">
        <f>C32*D38+D32*D39+E32*D40</f>
        <v>0</v>
      </c>
      <c r="J38" s="2">
        <f>C32*E38+D32*E39+E32*E40</f>
        <v>0</v>
      </c>
    </row>
    <row r="39" spans="1:10" x14ac:dyDescent="0.55000000000000004">
      <c r="C39" s="2">
        <f>H29*H32+I29*H33+J29*H34</f>
        <v>0</v>
      </c>
      <c r="D39" s="2">
        <f>H29*I32+I29*I33+J29*I34</f>
        <v>-0.89673644999999991</v>
      </c>
      <c r="E39" s="2">
        <f>H29*J32+I29*J33+J29*J34</f>
        <v>0</v>
      </c>
      <c r="H39" s="2">
        <f>C33*C38+D33*C39+E33*C40</f>
        <v>0</v>
      </c>
      <c r="I39" s="2">
        <f>C33*D38+D33*D39+E33*D40</f>
        <v>0.89673644999999991</v>
      </c>
      <c r="J39" s="2">
        <f>C33*E38+D33*E39+E33*E40</f>
        <v>0</v>
      </c>
    </row>
    <row r="40" spans="1:10" x14ac:dyDescent="0.55000000000000004">
      <c r="C40" s="2">
        <f>H30*H32+I30*H33+J30*H34</f>
        <v>0.50363267</v>
      </c>
      <c r="D40" s="2">
        <f>H30*I32+I30*I33+J30*I34</f>
        <v>0</v>
      </c>
      <c r="E40" s="2">
        <f>H30*J32+I30*J33+J30*J34</f>
        <v>0</v>
      </c>
      <c r="H40" s="2">
        <f>C34*C38+D34*C39+E34*C40</f>
        <v>0</v>
      </c>
      <c r="I40" s="2">
        <f>C34*D38+D34*D39+E34*D40</f>
        <v>0</v>
      </c>
      <c r="J40" s="2">
        <f>C34*E38+D34*E39+E34*E40</f>
        <v>0.89673633000000008</v>
      </c>
    </row>
    <row r="42" spans="1:10" x14ac:dyDescent="0.55000000000000004">
      <c r="A42" s="6" t="s">
        <v>19</v>
      </c>
    </row>
    <row r="44" spans="1:10" x14ac:dyDescent="0.55000000000000004">
      <c r="A44" t="s">
        <v>1</v>
      </c>
      <c r="B44" s="2" t="s">
        <v>2</v>
      </c>
      <c r="C44" s="1">
        <v>39250</v>
      </c>
      <c r="G44" s="7" t="s">
        <v>3</v>
      </c>
      <c r="H44" s="5">
        <f>C44/1000</f>
        <v>39.25</v>
      </c>
    </row>
    <row r="46" spans="1:10" x14ac:dyDescent="0.55000000000000004">
      <c r="A46" t="s">
        <v>4</v>
      </c>
      <c r="B46" s="2" t="s">
        <v>5</v>
      </c>
      <c r="C46">
        <v>0</v>
      </c>
      <c r="D46">
        <v>0</v>
      </c>
      <c r="E46">
        <v>0</v>
      </c>
      <c r="G46" s="7" t="s">
        <v>6</v>
      </c>
      <c r="H46" s="2">
        <f>C46/100</f>
        <v>0</v>
      </c>
      <c r="I46" s="2">
        <f>D46/100</f>
        <v>0</v>
      </c>
      <c r="J46" s="2">
        <f>E46/100</f>
        <v>0</v>
      </c>
    </row>
    <row r="48" spans="1:10" x14ac:dyDescent="0.55000000000000004">
      <c r="A48" t="s">
        <v>7</v>
      </c>
      <c r="B48" s="2" t="s">
        <v>8</v>
      </c>
      <c r="C48" s="1">
        <v>6296354.2000000002</v>
      </c>
      <c r="D48">
        <v>0</v>
      </c>
      <c r="E48">
        <v>0</v>
      </c>
      <c r="G48" s="7" t="s">
        <v>9</v>
      </c>
      <c r="H48" s="4">
        <f>C48*0.0000001</f>
        <v>0.62963541999999995</v>
      </c>
      <c r="I48" s="4">
        <f t="shared" ref="I48:I50" si="7">D48*0.0000001</f>
        <v>0</v>
      </c>
      <c r="J48" s="4">
        <f t="shared" ref="J48:J50" si="8">E48*0.0000001</f>
        <v>0</v>
      </c>
    </row>
    <row r="49" spans="1:10" x14ac:dyDescent="0.55000000000000004">
      <c r="C49">
        <v>0</v>
      </c>
      <c r="D49" s="1">
        <v>6296354.2000000002</v>
      </c>
      <c r="E49">
        <v>0</v>
      </c>
      <c r="H49" s="4">
        <f t="shared" ref="H49:H50" si="9">C49*0.0000001</f>
        <v>0</v>
      </c>
      <c r="I49" s="4">
        <f t="shared" si="7"/>
        <v>0.62963541999999995</v>
      </c>
      <c r="J49" s="4">
        <f t="shared" si="8"/>
        <v>0</v>
      </c>
    </row>
    <row r="50" spans="1:10" x14ac:dyDescent="0.55000000000000004">
      <c r="C50">
        <v>0</v>
      </c>
      <c r="D50">
        <v>0</v>
      </c>
      <c r="E50" s="1">
        <v>2126041.7000000002</v>
      </c>
      <c r="H50" s="4">
        <f t="shared" si="9"/>
        <v>0</v>
      </c>
      <c r="I50" s="4">
        <f t="shared" si="7"/>
        <v>0</v>
      </c>
      <c r="J50" s="4">
        <f t="shared" si="8"/>
        <v>0.21260417000000001</v>
      </c>
    </row>
    <row r="52" spans="1:10" x14ac:dyDescent="0.55000000000000004">
      <c r="A52" t="s">
        <v>10</v>
      </c>
      <c r="C52">
        <v>0</v>
      </c>
      <c r="D52">
        <v>1</v>
      </c>
      <c r="E52">
        <v>0</v>
      </c>
      <c r="G52" s="7" t="s">
        <v>11</v>
      </c>
      <c r="H52">
        <f>C52</f>
        <v>0</v>
      </c>
      <c r="I52">
        <f>C53</f>
        <v>0</v>
      </c>
      <c r="J52">
        <f>C54</f>
        <v>1</v>
      </c>
    </row>
    <row r="53" spans="1:10" x14ac:dyDescent="0.55000000000000004">
      <c r="C53">
        <v>0</v>
      </c>
      <c r="D53">
        <v>0</v>
      </c>
      <c r="E53">
        <v>1</v>
      </c>
      <c r="H53">
        <f>D52</f>
        <v>1</v>
      </c>
      <c r="I53">
        <f>D53</f>
        <v>0</v>
      </c>
      <c r="J53">
        <f>D54</f>
        <v>0</v>
      </c>
    </row>
    <row r="54" spans="1:10" x14ac:dyDescent="0.55000000000000004">
      <c r="C54">
        <v>1</v>
      </c>
      <c r="D54">
        <v>0</v>
      </c>
      <c r="E54">
        <v>0</v>
      </c>
      <c r="H54">
        <f>E52</f>
        <v>0</v>
      </c>
      <c r="I54">
        <f>E53</f>
        <v>1</v>
      </c>
      <c r="J54">
        <f>E54</f>
        <v>0</v>
      </c>
    </row>
    <row r="56" spans="1:10" x14ac:dyDescent="0.55000000000000004">
      <c r="A56" t="s">
        <v>21</v>
      </c>
      <c r="B56" s="2" t="s">
        <v>5</v>
      </c>
      <c r="C56">
        <f>C52*C46+D52*D46+E52*E46</f>
        <v>0</v>
      </c>
      <c r="D56">
        <f>C53*C46+D53*D46+E53*E46</f>
        <v>0</v>
      </c>
      <c r="E56">
        <f>C54*C46+D54*D46+E54*E46</f>
        <v>0</v>
      </c>
      <c r="G56" s="7" t="s">
        <v>6</v>
      </c>
      <c r="H56">
        <f>C52*H46+D52*I46+E52*J46</f>
        <v>0</v>
      </c>
      <c r="I56">
        <f>C53*H46+D53*I46+E53*J46</f>
        <v>0</v>
      </c>
      <c r="J56">
        <f>C54*H46+D54*I46+E54*J46</f>
        <v>0</v>
      </c>
    </row>
    <row r="58" spans="1:10" x14ac:dyDescent="0.55000000000000004">
      <c r="A58" t="s">
        <v>18</v>
      </c>
      <c r="B58" s="2" t="s">
        <v>12</v>
      </c>
      <c r="C58">
        <f>H48*H52+I48*H53+J48*H54</f>
        <v>0</v>
      </c>
      <c r="D58">
        <f>H48*I52+I48*I53+J48*I54</f>
        <v>0</v>
      </c>
      <c r="E58">
        <f>H48*J52+I48*J53+J48*J54</f>
        <v>0.62963541999999995</v>
      </c>
      <c r="G58" s="7" t="s">
        <v>13</v>
      </c>
      <c r="H58">
        <f>C52*C58+D52*C59+E52*C60</f>
        <v>0.62963541999999995</v>
      </c>
      <c r="I58">
        <f>C52*D58+D52*D59+E52*D60</f>
        <v>0</v>
      </c>
      <c r="J58">
        <f>C52*E58+D52*E59+E52*E60</f>
        <v>0</v>
      </c>
    </row>
    <row r="59" spans="1:10" x14ac:dyDescent="0.55000000000000004">
      <c r="C59">
        <f>H49*H52+I49*H53+J49*H54</f>
        <v>0.62963541999999995</v>
      </c>
      <c r="D59">
        <f>H49*I52+I49*I53+J49*I54</f>
        <v>0</v>
      </c>
      <c r="E59">
        <f>H49*J52+I49*J53+J49*J54</f>
        <v>0</v>
      </c>
      <c r="H59">
        <f>C53*C58+D53*C59+E53*C60</f>
        <v>0</v>
      </c>
      <c r="I59">
        <f>C53*D58+D53*D59+E53*D60</f>
        <v>0.21260417000000001</v>
      </c>
      <c r="J59">
        <f>C53*E58+D53*E59+E53*E60</f>
        <v>0</v>
      </c>
    </row>
    <row r="60" spans="1:10" x14ac:dyDescent="0.55000000000000004">
      <c r="C60">
        <f>H50*H52+I50*H53+J50*H54</f>
        <v>0</v>
      </c>
      <c r="D60">
        <f>H50*I52+I50*I53+J50*I54</f>
        <v>0.21260417000000001</v>
      </c>
      <c r="E60">
        <f>H50*J52+I50*J53+J50*J54</f>
        <v>0</v>
      </c>
      <c r="H60">
        <f>C54*C58+D54*C59+E54*C60</f>
        <v>0</v>
      </c>
      <c r="I60">
        <f>C54*D58+D54*D59+E54*D60</f>
        <v>0</v>
      </c>
      <c r="J60">
        <f>C54*E58+D54*E59+E54*E60</f>
        <v>0.62963541999999995</v>
      </c>
    </row>
    <row r="62" spans="1:10" x14ac:dyDescent="0.55000000000000004">
      <c r="A62" s="6" t="s">
        <v>20</v>
      </c>
    </row>
    <row r="64" spans="1:10" x14ac:dyDescent="0.55000000000000004">
      <c r="A64" t="s">
        <v>1</v>
      </c>
      <c r="B64" s="2" t="s">
        <v>2</v>
      </c>
      <c r="C64" s="1">
        <v>78500</v>
      </c>
      <c r="G64" s="7" t="s">
        <v>3</v>
      </c>
      <c r="H64" s="5">
        <f>C64/1000</f>
        <v>78.5</v>
      </c>
    </row>
    <row r="66" spans="1:10" x14ac:dyDescent="0.55000000000000004">
      <c r="A66" t="s">
        <v>4</v>
      </c>
      <c r="B66" s="2" t="s">
        <v>5</v>
      </c>
      <c r="C66">
        <v>0</v>
      </c>
      <c r="D66">
        <v>0</v>
      </c>
      <c r="E66" s="1">
        <v>-50</v>
      </c>
      <c r="G66" s="7" t="s">
        <v>6</v>
      </c>
      <c r="H66" s="2">
        <f>C66/100</f>
        <v>0</v>
      </c>
      <c r="I66" s="2">
        <f>D66/100</f>
        <v>0</v>
      </c>
      <c r="J66" s="2">
        <f>E66/100</f>
        <v>-0.5</v>
      </c>
    </row>
    <row r="68" spans="1:10" x14ac:dyDescent="0.55000000000000004">
      <c r="A68" t="s">
        <v>7</v>
      </c>
      <c r="B68" s="2" t="s">
        <v>8</v>
      </c>
      <c r="C68" s="1">
        <v>66070833</v>
      </c>
      <c r="D68">
        <v>0</v>
      </c>
      <c r="E68">
        <v>0</v>
      </c>
      <c r="G68" s="7" t="s">
        <v>9</v>
      </c>
      <c r="H68" s="4">
        <f>C68*0.0000001</f>
        <v>6.6070832999999993</v>
      </c>
      <c r="I68" s="4">
        <f t="shared" ref="I68:I70" si="10">D68*0.0000001</f>
        <v>0</v>
      </c>
      <c r="J68" s="4">
        <f t="shared" ref="J68:J70" si="11">E68*0.0000001</f>
        <v>0</v>
      </c>
    </row>
    <row r="69" spans="1:10" x14ac:dyDescent="0.55000000000000004">
      <c r="C69">
        <v>0</v>
      </c>
      <c r="D69" s="1">
        <v>66070833</v>
      </c>
      <c r="E69">
        <v>0</v>
      </c>
      <c r="H69" s="4">
        <f t="shared" ref="H69:H70" si="12">C69*0.0000001</f>
        <v>0</v>
      </c>
      <c r="I69" s="4">
        <f t="shared" si="10"/>
        <v>6.6070832999999993</v>
      </c>
      <c r="J69" s="4">
        <f t="shared" si="11"/>
        <v>0</v>
      </c>
    </row>
    <row r="70" spans="1:10" x14ac:dyDescent="0.55000000000000004">
      <c r="C70">
        <v>0</v>
      </c>
      <c r="D70">
        <v>0</v>
      </c>
      <c r="E70" s="1">
        <v>1308333.3</v>
      </c>
      <c r="H70" s="4">
        <f t="shared" si="12"/>
        <v>0</v>
      </c>
      <c r="I70" s="4">
        <f t="shared" si="10"/>
        <v>0</v>
      </c>
      <c r="J70" s="4">
        <f t="shared" si="11"/>
        <v>0.13083333</v>
      </c>
    </row>
    <row r="72" spans="1:10" x14ac:dyDescent="0.55000000000000004">
      <c r="A72" t="s">
        <v>10</v>
      </c>
      <c r="C72">
        <v>0</v>
      </c>
      <c r="D72">
        <v>1</v>
      </c>
      <c r="E72">
        <v>0</v>
      </c>
      <c r="G72" s="7" t="s">
        <v>11</v>
      </c>
      <c r="H72">
        <f>C72</f>
        <v>0</v>
      </c>
      <c r="I72">
        <f>C73</f>
        <v>0</v>
      </c>
      <c r="J72">
        <f>C74</f>
        <v>1</v>
      </c>
    </row>
    <row r="73" spans="1:10" x14ac:dyDescent="0.55000000000000004">
      <c r="C73">
        <v>0</v>
      </c>
      <c r="D73">
        <v>0</v>
      </c>
      <c r="E73">
        <v>1</v>
      </c>
      <c r="H73">
        <f>D72</f>
        <v>1</v>
      </c>
      <c r="I73">
        <f>D73</f>
        <v>0</v>
      </c>
      <c r="J73">
        <f>D74</f>
        <v>0</v>
      </c>
    </row>
    <row r="74" spans="1:10" x14ac:dyDescent="0.55000000000000004">
      <c r="C74">
        <v>1</v>
      </c>
      <c r="D74">
        <v>0</v>
      </c>
      <c r="E74">
        <v>0</v>
      </c>
      <c r="H74">
        <f>E72</f>
        <v>0</v>
      </c>
      <c r="I74">
        <f>E73</f>
        <v>1</v>
      </c>
      <c r="J74">
        <f>E74</f>
        <v>0</v>
      </c>
    </row>
    <row r="76" spans="1:10" x14ac:dyDescent="0.55000000000000004">
      <c r="A76" t="s">
        <v>21</v>
      </c>
      <c r="B76" s="2" t="s">
        <v>5</v>
      </c>
      <c r="C76">
        <f>C72*C66+D72*D66+E72*E66</f>
        <v>0</v>
      </c>
      <c r="D76">
        <f>C73*C66+D73*D66+E73*E66</f>
        <v>-50</v>
      </c>
      <c r="E76">
        <f>C74*C66+D74*D66+E74*E66</f>
        <v>0</v>
      </c>
      <c r="G76" s="7" t="s">
        <v>6</v>
      </c>
      <c r="H76">
        <f>C72*H66+D72*I66+E72*J66</f>
        <v>0</v>
      </c>
      <c r="I76">
        <f>C73*H66+D73*I66+E73*J66</f>
        <v>-0.5</v>
      </c>
      <c r="J76">
        <f>C74*H66+D74*I66+E74*J66</f>
        <v>0</v>
      </c>
    </row>
    <row r="78" spans="1:10" x14ac:dyDescent="0.55000000000000004">
      <c r="A78" t="s">
        <v>18</v>
      </c>
      <c r="B78" s="2" t="s">
        <v>12</v>
      </c>
      <c r="C78">
        <f>H68*H72+I68*H73+J68*H74</f>
        <v>0</v>
      </c>
      <c r="D78">
        <f>H68*I72+I68*I73+J68*I74</f>
        <v>0</v>
      </c>
      <c r="E78">
        <f>H68*J72+I68*J73+J68*J74</f>
        <v>6.6070832999999993</v>
      </c>
      <c r="G78" s="7" t="s">
        <v>13</v>
      </c>
      <c r="H78">
        <f>C72*C78+D72*C79+E72*C80</f>
        <v>6.6070832999999993</v>
      </c>
      <c r="I78">
        <f>C72*D78+D72*D79+E72*D80</f>
        <v>0</v>
      </c>
      <c r="J78">
        <f>C72*E78+D72*E79+E72*E80</f>
        <v>0</v>
      </c>
    </row>
    <row r="79" spans="1:10" x14ac:dyDescent="0.55000000000000004">
      <c r="C79">
        <f>H69*H72+I69*H73+J69*H74</f>
        <v>6.6070832999999993</v>
      </c>
      <c r="D79">
        <f>H69*I72+I69*I73+J69*I74</f>
        <v>0</v>
      </c>
      <c r="E79">
        <f>H69*J72+I69*J73+J69*J74</f>
        <v>0</v>
      </c>
      <c r="H79">
        <f>C73*C78+D73*C79+E73*C80</f>
        <v>0</v>
      </c>
      <c r="I79">
        <f>C73*D78+D73*D79+E73*D80</f>
        <v>0.13083333</v>
      </c>
      <c r="J79">
        <f>C73*E78+D73*E79+E73*E80</f>
        <v>0</v>
      </c>
    </row>
    <row r="80" spans="1:10" x14ac:dyDescent="0.55000000000000004">
      <c r="C80">
        <f>H70*H72+I70*H73+J70*H74</f>
        <v>0</v>
      </c>
      <c r="D80">
        <f>H70*I72+I70*I73+J70*I74</f>
        <v>0.13083333</v>
      </c>
      <c r="E80">
        <f>H70*J72+I70*J73+J70*J74</f>
        <v>0</v>
      </c>
      <c r="H80">
        <f>C74*C78+D74*C79+E74*C80</f>
        <v>0</v>
      </c>
      <c r="I80">
        <f>C74*D78+D74*D79+E74*D80</f>
        <v>0</v>
      </c>
      <c r="J80">
        <f>C74*E78+D74*E79+E74*E80</f>
        <v>6.6070832999999993</v>
      </c>
    </row>
    <row r="82" spans="1:10" x14ac:dyDescent="0.55000000000000004">
      <c r="A82" s="6" t="s">
        <v>22</v>
      </c>
    </row>
    <row r="84" spans="1:10" x14ac:dyDescent="0.55000000000000004">
      <c r="A84" t="s">
        <v>1</v>
      </c>
      <c r="B84" s="2" t="s">
        <v>2</v>
      </c>
      <c r="C84" s="1">
        <v>4432.5135</v>
      </c>
      <c r="G84" s="7" t="s">
        <v>3</v>
      </c>
      <c r="H84" s="5">
        <f>C84/1000</f>
        <v>4.4325134999999998</v>
      </c>
    </row>
    <row r="86" spans="1:10" x14ac:dyDescent="0.55000000000000004">
      <c r="A86" t="s">
        <v>15</v>
      </c>
      <c r="B86" s="2" t="s">
        <v>5</v>
      </c>
      <c r="C86">
        <v>0</v>
      </c>
      <c r="D86" s="1">
        <v>0.57196119000000001</v>
      </c>
      <c r="E86">
        <v>0</v>
      </c>
      <c r="G86" s="7" t="s">
        <v>6</v>
      </c>
      <c r="H86" s="2">
        <f>C86/100</f>
        <v>0</v>
      </c>
      <c r="I86" s="2">
        <f>D86/100</f>
        <v>5.7196119000000002E-3</v>
      </c>
      <c r="J86" s="2">
        <f>E86/100</f>
        <v>0</v>
      </c>
    </row>
    <row r="88" spans="1:10" x14ac:dyDescent="0.55000000000000004">
      <c r="A88" t="s">
        <v>17</v>
      </c>
      <c r="B88" s="2" t="s">
        <v>8</v>
      </c>
      <c r="C88" s="1">
        <v>107406.45</v>
      </c>
      <c r="D88">
        <v>0</v>
      </c>
      <c r="E88">
        <v>0</v>
      </c>
      <c r="G88" s="7" t="s">
        <v>9</v>
      </c>
      <c r="H88" s="4">
        <f>C88*0.0000001</f>
        <v>1.0740645E-2</v>
      </c>
      <c r="I88" s="4">
        <f t="shared" ref="I88:I90" si="13">D88*0.0000001</f>
        <v>0</v>
      </c>
      <c r="J88" s="4">
        <f t="shared" ref="J88:J90" si="14">E88*0.0000001</f>
        <v>0</v>
      </c>
    </row>
    <row r="89" spans="1:10" x14ac:dyDescent="0.55000000000000004">
      <c r="C89">
        <v>0</v>
      </c>
      <c r="D89" s="1">
        <v>103056.96000000001</v>
      </c>
      <c r="E89">
        <v>0</v>
      </c>
      <c r="H89" s="4">
        <f t="shared" ref="H89:H90" si="15">C89*0.0000001</f>
        <v>0</v>
      </c>
      <c r="I89" s="4">
        <f t="shared" si="13"/>
        <v>1.0305696E-2</v>
      </c>
      <c r="J89" s="4">
        <f t="shared" si="14"/>
        <v>0</v>
      </c>
    </row>
    <row r="90" spans="1:10" x14ac:dyDescent="0.55000000000000004">
      <c r="C90">
        <v>0</v>
      </c>
      <c r="D90">
        <v>0</v>
      </c>
      <c r="E90" s="1">
        <v>24650.814999999999</v>
      </c>
      <c r="H90" s="4">
        <f t="shared" si="15"/>
        <v>0</v>
      </c>
      <c r="I90" s="4">
        <f t="shared" si="13"/>
        <v>0</v>
      </c>
      <c r="J90" s="4">
        <f t="shared" si="14"/>
        <v>2.4650814999999998E-3</v>
      </c>
    </row>
    <row r="92" spans="1:10" x14ac:dyDescent="0.55000000000000004">
      <c r="A92" t="s">
        <v>16</v>
      </c>
      <c r="C92">
        <v>0</v>
      </c>
      <c r="D92">
        <v>0</v>
      </c>
      <c r="E92">
        <v>1</v>
      </c>
      <c r="G92" s="7" t="s">
        <v>11</v>
      </c>
      <c r="H92">
        <f>C92</f>
        <v>0</v>
      </c>
      <c r="I92">
        <f>C93</f>
        <v>0</v>
      </c>
      <c r="J92">
        <f>C94</f>
        <v>1</v>
      </c>
    </row>
    <row r="93" spans="1:10" x14ac:dyDescent="0.55000000000000004">
      <c r="C93">
        <v>0</v>
      </c>
      <c r="D93">
        <v>-1</v>
      </c>
      <c r="E93">
        <v>0</v>
      </c>
      <c r="H93">
        <f>D92</f>
        <v>0</v>
      </c>
      <c r="I93">
        <f>D93</f>
        <v>-1</v>
      </c>
      <c r="J93">
        <f>D94</f>
        <v>0</v>
      </c>
    </row>
    <row r="94" spans="1:10" x14ac:dyDescent="0.55000000000000004">
      <c r="C94">
        <v>1</v>
      </c>
      <c r="D94">
        <v>0</v>
      </c>
      <c r="E94">
        <v>0</v>
      </c>
      <c r="H94">
        <f>E92</f>
        <v>1</v>
      </c>
      <c r="I94">
        <f>E93</f>
        <v>0</v>
      </c>
      <c r="J94">
        <f>E94</f>
        <v>0</v>
      </c>
    </row>
    <row r="96" spans="1:10" x14ac:dyDescent="0.55000000000000004">
      <c r="A96" t="s">
        <v>21</v>
      </c>
      <c r="B96" s="2" t="s">
        <v>5</v>
      </c>
      <c r="C96">
        <f>C92*C86+D92*D86+E92*E86</f>
        <v>0</v>
      </c>
      <c r="D96">
        <f>C93*C86+D93*D86+E93*E86</f>
        <v>-0.57196119000000001</v>
      </c>
      <c r="E96">
        <f>C94*C86+D94*D86+E94*E86</f>
        <v>0</v>
      </c>
      <c r="G96" s="7" t="s">
        <v>6</v>
      </c>
      <c r="H96">
        <f>C92*H86+D92*I86+E92*J86</f>
        <v>0</v>
      </c>
      <c r="I96">
        <f>C93*H86+D93*I86+E93*J86</f>
        <v>-5.7196119000000002E-3</v>
      </c>
      <c r="J96">
        <f>C94*H86+D94*I86+E94*J86</f>
        <v>0</v>
      </c>
    </row>
    <row r="98" spans="1:10" x14ac:dyDescent="0.55000000000000004">
      <c r="A98" t="s">
        <v>18</v>
      </c>
      <c r="B98" s="2" t="s">
        <v>12</v>
      </c>
      <c r="C98">
        <f>H88*H92+I88*H93+J88*H94</f>
        <v>0</v>
      </c>
      <c r="D98">
        <f>H88*I92+I88*I93+J88*I94</f>
        <v>0</v>
      </c>
      <c r="E98">
        <f>H88*J92+I88*J93+J88*J94</f>
        <v>1.0740645E-2</v>
      </c>
      <c r="G98" s="7" t="s">
        <v>13</v>
      </c>
      <c r="H98">
        <f>C92*C98+D92*C99+E92*C100</f>
        <v>2.4650814999999998E-3</v>
      </c>
      <c r="I98">
        <f>C92*D98+D92*D99+E92*D100</f>
        <v>0</v>
      </c>
      <c r="J98">
        <f>C92*E98+D92*E99+E92*E100</f>
        <v>0</v>
      </c>
    </row>
    <row r="99" spans="1:10" x14ac:dyDescent="0.55000000000000004">
      <c r="C99">
        <f>H89*H92+I89*H93+J89*H94</f>
        <v>0</v>
      </c>
      <c r="D99">
        <f>H89*I92+I89*I93+J89*I94</f>
        <v>-1.0305696E-2</v>
      </c>
      <c r="E99">
        <f>H89*J92+I89*J93+J89*J94</f>
        <v>0</v>
      </c>
      <c r="H99">
        <f>C93*C98+D93*C99+E93*C100</f>
        <v>0</v>
      </c>
      <c r="I99">
        <f>C93*D98+D93*D99+E93*D100</f>
        <v>1.0305696E-2</v>
      </c>
      <c r="J99">
        <f>C93*E98+D93*E99+E93*E100</f>
        <v>0</v>
      </c>
    </row>
    <row r="100" spans="1:10" x14ac:dyDescent="0.55000000000000004">
      <c r="C100">
        <f>H90*H92+I90*H93+J90*H94</f>
        <v>2.4650814999999998E-3</v>
      </c>
      <c r="D100">
        <f>H90*I92+I90*I93+J90*I94</f>
        <v>0</v>
      </c>
      <c r="E100">
        <f>H90*J92+I90*J93+J90*J94</f>
        <v>0</v>
      </c>
      <c r="H100">
        <f>C94*C98+D94*C99+E94*C100</f>
        <v>0</v>
      </c>
      <c r="I100">
        <f>C94*D98+D94*D99+E94*D100</f>
        <v>0</v>
      </c>
      <c r="J100">
        <f>C94*E98+D94*E99+E94*E100</f>
        <v>1.0740645E-2</v>
      </c>
    </row>
    <row r="102" spans="1:10" x14ac:dyDescent="0.55000000000000004">
      <c r="A102" s="6" t="s">
        <v>23</v>
      </c>
    </row>
    <row r="104" spans="1:10" x14ac:dyDescent="0.55000000000000004">
      <c r="A104" t="s">
        <v>1</v>
      </c>
      <c r="B104" s="2" t="s">
        <v>2</v>
      </c>
      <c r="C104" s="1">
        <v>2629.2111</v>
      </c>
      <c r="G104" s="7" t="s">
        <v>3</v>
      </c>
      <c r="H104" s="5">
        <f>C104/1000</f>
        <v>2.6292111</v>
      </c>
    </row>
    <row r="106" spans="1:10" x14ac:dyDescent="0.55000000000000004">
      <c r="A106" t="s">
        <v>4</v>
      </c>
      <c r="B106" s="2" t="s">
        <v>5</v>
      </c>
      <c r="C106">
        <v>0</v>
      </c>
      <c r="D106">
        <v>0</v>
      </c>
      <c r="E106" s="1">
        <v>5.7629862000000003</v>
      </c>
      <c r="G106" s="7" t="s">
        <v>6</v>
      </c>
      <c r="H106" s="2">
        <f>C106/100</f>
        <v>0</v>
      </c>
      <c r="I106" s="2">
        <f>D106/100</f>
        <v>0</v>
      </c>
      <c r="J106" s="2">
        <f>E106/100</f>
        <v>5.7629862000000004E-2</v>
      </c>
    </row>
    <row r="108" spans="1:10" x14ac:dyDescent="0.55000000000000004">
      <c r="A108" t="s">
        <v>7</v>
      </c>
      <c r="B108" s="2" t="s">
        <v>8</v>
      </c>
      <c r="C108" s="1">
        <v>65961.748000000007</v>
      </c>
      <c r="D108">
        <v>0</v>
      </c>
      <c r="E108">
        <v>0</v>
      </c>
      <c r="G108" s="7" t="s">
        <v>9</v>
      </c>
      <c r="H108" s="4">
        <f>C108*0.0000001</f>
        <v>6.5961748000000001E-3</v>
      </c>
      <c r="I108" s="4">
        <f t="shared" ref="I108:I110" si="16">D108*0.0000001</f>
        <v>0</v>
      </c>
      <c r="J108" s="4">
        <f t="shared" ref="J108:J110" si="17">E108*0.0000001</f>
        <v>0</v>
      </c>
    </row>
    <row r="109" spans="1:10" x14ac:dyDescent="0.55000000000000004">
      <c r="C109">
        <v>0</v>
      </c>
      <c r="D109" s="1">
        <v>20639.423999999999</v>
      </c>
      <c r="E109">
        <v>0</v>
      </c>
      <c r="H109" s="4">
        <f t="shared" ref="H109:H110" si="18">C109*0.0000001</f>
        <v>0</v>
      </c>
      <c r="I109" s="4">
        <f t="shared" si="16"/>
        <v>2.0639423999999997E-3</v>
      </c>
      <c r="J109" s="4">
        <f t="shared" si="17"/>
        <v>0</v>
      </c>
    </row>
    <row r="110" spans="1:10" x14ac:dyDescent="0.55000000000000004">
      <c r="C110">
        <v>0</v>
      </c>
      <c r="D110">
        <v>0</v>
      </c>
      <c r="E110" s="1">
        <v>66698.777000000002</v>
      </c>
      <c r="H110" s="4">
        <f t="shared" si="18"/>
        <v>0</v>
      </c>
      <c r="I110" s="4">
        <f t="shared" si="16"/>
        <v>0</v>
      </c>
      <c r="J110" s="4">
        <f t="shared" si="17"/>
        <v>6.6698777000000001E-3</v>
      </c>
    </row>
    <row r="112" spans="1:10" x14ac:dyDescent="0.55000000000000004">
      <c r="A112" t="s">
        <v>10</v>
      </c>
      <c r="C112">
        <v>0</v>
      </c>
      <c r="D112">
        <v>1</v>
      </c>
      <c r="E112">
        <v>0</v>
      </c>
      <c r="G112" s="7" t="s">
        <v>11</v>
      </c>
      <c r="H112">
        <f>C112</f>
        <v>0</v>
      </c>
      <c r="I112">
        <f>C113</f>
        <v>0</v>
      </c>
      <c r="J112">
        <f>C114</f>
        <v>1</v>
      </c>
    </row>
    <row r="113" spans="1:10" x14ac:dyDescent="0.55000000000000004">
      <c r="C113">
        <v>0</v>
      </c>
      <c r="D113">
        <v>0</v>
      </c>
      <c r="E113">
        <v>1</v>
      </c>
      <c r="H113">
        <f>D112</f>
        <v>1</v>
      </c>
      <c r="I113">
        <f>D113</f>
        <v>0</v>
      </c>
      <c r="J113">
        <f>D114</f>
        <v>0</v>
      </c>
    </row>
    <row r="114" spans="1:10" x14ac:dyDescent="0.55000000000000004">
      <c r="C114">
        <v>1</v>
      </c>
      <c r="D114">
        <v>0</v>
      </c>
      <c r="E114">
        <v>0</v>
      </c>
      <c r="H114">
        <f>E112</f>
        <v>0</v>
      </c>
      <c r="I114">
        <f>E113</f>
        <v>1</v>
      </c>
      <c r="J114">
        <f>E114</f>
        <v>0</v>
      </c>
    </row>
    <row r="116" spans="1:10" x14ac:dyDescent="0.55000000000000004">
      <c r="A116" t="s">
        <v>21</v>
      </c>
      <c r="B116" s="2" t="s">
        <v>5</v>
      </c>
      <c r="C116">
        <f>C112*C106+D112*D106+E112*E106</f>
        <v>0</v>
      </c>
      <c r="D116">
        <f>C113*C106+D113*D106+E113*E106</f>
        <v>5.7629862000000003</v>
      </c>
      <c r="E116">
        <f>C114*C106+D114*D106+E114*E106</f>
        <v>0</v>
      </c>
      <c r="G116" s="7" t="s">
        <v>6</v>
      </c>
      <c r="H116">
        <f>C112*H106+D112*I106+E112*J106</f>
        <v>0</v>
      </c>
      <c r="I116">
        <f>C113*H106+D113*I106+E113*J106</f>
        <v>5.7629862000000004E-2</v>
      </c>
      <c r="J116">
        <f>C114*H106+D114*I106+E114*J106</f>
        <v>0</v>
      </c>
    </row>
    <row r="118" spans="1:10" x14ac:dyDescent="0.55000000000000004">
      <c r="A118" t="s">
        <v>18</v>
      </c>
      <c r="B118" s="2" t="s">
        <v>12</v>
      </c>
      <c r="C118">
        <f>H108*H112+I108*H113+J108*H114</f>
        <v>0</v>
      </c>
      <c r="D118">
        <f>H108*I112+I108*I113+J108*I114</f>
        <v>0</v>
      </c>
      <c r="E118">
        <f>H108*J112+I108*J113+J108*J114</f>
        <v>6.5961748000000001E-3</v>
      </c>
      <c r="G118" s="7" t="s">
        <v>13</v>
      </c>
      <c r="H118">
        <f>C112*C118+D112*C119+E112*C120</f>
        <v>2.0639423999999997E-3</v>
      </c>
      <c r="I118">
        <f>C112*D118+D112*D119+E112*D120</f>
        <v>0</v>
      </c>
      <c r="J118">
        <f>C112*E118+D112*E119+E112*E120</f>
        <v>0</v>
      </c>
    </row>
    <row r="119" spans="1:10" x14ac:dyDescent="0.55000000000000004">
      <c r="C119">
        <f>H109*H112+I109*H113+J109*H114</f>
        <v>2.0639423999999997E-3</v>
      </c>
      <c r="D119">
        <f>H109*I112+I109*I113+J109*I114</f>
        <v>0</v>
      </c>
      <c r="E119">
        <f>H109*J112+I109*J113+J109*J114</f>
        <v>0</v>
      </c>
      <c r="H119">
        <f>C113*C118+D113*C119+E113*C120</f>
        <v>0</v>
      </c>
      <c r="I119">
        <f>C113*D118+D113*D119+E113*D120</f>
        <v>6.6698777000000001E-3</v>
      </c>
      <c r="J119">
        <f>C113*E118+D113*E119+E113*E120</f>
        <v>0</v>
      </c>
    </row>
    <row r="120" spans="1:10" x14ac:dyDescent="0.55000000000000004">
      <c r="C120">
        <f>H110*H112+I110*H113+J110*H114</f>
        <v>0</v>
      </c>
      <c r="D120">
        <f>H110*I112+I110*I113+J110*I114</f>
        <v>6.6698777000000001E-3</v>
      </c>
      <c r="E120">
        <f>H110*J112+I110*J113+J110*J114</f>
        <v>0</v>
      </c>
      <c r="H120">
        <f>C114*C118+D114*C119+E114*C120</f>
        <v>0</v>
      </c>
      <c r="I120">
        <f>C114*D118+D114*D119+E114*D120</f>
        <v>0</v>
      </c>
      <c r="J120">
        <f>C114*E118+D114*E119+E114*E120</f>
        <v>6.5961748000000001E-3</v>
      </c>
    </row>
    <row r="122" spans="1:10" x14ac:dyDescent="0.55000000000000004">
      <c r="A122" s="6" t="s">
        <v>24</v>
      </c>
    </row>
    <row r="124" spans="1:10" x14ac:dyDescent="0.55000000000000004">
      <c r="A124" t="s">
        <v>1</v>
      </c>
      <c r="B124" s="2" t="s">
        <v>2</v>
      </c>
      <c r="C124" s="1">
        <v>9166.2257000000009</v>
      </c>
      <c r="G124" s="7" t="s">
        <v>3</v>
      </c>
      <c r="H124" s="5">
        <f>C124/1000</f>
        <v>9.1662257</v>
      </c>
    </row>
    <row r="126" spans="1:10" x14ac:dyDescent="0.55000000000000004">
      <c r="A126" t="s">
        <v>4</v>
      </c>
      <c r="B126" s="2" t="s">
        <v>5</v>
      </c>
      <c r="C126">
        <v>0</v>
      </c>
      <c r="D126">
        <v>0</v>
      </c>
      <c r="E126" s="1">
        <v>-17.157402999999999</v>
      </c>
      <c r="G126" s="7" t="s">
        <v>6</v>
      </c>
      <c r="H126" s="2">
        <f>C126/100</f>
        <v>0</v>
      </c>
      <c r="I126" s="2">
        <f>D126/100</f>
        <v>0</v>
      </c>
      <c r="J126" s="2">
        <f>E126/100</f>
        <v>-0.17157402999999999</v>
      </c>
    </row>
    <row r="128" spans="1:10" x14ac:dyDescent="0.55000000000000004">
      <c r="A128" t="s">
        <v>7</v>
      </c>
      <c r="B128" s="2" t="s">
        <v>8</v>
      </c>
      <c r="C128" s="1">
        <v>563053.81000000006</v>
      </c>
      <c r="D128">
        <v>0</v>
      </c>
      <c r="E128">
        <v>0</v>
      </c>
      <c r="G128" s="7" t="s">
        <v>9</v>
      </c>
      <c r="H128" s="4">
        <f>C128*0.0000001</f>
        <v>5.6305381000000002E-2</v>
      </c>
      <c r="I128" s="4">
        <f t="shared" ref="I128:I130" si="19">D128*0.0000001</f>
        <v>0</v>
      </c>
      <c r="J128" s="4">
        <f t="shared" ref="J128:J130" si="20">E128*0.0000001</f>
        <v>0</v>
      </c>
    </row>
    <row r="129" spans="1:10" x14ac:dyDescent="0.55000000000000004">
      <c r="C129">
        <v>0</v>
      </c>
      <c r="D129" s="1">
        <v>249699.08</v>
      </c>
      <c r="E129">
        <v>0</v>
      </c>
      <c r="H129" s="4">
        <f t="shared" ref="H129:H130" si="21">C129*0.0000001</f>
        <v>0</v>
      </c>
      <c r="I129" s="4">
        <f t="shared" si="19"/>
        <v>2.4969907999999999E-2</v>
      </c>
      <c r="J129" s="4">
        <f t="shared" si="20"/>
        <v>0</v>
      </c>
    </row>
    <row r="130" spans="1:10" x14ac:dyDescent="0.55000000000000004">
      <c r="C130">
        <v>0</v>
      </c>
      <c r="D130">
        <v>0</v>
      </c>
      <c r="E130" s="1">
        <v>394558.5</v>
      </c>
      <c r="H130" s="4">
        <f t="shared" si="21"/>
        <v>0</v>
      </c>
      <c r="I130" s="4">
        <f t="shared" si="19"/>
        <v>0</v>
      </c>
      <c r="J130" s="4">
        <f t="shared" si="20"/>
        <v>3.9455850000000001E-2</v>
      </c>
    </row>
    <row r="132" spans="1:10" x14ac:dyDescent="0.55000000000000004">
      <c r="A132" t="s">
        <v>10</v>
      </c>
      <c r="C132">
        <v>0</v>
      </c>
      <c r="D132">
        <v>1</v>
      </c>
      <c r="E132">
        <v>0</v>
      </c>
      <c r="G132" s="7" t="s">
        <v>11</v>
      </c>
      <c r="H132">
        <f>C132</f>
        <v>0</v>
      </c>
      <c r="I132">
        <f>C133</f>
        <v>0</v>
      </c>
      <c r="J132">
        <f>C134</f>
        <v>1</v>
      </c>
    </row>
    <row r="133" spans="1:10" x14ac:dyDescent="0.55000000000000004">
      <c r="C133">
        <v>0</v>
      </c>
      <c r="D133">
        <v>0</v>
      </c>
      <c r="E133">
        <v>1</v>
      </c>
      <c r="H133">
        <f>D132</f>
        <v>1</v>
      </c>
      <c r="I133">
        <f>D133</f>
        <v>0</v>
      </c>
      <c r="J133">
        <f>D134</f>
        <v>0</v>
      </c>
    </row>
    <row r="134" spans="1:10" x14ac:dyDescent="0.55000000000000004">
      <c r="C134">
        <v>1</v>
      </c>
      <c r="D134">
        <v>0</v>
      </c>
      <c r="E134">
        <v>0</v>
      </c>
      <c r="H134">
        <f>E132</f>
        <v>0</v>
      </c>
      <c r="I134">
        <f>E133</f>
        <v>1</v>
      </c>
      <c r="J134">
        <f>E134</f>
        <v>0</v>
      </c>
    </row>
    <row r="136" spans="1:10" x14ac:dyDescent="0.55000000000000004">
      <c r="A136" t="s">
        <v>21</v>
      </c>
      <c r="B136" s="2" t="s">
        <v>5</v>
      </c>
      <c r="C136">
        <f>C132*C126+D132*D126+E132*E126</f>
        <v>0</v>
      </c>
      <c r="D136">
        <f>C133*C126+D133*D126+E133*E126</f>
        <v>-17.157402999999999</v>
      </c>
      <c r="E136">
        <f>C134*C126+D134*D126+E134*E126</f>
        <v>0</v>
      </c>
      <c r="G136" s="7" t="s">
        <v>6</v>
      </c>
      <c r="H136">
        <f>C132*H126+D132*I126+E132*J126</f>
        <v>0</v>
      </c>
      <c r="I136">
        <f>C133*H126+D133*I126+E133*J126</f>
        <v>-0.17157402999999999</v>
      </c>
      <c r="J136">
        <f>C134*H126+D134*I126+E134*J126</f>
        <v>0</v>
      </c>
    </row>
    <row r="138" spans="1:10" x14ac:dyDescent="0.55000000000000004">
      <c r="A138" t="s">
        <v>18</v>
      </c>
      <c r="B138" s="2" t="s">
        <v>12</v>
      </c>
      <c r="C138">
        <f>H128*H132+I128*H133+J128*H134</f>
        <v>0</v>
      </c>
      <c r="D138">
        <f>H128*I132+I128*I133+J128*I134</f>
        <v>0</v>
      </c>
      <c r="E138">
        <f>H128*J132+I128*J133+J128*J134</f>
        <v>5.6305381000000002E-2</v>
      </c>
      <c r="G138" s="7" t="s">
        <v>13</v>
      </c>
      <c r="H138">
        <f>C132*C138+D132*C139+E132*C140</f>
        <v>2.4969907999999999E-2</v>
      </c>
      <c r="I138">
        <f>C132*D138+D132*D139+E132*D140</f>
        <v>0</v>
      </c>
      <c r="J138">
        <f>C132*E138+D132*E139+E132*E140</f>
        <v>0</v>
      </c>
    </row>
    <row r="139" spans="1:10" x14ac:dyDescent="0.55000000000000004">
      <c r="C139">
        <f>H129*H132+I129*H133+J129*H134</f>
        <v>2.4969907999999999E-2</v>
      </c>
      <c r="D139">
        <f>H129*I132+I129*I133+J129*I134</f>
        <v>0</v>
      </c>
      <c r="E139">
        <f>H129*J132+I129*J133+J129*J134</f>
        <v>0</v>
      </c>
      <c r="H139">
        <f>C133*C138+D133*C139+E133*C140</f>
        <v>0</v>
      </c>
      <c r="I139">
        <f>C133*D138+D133*D139+E133*D140</f>
        <v>3.9455850000000001E-2</v>
      </c>
      <c r="J139">
        <f>C133*E138+D133*E139+E133*E140</f>
        <v>0</v>
      </c>
    </row>
    <row r="140" spans="1:10" x14ac:dyDescent="0.55000000000000004">
      <c r="C140">
        <f>H130*H132+I130*H133+J130*H134</f>
        <v>0</v>
      </c>
      <c r="D140">
        <f>H130*I132+I130*I133+J130*I134</f>
        <v>3.9455850000000001E-2</v>
      </c>
      <c r="E140">
        <f>H130*J132+I130*J133+J130*J134</f>
        <v>0</v>
      </c>
      <c r="H140">
        <f>C134*C138+D134*C139+E134*C140</f>
        <v>0</v>
      </c>
      <c r="I140">
        <f>C134*D138+D134*D139+E134*D140</f>
        <v>0</v>
      </c>
      <c r="J140">
        <f>C134*E138+D134*E139+E134*E140</f>
        <v>5.6305381000000002E-2</v>
      </c>
    </row>
    <row r="142" spans="1:10" x14ac:dyDescent="0.55000000000000004">
      <c r="A142" s="6" t="s">
        <v>25</v>
      </c>
    </row>
    <row r="144" spans="1:10" x14ac:dyDescent="0.55000000000000004">
      <c r="A144" t="s">
        <v>1</v>
      </c>
      <c r="B144" s="2" t="s">
        <v>2</v>
      </c>
      <c r="C144" s="1">
        <v>898.61749999999995</v>
      </c>
      <c r="G144" s="7" t="s">
        <v>3</v>
      </c>
      <c r="H144" s="5">
        <f>C144/1000</f>
        <v>0.89861749999999996</v>
      </c>
    </row>
    <row r="146" spans="1:10" x14ac:dyDescent="0.55000000000000004">
      <c r="A146" t="s">
        <v>4</v>
      </c>
      <c r="B146" s="2" t="s">
        <v>5</v>
      </c>
      <c r="C146">
        <v>0</v>
      </c>
      <c r="D146" s="1">
        <v>1.3528857999999999</v>
      </c>
      <c r="E146" s="1">
        <v>-4.0050188000000002</v>
      </c>
      <c r="G146" s="7" t="s">
        <v>6</v>
      </c>
      <c r="H146" s="2">
        <f>C146/100</f>
        <v>0</v>
      </c>
      <c r="I146" s="2">
        <f>D146/100</f>
        <v>1.3528858E-2</v>
      </c>
      <c r="J146" s="2">
        <f>E146/100</f>
        <v>-4.0050188E-2</v>
      </c>
    </row>
    <row r="148" spans="1:10" x14ac:dyDescent="0.55000000000000004">
      <c r="A148" t="s">
        <v>7</v>
      </c>
      <c r="B148" s="2" t="s">
        <v>8</v>
      </c>
      <c r="C148" s="1">
        <v>12774.295</v>
      </c>
      <c r="D148">
        <v>0</v>
      </c>
      <c r="E148">
        <v>0</v>
      </c>
      <c r="G148" s="7" t="s">
        <v>9</v>
      </c>
      <c r="H148" s="4">
        <f>C148*0.0000001</f>
        <v>1.2774295E-3</v>
      </c>
      <c r="I148" s="4">
        <f t="shared" ref="I148:I150" si="22">D148*0.0000001</f>
        <v>0</v>
      </c>
      <c r="J148" s="4">
        <f t="shared" ref="J148:J150" si="23">E148*0.0000001</f>
        <v>0</v>
      </c>
    </row>
    <row r="149" spans="1:10" x14ac:dyDescent="0.55000000000000004">
      <c r="C149">
        <v>0</v>
      </c>
      <c r="D149" s="1">
        <v>15234.217000000001</v>
      </c>
      <c r="E149">
        <v>0</v>
      </c>
      <c r="H149" s="4">
        <f t="shared" ref="H149:H150" si="24">C149*0.0000001</f>
        <v>0</v>
      </c>
      <c r="I149" s="4">
        <f t="shared" si="22"/>
        <v>1.5234217000000001E-3</v>
      </c>
      <c r="J149" s="4">
        <f t="shared" si="23"/>
        <v>0</v>
      </c>
    </row>
    <row r="150" spans="1:10" x14ac:dyDescent="0.55000000000000004">
      <c r="C150">
        <v>0</v>
      </c>
      <c r="D150">
        <v>0</v>
      </c>
      <c r="E150" s="1">
        <v>4315.0374000000002</v>
      </c>
      <c r="H150" s="4">
        <f t="shared" si="24"/>
        <v>0</v>
      </c>
      <c r="I150" s="4">
        <f t="shared" si="22"/>
        <v>0</v>
      </c>
      <c r="J150" s="4">
        <f t="shared" si="23"/>
        <v>4.3150373999999999E-4</v>
      </c>
    </row>
    <row r="152" spans="1:10" x14ac:dyDescent="0.55000000000000004">
      <c r="A152" t="s">
        <v>10</v>
      </c>
      <c r="C152">
        <v>0</v>
      </c>
      <c r="D152">
        <v>-1</v>
      </c>
      <c r="E152">
        <v>0</v>
      </c>
      <c r="G152" s="7" t="s">
        <v>11</v>
      </c>
      <c r="H152">
        <f>C152</f>
        <v>0</v>
      </c>
      <c r="I152">
        <f>C153</f>
        <v>0</v>
      </c>
      <c r="J152">
        <f>C154</f>
        <v>-1</v>
      </c>
    </row>
    <row r="153" spans="1:10" x14ac:dyDescent="0.55000000000000004">
      <c r="C153">
        <v>0</v>
      </c>
      <c r="D153">
        <v>0</v>
      </c>
      <c r="E153">
        <v>1</v>
      </c>
      <c r="H153">
        <f>D152</f>
        <v>-1</v>
      </c>
      <c r="I153">
        <f>D153</f>
        <v>0</v>
      </c>
      <c r="J153">
        <f>D154</f>
        <v>0</v>
      </c>
    </row>
    <row r="154" spans="1:10" x14ac:dyDescent="0.55000000000000004">
      <c r="C154">
        <v>-1</v>
      </c>
      <c r="D154">
        <v>0</v>
      </c>
      <c r="E154">
        <v>0</v>
      </c>
      <c r="H154">
        <f>E152</f>
        <v>0</v>
      </c>
      <c r="I154">
        <f>E153</f>
        <v>1</v>
      </c>
      <c r="J154">
        <f>E154</f>
        <v>0</v>
      </c>
    </row>
    <row r="156" spans="1:10" x14ac:dyDescent="0.55000000000000004">
      <c r="A156" t="s">
        <v>21</v>
      </c>
      <c r="B156" s="2" t="s">
        <v>5</v>
      </c>
      <c r="C156">
        <f>C152*C146+D152*D146+E152*E146</f>
        <v>-1.3528857999999999</v>
      </c>
      <c r="D156">
        <f>C153*C146+D153*D146+E153*E146</f>
        <v>-4.0050188000000002</v>
      </c>
      <c r="E156">
        <f>C154*C146+D154*D146+E154*E146</f>
        <v>0</v>
      </c>
      <c r="G156" s="7" t="s">
        <v>6</v>
      </c>
      <c r="H156">
        <f>C152*H146+D152*I146+E152*J146</f>
        <v>-1.3528858E-2</v>
      </c>
      <c r="I156">
        <f>C153*H146+D153*I146+E153*J146</f>
        <v>-4.0050188E-2</v>
      </c>
      <c r="J156">
        <f>C154*H146+D154*I146+E154*J146</f>
        <v>0</v>
      </c>
    </row>
    <row r="158" spans="1:10" x14ac:dyDescent="0.55000000000000004">
      <c r="A158" t="s">
        <v>18</v>
      </c>
      <c r="B158" s="2" t="s">
        <v>12</v>
      </c>
      <c r="C158">
        <f>H148*H152+I148*H153+J148*H154</f>
        <v>0</v>
      </c>
      <c r="D158">
        <f>H148*I152+I148*I153+J148*I154</f>
        <v>0</v>
      </c>
      <c r="E158">
        <f>H148*J152+I148*J153+J148*J154</f>
        <v>-1.2774295E-3</v>
      </c>
      <c r="G158" s="7" t="s">
        <v>13</v>
      </c>
      <c r="H158">
        <f>C152*C158+D152*C159+E152*C160</f>
        <v>1.5234217000000001E-3</v>
      </c>
      <c r="I158">
        <f>C152*D158+D152*D159+E152*D160</f>
        <v>0</v>
      </c>
      <c r="J158">
        <f>C152*E158+D152*E159+E152*E160</f>
        <v>0</v>
      </c>
    </row>
    <row r="159" spans="1:10" x14ac:dyDescent="0.55000000000000004">
      <c r="C159">
        <f>H149*H152+I149*H153+J149*H154</f>
        <v>-1.5234217000000001E-3</v>
      </c>
      <c r="D159">
        <f>H149*I152+I149*I153+J149*I154</f>
        <v>0</v>
      </c>
      <c r="E159">
        <f>H149*J152+I149*J153+J149*J154</f>
        <v>0</v>
      </c>
      <c r="H159">
        <f>C153*C158+D153*C159+E153*C160</f>
        <v>0</v>
      </c>
      <c r="I159">
        <f>C153*D158+D153*D159+E153*D160</f>
        <v>4.3150373999999999E-4</v>
      </c>
      <c r="J159">
        <f>C153*E158+D153*E159+E153*E160</f>
        <v>0</v>
      </c>
    </row>
    <row r="160" spans="1:10" x14ac:dyDescent="0.55000000000000004">
      <c r="C160">
        <f>H150*H152+I150*H153+J150*H154</f>
        <v>0</v>
      </c>
      <c r="D160">
        <f>H150*I152+I150*I153+J150*I154</f>
        <v>4.3150373999999999E-4</v>
      </c>
      <c r="E160">
        <f>H150*J152+I150*J153+J150*J154</f>
        <v>0</v>
      </c>
      <c r="H160">
        <f>C154*C158+D154*C159+E154*C160</f>
        <v>0</v>
      </c>
      <c r="I160">
        <f>C154*D158+D154*D159+E154*D160</f>
        <v>0</v>
      </c>
      <c r="J160">
        <f>C154*E158+D154*E159+E154*E160</f>
        <v>1.2774295E-3</v>
      </c>
    </row>
    <row r="162" spans="1:10" x14ac:dyDescent="0.55000000000000004">
      <c r="A162" s="6" t="s">
        <v>26</v>
      </c>
    </row>
    <row r="164" spans="1:10" x14ac:dyDescent="0.55000000000000004">
      <c r="A164" t="s">
        <v>1</v>
      </c>
      <c r="B164" s="2" t="s">
        <v>2</v>
      </c>
      <c r="C164" s="1">
        <v>898.61749999999995</v>
      </c>
      <c r="G164" s="7" t="s">
        <v>3</v>
      </c>
      <c r="H164" s="5">
        <f>C164/1000</f>
        <v>0.89861749999999996</v>
      </c>
    </row>
    <row r="166" spans="1:10" x14ac:dyDescent="0.55000000000000004">
      <c r="A166" t="s">
        <v>4</v>
      </c>
      <c r="B166" s="2" t="s">
        <v>5</v>
      </c>
      <c r="C166">
        <v>0</v>
      </c>
      <c r="D166" s="1">
        <v>1.3528857999999999</v>
      </c>
      <c r="E166" s="1">
        <v>-4.0050188000000002</v>
      </c>
      <c r="G166" s="7" t="s">
        <v>6</v>
      </c>
      <c r="H166" s="2">
        <f>C166/100</f>
        <v>0</v>
      </c>
      <c r="I166" s="2">
        <f>D166/100</f>
        <v>1.3528858E-2</v>
      </c>
      <c r="J166" s="2">
        <f>E166/100</f>
        <v>-4.0050188E-2</v>
      </c>
    </row>
    <row r="168" spans="1:10" x14ac:dyDescent="0.55000000000000004">
      <c r="A168" t="s">
        <v>7</v>
      </c>
      <c r="B168" s="2" t="s">
        <v>8</v>
      </c>
      <c r="C168" s="1">
        <v>12774.295</v>
      </c>
      <c r="D168">
        <v>0</v>
      </c>
      <c r="E168">
        <v>0</v>
      </c>
      <c r="G168" s="7" t="s">
        <v>9</v>
      </c>
      <c r="H168" s="4">
        <f>C168*0.0000001</f>
        <v>1.2774295E-3</v>
      </c>
      <c r="I168" s="4">
        <f t="shared" ref="I168:I170" si="25">D168*0.0000001</f>
        <v>0</v>
      </c>
      <c r="J168" s="4">
        <f t="shared" ref="J168:J170" si="26">E168*0.0000001</f>
        <v>0</v>
      </c>
    </row>
    <row r="169" spans="1:10" x14ac:dyDescent="0.55000000000000004">
      <c r="C169">
        <v>0</v>
      </c>
      <c r="D169" s="1">
        <v>15234.217000000001</v>
      </c>
      <c r="E169">
        <v>0</v>
      </c>
      <c r="H169" s="4">
        <f t="shared" ref="H169:H170" si="27">C169*0.0000001</f>
        <v>0</v>
      </c>
      <c r="I169" s="4">
        <f t="shared" si="25"/>
        <v>1.5234217000000001E-3</v>
      </c>
      <c r="J169" s="4">
        <f t="shared" si="26"/>
        <v>0</v>
      </c>
    </row>
    <row r="170" spans="1:10" x14ac:dyDescent="0.55000000000000004">
      <c r="C170">
        <v>0</v>
      </c>
      <c r="D170">
        <v>0</v>
      </c>
      <c r="E170" s="1">
        <v>4315.0374000000002</v>
      </c>
      <c r="H170" s="4">
        <f t="shared" si="27"/>
        <v>0</v>
      </c>
      <c r="I170" s="4">
        <f t="shared" si="25"/>
        <v>0</v>
      </c>
      <c r="J170" s="4">
        <f t="shared" si="26"/>
        <v>4.3150373999999999E-4</v>
      </c>
    </row>
    <row r="172" spans="1:10" x14ac:dyDescent="0.55000000000000004">
      <c r="A172" t="s">
        <v>10</v>
      </c>
      <c r="C172">
        <v>0</v>
      </c>
      <c r="D172">
        <v>1</v>
      </c>
      <c r="E172">
        <v>0</v>
      </c>
      <c r="G172" s="7" t="s">
        <v>11</v>
      </c>
      <c r="H172">
        <f>C172</f>
        <v>0</v>
      </c>
      <c r="I172">
        <f>C173</f>
        <v>0</v>
      </c>
      <c r="J172">
        <f>C174</f>
        <v>1</v>
      </c>
    </row>
    <row r="173" spans="1:10" x14ac:dyDescent="0.55000000000000004">
      <c r="C173">
        <v>0</v>
      </c>
      <c r="D173">
        <v>0</v>
      </c>
      <c r="E173">
        <v>1</v>
      </c>
      <c r="H173">
        <f>D172</f>
        <v>1</v>
      </c>
      <c r="I173">
        <f>D173</f>
        <v>0</v>
      </c>
      <c r="J173">
        <f>D174</f>
        <v>0</v>
      </c>
    </row>
    <row r="174" spans="1:10" x14ac:dyDescent="0.55000000000000004">
      <c r="C174">
        <v>1</v>
      </c>
      <c r="D174">
        <v>0</v>
      </c>
      <c r="E174">
        <v>0</v>
      </c>
      <c r="H174">
        <f>E172</f>
        <v>0</v>
      </c>
      <c r="I174">
        <f>E173</f>
        <v>1</v>
      </c>
      <c r="J174">
        <f>E174</f>
        <v>0</v>
      </c>
    </row>
    <row r="176" spans="1:10" x14ac:dyDescent="0.55000000000000004">
      <c r="A176" t="s">
        <v>21</v>
      </c>
      <c r="B176" s="2" t="s">
        <v>5</v>
      </c>
      <c r="C176">
        <f>C172*C166+D172*D166+E172*E166</f>
        <v>1.3528857999999999</v>
      </c>
      <c r="D176">
        <f>C173*C166+D173*D166+E173*E166</f>
        <v>-4.0050188000000002</v>
      </c>
      <c r="E176">
        <f>C174*C166+D174*D166+E174*E166</f>
        <v>0</v>
      </c>
      <c r="G176" s="7" t="s">
        <v>6</v>
      </c>
      <c r="H176">
        <f>C172*H166+D172*I166+E172*J166</f>
        <v>1.3528858E-2</v>
      </c>
      <c r="I176">
        <f>C173*H166+D173*I166+E173*J166</f>
        <v>-4.0050188E-2</v>
      </c>
      <c r="J176">
        <f>C174*H166+D174*I166+E174*J166</f>
        <v>0</v>
      </c>
    </row>
    <row r="178" spans="1:10" x14ac:dyDescent="0.55000000000000004">
      <c r="A178" t="s">
        <v>18</v>
      </c>
      <c r="B178" s="2" t="s">
        <v>12</v>
      </c>
      <c r="C178">
        <f>H168*H172+I168*H173+J168*H174</f>
        <v>0</v>
      </c>
      <c r="D178">
        <f>H168*I172+I168*I173+J168*I174</f>
        <v>0</v>
      </c>
      <c r="E178">
        <f>H168*J172+I168*J173+J168*J174</f>
        <v>1.2774295E-3</v>
      </c>
      <c r="G178" s="7" t="s">
        <v>13</v>
      </c>
      <c r="H178">
        <f>C172*C178+D172*C179+E172*C180</f>
        <v>1.5234217000000001E-3</v>
      </c>
      <c r="I178">
        <f>C172*D178+D172*D179+E172*D180</f>
        <v>0</v>
      </c>
      <c r="J178">
        <f>C172*E178+D172*E179+E172*E180</f>
        <v>0</v>
      </c>
    </row>
    <row r="179" spans="1:10" x14ac:dyDescent="0.55000000000000004">
      <c r="C179">
        <f>H169*H172+I169*H173+J169*H174</f>
        <v>1.5234217000000001E-3</v>
      </c>
      <c r="D179">
        <f>H169*I172+I169*I173+J169*I174</f>
        <v>0</v>
      </c>
      <c r="E179">
        <f>H169*J172+I169*J173+J169*J174</f>
        <v>0</v>
      </c>
      <c r="H179">
        <f>C173*C178+D173*C179+E173*C180</f>
        <v>0</v>
      </c>
      <c r="I179">
        <f>C173*D178+D173*D179+E173*D180</f>
        <v>4.3150373999999999E-4</v>
      </c>
      <c r="J179">
        <f>C173*E178+D173*E179+E173*E180</f>
        <v>0</v>
      </c>
    </row>
    <row r="180" spans="1:10" x14ac:dyDescent="0.55000000000000004">
      <c r="C180">
        <f>H170*H172+I170*H173+J170*H174</f>
        <v>0</v>
      </c>
      <c r="D180">
        <f>H170*I172+I170*I173+J170*I174</f>
        <v>4.3150373999999999E-4</v>
      </c>
      <c r="E180">
        <f>H170*J172+I170*J173+J170*J174</f>
        <v>0</v>
      </c>
      <c r="H180">
        <f>C174*C178+D174*C179+E174*C180</f>
        <v>0</v>
      </c>
      <c r="I180">
        <f>C174*D178+D174*D179+E174*D180</f>
        <v>0</v>
      </c>
      <c r="J180">
        <f>C174*E178+D174*E179+E174*E180</f>
        <v>1.2774295E-3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Cisneros LimonRafael</dc:creator>
  <cp:lastModifiedBy>Cisneros LimonRafael</cp:lastModifiedBy>
  <dcterms:created xsi:type="dcterms:W3CDTF">2021-05-05T14:45:10Z</dcterms:created>
  <dcterms:modified xsi:type="dcterms:W3CDTF">2021-05-08T09:34:39Z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iteId">
    <vt:lpwstr>18a7fec8-652f-409b-8369-272d9ce80620</vt:lpwstr>
  </property>
  <property fmtid="{D5CDD505-2E9C-101B-9397-08002B2CF9AE}" pid="4" name="MSIP_Label_ddc55989-3c9e-4466-8514-eac6f80f6373_Owner">
    <vt:lpwstr>rafael.cisneros@aist.go.jp</vt:lpwstr>
  </property>
  <property fmtid="{D5CDD505-2E9C-101B-9397-08002B2CF9AE}" pid="5" name="MSIP_Label_ddc55989-3c9e-4466-8514-eac6f80f6373_SetDate">
    <vt:lpwstr>2021-05-08T07:42:12.5016290Z</vt:lpwstr>
  </property>
  <property fmtid="{D5CDD505-2E9C-101B-9397-08002B2CF9AE}" pid="6" name="MSIP_Label_ddc55989-3c9e-4466-8514-eac6f80f6373_Name">
    <vt:lpwstr>No Restrictions</vt:lpwstr>
  </property>
  <property fmtid="{D5CDD505-2E9C-101B-9397-08002B2CF9AE}" pid="7" name="MSIP_Label_ddc55989-3c9e-4466-8514-eac6f80f6373_Application">
    <vt:lpwstr>Microsoft Azure Information Protection</vt:lpwstr>
  </property>
  <property fmtid="{D5CDD505-2E9C-101B-9397-08002B2CF9AE}" pid="8" name="MSIP_Label_ddc55989-3c9e-4466-8514-eac6f80f6373_ActionId">
    <vt:lpwstr>cba54753-74ff-464c-8700-d1ee7337d995</vt:lpwstr>
  </property>
  <property fmtid="{D5CDD505-2E9C-101B-9397-08002B2CF9AE}" pid="9" name="MSIP_Label_ddc55989-3c9e-4466-8514-eac6f80f6373_Extended_MSFT_Method">
    <vt:lpwstr>Manual</vt:lpwstr>
  </property>
  <property fmtid="{D5CDD505-2E9C-101B-9397-08002B2CF9AE}" pid="10" name="Sensitivity">
    <vt:lpwstr>No Restrictions</vt:lpwstr>
  </property>
</Properties>
</file>