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afal\Desktop\pamsi_project\lab_2\"/>
    </mc:Choice>
  </mc:AlternateContent>
  <xr:revisionPtr revIDLastSave="0" documentId="13_ncr:1_{C042F3CE-CBB3-4063-B19F-D5AE667D7C40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List" sheetId="1" r:id="rId1"/>
    <sheet name="Matrix" sheetId="2" r:id="rId2"/>
    <sheet name="All" sheetId="3" r:id="rId3"/>
  </sheets>
  <definedNames>
    <definedName name="results" localSheetId="0">List!$A$1:$D$20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6" i="3" l="1"/>
  <c r="M27" i="3"/>
  <c r="M28" i="3"/>
  <c r="M29" i="3"/>
  <c r="M30" i="3"/>
  <c r="L30" i="3"/>
  <c r="L29" i="3"/>
  <c r="L28" i="3"/>
  <c r="L27" i="3"/>
  <c r="L26" i="3"/>
  <c r="N28" i="3"/>
  <c r="M19" i="3"/>
  <c r="N19" i="3" s="1"/>
  <c r="M20" i="3"/>
  <c r="M21" i="3"/>
  <c r="M22" i="3"/>
  <c r="M23" i="3"/>
  <c r="N23" i="3" s="1"/>
  <c r="L23" i="3"/>
  <c r="L22" i="3"/>
  <c r="L21" i="3"/>
  <c r="L20" i="3"/>
  <c r="N20" i="3" s="1"/>
  <c r="L19" i="3"/>
  <c r="M12" i="3"/>
  <c r="M13" i="3"/>
  <c r="M14" i="3"/>
  <c r="M15" i="3"/>
  <c r="M16" i="3"/>
  <c r="L16" i="3"/>
  <c r="L15" i="3"/>
  <c r="L14" i="3"/>
  <c r="L13" i="3"/>
  <c r="L12" i="3"/>
  <c r="N13" i="3"/>
  <c r="N12" i="3"/>
  <c r="N6" i="3"/>
  <c r="N7" i="3"/>
  <c r="N8" i="3"/>
  <c r="N9" i="3"/>
  <c r="N5" i="3"/>
  <c r="M6" i="3"/>
  <c r="M7" i="3"/>
  <c r="M8" i="3"/>
  <c r="M9" i="3"/>
  <c r="L9" i="3"/>
  <c r="C18" i="3"/>
  <c r="L8" i="3"/>
  <c r="L7" i="3"/>
  <c r="L6" i="3"/>
  <c r="M5" i="3"/>
  <c r="L5" i="3"/>
  <c r="K9" i="3"/>
  <c r="K8" i="3"/>
  <c r="K7" i="3"/>
  <c r="K6" i="3"/>
  <c r="K5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9" i="3"/>
  <c r="C20" i="3"/>
  <c r="C21" i="3"/>
  <c r="N30" i="3" l="1"/>
  <c r="N27" i="3"/>
  <c r="N29" i="3"/>
  <c r="N26" i="3"/>
  <c r="N22" i="3"/>
  <c r="N21" i="3"/>
  <c r="N16" i="3"/>
  <c r="N15" i="3"/>
  <c r="N1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BC08CE-2486-47FA-80A6-E832AD3A012A}" name="results" type="6" refreshedVersion="6" background="1" saveData="1">
    <textPr codePage="1257" sourceFile="C:\Users\rafal\Desktop\pamsi_project\lab_2\results.csv" decimal=",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<sst xmlns="http://schemas.openxmlformats.org/spreadsheetml/2006/main" count="72" uniqueCount="9">
  <si>
    <t>List</t>
  </si>
  <si>
    <t>Matrix</t>
  </si>
  <si>
    <t>Liczba wierzchołków</t>
  </si>
  <si>
    <t>Gęstość grafu [%]</t>
  </si>
  <si>
    <t>Wykresy dla parametru w postaci gęstości grafu</t>
  </si>
  <si>
    <t>Czas [ms]</t>
  </si>
  <si>
    <t>Macierz</t>
  </si>
  <si>
    <t>Lista</t>
  </si>
  <si>
    <t>Stosunek czasów (Macierz/Lista)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</si>
</sst>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6" formatCode="0.0000000"/>
    <numFmt numFmtId="167" formatCode="0.000000000"/>
    <numFmt numFmtId="171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/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2">
    <xf numFmtId="0" fontId="0" fillId="0" borderId="0" xfId="0"/>
    <xf numFmtId="9" fontId="0" fillId="0" borderId="0" xfId="0" applyNumberFormat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1" applyFont="1"/>
    <xf numFmtId="0" fontId="0" fillId="0" borderId="0" xfId="0" applyAlignment="1">
      <alignment wrapText="1"/>
    </xf>
    <xf numFmtId="0" fontId="3" fillId="2" borderId="0" xfId="2"/>
    <xf numFmtId="0" fontId="4" fillId="0" borderId="1" xfId="0" applyFont="1" applyBorder="1"/>
    <xf numFmtId="171" fontId="3" fillId="2" borderId="0" xfId="2" applyNumberFormat="1"/>
    <xf numFmtId="171" fontId="0" fillId="0" borderId="0" xfId="0" applyNumberFormat="1"/>
    <xf numFmtId="2" fontId="0" fillId="0" borderId="0" xfId="0" applyNumberFormat="1"/>
    <xf numFmtId="0" fontId="5" fillId="3" borderId="2" xfId="3" applyBorder="1" applyAlignment="1">
      <alignment horizontal="center" vertical="center" wrapText="1"/>
    </xf>
    <xf numFmtId="0" fontId="5" fillId="3" borderId="2" xfId="3" applyBorder="1" applyAlignment="1">
      <alignment horizontal="center" vertical="center"/>
    </xf>
    <xf numFmtId="0" fontId="5" fillId="3" borderId="2" xfId="3" applyBorder="1" applyAlignment="1">
      <alignment horizontal="center" vertical="center"/>
    </xf>
    <xf numFmtId="0" fontId="1" fillId="4" borderId="2" xfId="4" applyBorder="1"/>
    <xf numFmtId="171" fontId="1" fillId="4" borderId="2" xfId="4" applyNumberFormat="1" applyBorder="1"/>
    <xf numFmtId="2" fontId="1" fillId="4" borderId="2" xfId="4" applyNumberFormat="1" applyBorder="1"/>
    <xf numFmtId="0" fontId="1" fillId="5" borderId="2" xfId="5" applyBorder="1"/>
    <xf numFmtId="171" fontId="1" fillId="5" borderId="2" xfId="5" applyNumberFormat="1" applyBorder="1"/>
    <xf numFmtId="2" fontId="1" fillId="5" borderId="2" xfId="5" applyNumberFormat="1" applyBorder="1"/>
    <xf numFmtId="1" fontId="0" fillId="0" borderId="0" xfId="0" applyNumberFormat="1"/>
  </cellXfs>
  <cellStyles count="6">
    <cellStyle name="20% — akcent 6" xfId="4" builtinId="50"/>
    <cellStyle name="40% — akcent 6" xfId="5" builtinId="51"/>
    <cellStyle name="Akcent 6" xfId="3" builtinId="49"/>
    <cellStyle name="Neutralny" xfId="2" builtinId="28"/>
    <cellStyle name="Normalny" xfId="0" builtinId="0"/>
    <cellStyle name="Procentowy" xfId="1" builtinId="5"/>
  </cellStyles>
  <dxfs count="9">
    <dxf>
      <numFmt numFmtId="164" formatCode="0.000"/>
    </dxf>
    <dxf>
      <numFmt numFmtId="1" formatCode="0"/>
    </dxf>
    <dxf>
      <numFmt numFmtId="172" formatCode="0.0"/>
    </dxf>
    <dxf>
      <numFmt numFmtId="165" formatCode="0.00000"/>
    </dxf>
    <dxf>
      <numFmt numFmtId="171" formatCode="0.0000"/>
    </dxf>
    <dxf>
      <numFmt numFmtId="171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border outline="0">
        <bottom style="medium">
          <color theme="9"/>
        </bottom>
      </border>
    </dxf>
    <dxf>
      <border outline="0">
        <top style="thin">
          <color theme="9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Wykresy dla parametru w postaci gęstości grafu</a:t>
            </a:r>
            <a:r>
              <a:rPr lang="pl-PL" sz="1400" b="0" i="0" u="none" strike="noStrike" baseline="0"/>
              <a:t>  - Lista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List!$H$2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(List!$G$2,List!$G$6,List!$G$10,List!$G$14,List!$G$18)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(List!$I$2,List!$I$6,List!$I$10,List!$I$14,List!$I$18)</c:f>
              <c:numCache>
                <c:formatCode>0.0000</c:formatCode>
                <c:ptCount val="5"/>
                <c:pt idx="0">
                  <c:v>6.6930000000000002E-3</c:v>
                </c:pt>
                <c:pt idx="1">
                  <c:v>0.14601499999999998</c:v>
                </c:pt>
                <c:pt idx="2">
                  <c:v>0.57214500000000001</c:v>
                </c:pt>
                <c:pt idx="3" formatCode="0.000">
                  <c:v>15.6998</c:v>
                </c:pt>
                <c:pt idx="4" formatCode="0.000">
                  <c:v>77.533299999999997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9-458C-A6E9-A01C23D33C0F}"/>
            </c:ext>
          </c:extLst>
        </c:ser>
        <c:ser>
          <c:idx val="1"/>
          <c:order val="1"/>
          <c:tx>
            <c:strRef>
              <c:f>List!$H$3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(List!$G$3,List!$G$7,List!$G$11,List!$G$15,List!$G$19)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(List!$I$3,List!$I$7,List!$I$11,List!$I$15,List!$I$19)</c:f>
              <c:numCache>
                <c:formatCode>0.0000</c:formatCode>
                <c:ptCount val="5"/>
                <c:pt idx="0">
                  <c:v>6.8560000000000001E-3</c:v>
                </c:pt>
                <c:pt idx="1">
                  <c:v>0.14708000000000002</c:v>
                </c:pt>
                <c:pt idx="2">
                  <c:v>0.57608700000000002</c:v>
                </c:pt>
                <c:pt idx="3" formatCode="0.000">
                  <c:v>17.727599999999999</c:v>
                </c:pt>
                <c:pt idx="4" formatCode="0.000">
                  <c:v>83.29010000000001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19-458C-A6E9-A01C23D33C0F}"/>
            </c:ext>
          </c:extLst>
        </c:ser>
        <c:ser>
          <c:idx val="2"/>
          <c:order val="2"/>
          <c:tx>
            <c:strRef>
              <c:f>List!$H$4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(List!$G$4,List!$G$8,List!$G$12,List!$G$16,List!$G$20)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(List!$I$4,List!$I$8,List!$I$12,List!$I$16,List!$I$20)</c:f>
              <c:numCache>
                <c:formatCode>0.0000</c:formatCode>
                <c:ptCount val="5"/>
                <c:pt idx="0">
                  <c:v>6.9589999999999999E-3</c:v>
                </c:pt>
                <c:pt idx="1">
                  <c:v>0.14563400000000001</c:v>
                </c:pt>
                <c:pt idx="2">
                  <c:v>0.58228100000000005</c:v>
                </c:pt>
                <c:pt idx="3" formatCode="0.000">
                  <c:v>17.064699999999998</c:v>
                </c:pt>
                <c:pt idx="4" formatCode="0.000">
                  <c:v>80.433099999999996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19-458C-A6E9-A01C23D33C0F}"/>
            </c:ext>
          </c:extLst>
        </c:ser>
        <c:ser>
          <c:idx val="3"/>
          <c:order val="3"/>
          <c:tx>
            <c:strRef>
              <c:f>List!$H$5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(List!$G$5,List!$G$9,List!$G$13,List!$G$17,List!$G$21)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(List!$I$5,List!$I$9,List!$I$13,List!$I$17,List!$I$21)</c:f>
              <c:numCache>
                <c:formatCode>0.0000</c:formatCode>
                <c:ptCount val="5"/>
                <c:pt idx="0">
                  <c:v>6.9509999999999997E-3</c:v>
                </c:pt>
                <c:pt idx="1">
                  <c:v>0.141538</c:v>
                </c:pt>
                <c:pt idx="2">
                  <c:v>0.58389399999999991</c:v>
                </c:pt>
                <c:pt idx="3" formatCode="0.000">
                  <c:v>16.7377</c:v>
                </c:pt>
                <c:pt idx="4" formatCode="0.000">
                  <c:v>80.311400000000006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19-458C-A6E9-A01C23D33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97120"/>
        <c:axId val="378202368"/>
      </c:scatterChart>
      <c:valAx>
        <c:axId val="3781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202368"/>
        <c:crosses val="autoZero"/>
        <c:crossBetween val="midCat"/>
      </c:valAx>
      <c:valAx>
        <c:axId val="3782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19712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Wykresy dla parametru w postaci gęstości grafu</a:t>
            </a:r>
            <a:r>
              <a:rPr lang="pl-PL" sz="1400" b="0" i="0" u="none" strike="noStrike" baseline="0"/>
              <a:t>  - Macierz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Matrix!$H$2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(Matrix!$G$2,Matrix!$G$6,Matrix!$G$10,Matrix!$G$14,Matrix!$G$18)</c:f>
              <c:numCache>
                <c:formatCode>0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(Matrix!$I$2,Matrix!$I$6,Matrix!$I$10,Matrix!$I$14,Matrix!$I$18)</c:f>
              <c:numCache>
                <c:formatCode>0.0000</c:formatCode>
                <c:ptCount val="5"/>
                <c:pt idx="0">
                  <c:v>1.4844999999999999E-2</c:v>
                </c:pt>
                <c:pt idx="1">
                  <c:v>0.34178799999999998</c:v>
                </c:pt>
                <c:pt idx="2">
                  <c:v>1.6456500000000001</c:v>
                </c:pt>
                <c:pt idx="3" formatCode="0.000">
                  <c:v>42.9602</c:v>
                </c:pt>
                <c:pt idx="4" formatCode="0.00">
                  <c:v>159.08199999999999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B1-4599-80FA-819BFA6E65E4}"/>
            </c:ext>
          </c:extLst>
        </c:ser>
        <c:ser>
          <c:idx val="1"/>
          <c:order val="1"/>
          <c:tx>
            <c:strRef>
              <c:f>Matrix!$H$3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(Matrix!$G$3,Matrix!$G$7,Matrix!$G$11,Matrix!$G$15,Matrix!$G$19)</c:f>
              <c:numCache>
                <c:formatCode>0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(Matrix!$I$3,Matrix!$I$7,Matrix!$I$11,Matrix!$I$15,Matrix!$I$19)</c:f>
              <c:numCache>
                <c:formatCode>0.0000</c:formatCode>
                <c:ptCount val="5"/>
                <c:pt idx="0">
                  <c:v>1.5193E-2</c:v>
                </c:pt>
                <c:pt idx="1">
                  <c:v>0.34368099999999996</c:v>
                </c:pt>
                <c:pt idx="2">
                  <c:v>1.8229599999999999</c:v>
                </c:pt>
                <c:pt idx="3" formatCode="0.000">
                  <c:v>41.703299999999999</c:v>
                </c:pt>
                <c:pt idx="4" formatCode="0.00">
                  <c:v>161.43199999999999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B1-4599-80FA-819BFA6E65E4}"/>
            </c:ext>
          </c:extLst>
        </c:ser>
        <c:ser>
          <c:idx val="2"/>
          <c:order val="2"/>
          <c:tx>
            <c:strRef>
              <c:f>Matrix!$H$4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(Matrix!$G$4,Matrix!$G$8,Matrix!$G$12,Matrix!$G$16,Matrix!$G$20)</c:f>
              <c:numCache>
                <c:formatCode>0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(Matrix!$I$4,Matrix!$I$8,Matrix!$I$12,Matrix!$I$16,Matrix!$I$20)</c:f>
              <c:numCache>
                <c:formatCode>0.0000</c:formatCode>
                <c:ptCount val="5"/>
                <c:pt idx="0">
                  <c:v>1.4939999999999998E-2</c:v>
                </c:pt>
                <c:pt idx="1">
                  <c:v>0.341503</c:v>
                </c:pt>
                <c:pt idx="2">
                  <c:v>1.6960199999999999</c:v>
                </c:pt>
                <c:pt idx="3" formatCode="0.000">
                  <c:v>43.350100000000005</c:v>
                </c:pt>
                <c:pt idx="4" formatCode="0.00">
                  <c:v>166.69400000000002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B1-4599-80FA-819BFA6E65E4}"/>
            </c:ext>
          </c:extLst>
        </c:ser>
        <c:ser>
          <c:idx val="3"/>
          <c:order val="3"/>
          <c:tx>
            <c:strRef>
              <c:f>Matrix!$H$5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(Matrix!$G$5,Matrix!$G$9,Matrix!$G$13,Matrix!$G$17,Matrix!$G$21)</c:f>
              <c:numCache>
                <c:formatCode>0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(Matrix!$I$5,Matrix!$I$9,Matrix!$I$13,Matrix!$I$17,Matrix!$I$21)</c:f>
              <c:numCache>
                <c:formatCode>0.0000</c:formatCode>
                <c:ptCount val="5"/>
                <c:pt idx="0">
                  <c:v>1.5159000000000001E-2</c:v>
                </c:pt>
                <c:pt idx="1">
                  <c:v>0.34241199999999999</c:v>
                </c:pt>
                <c:pt idx="2">
                  <c:v>1.3943700000000001</c:v>
                </c:pt>
                <c:pt idx="3" formatCode="0.000">
                  <c:v>42.721899999999998</c:v>
                </c:pt>
                <c:pt idx="4" formatCode="0.00">
                  <c:v>151.33099999999999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B1-4599-80FA-819BFA6E6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97120"/>
        <c:axId val="378202368"/>
      </c:scatterChart>
      <c:valAx>
        <c:axId val="3781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202368"/>
        <c:crosses val="autoZero"/>
        <c:crossBetween val="midCat"/>
      </c:valAx>
      <c:valAx>
        <c:axId val="3782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19712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</a:t>
            </a:r>
            <a:r>
              <a:rPr lang="pl-PL" baseline="0"/>
              <a:t> dla gęstości grafu 25%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All!$C$1</c:f>
              <c:strCache>
                <c:ptCount val="1"/>
                <c:pt idx="0">
                  <c:v>Lista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(All!$A$2,All!$A$6,All!$A$10,All!$A$14,All!$A$18)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(All!$C$2,All!$C$6,All!$C$10,All!$C$14,All!$C$18)</c:f>
              <c:numCache>
                <c:formatCode>0.0000</c:formatCode>
                <c:ptCount val="5"/>
                <c:pt idx="0">
                  <c:v>6.6930000000000002E-3</c:v>
                </c:pt>
                <c:pt idx="1">
                  <c:v>0.14601499999999998</c:v>
                </c:pt>
                <c:pt idx="2">
                  <c:v>0.57214500000000001</c:v>
                </c:pt>
                <c:pt idx="3">
                  <c:v>15.6998</c:v>
                </c:pt>
                <c:pt idx="4">
                  <c:v>77.533299999999997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58-4727-907C-F80E9804D195}"/>
            </c:ext>
          </c:extLst>
        </c:ser>
        <c:ser>
          <c:idx val="1"/>
          <c:order val="1"/>
          <c:tx>
            <c:strRef>
              <c:f>All!$D$1</c:f>
              <c:strCache>
                <c:ptCount val="1"/>
                <c:pt idx="0">
                  <c:v>Macierz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(All!$A$2,All!$A$6,All!$A$10,All!$A$14,All!$A$18)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(All!$D$2,All!$D$6,All!$D$10,All!$D$14,All!$D$18)</c:f>
              <c:numCache>
                <c:formatCode>0.0000</c:formatCode>
                <c:ptCount val="5"/>
                <c:pt idx="0">
                  <c:v>1.4844999999999999E-2</c:v>
                </c:pt>
                <c:pt idx="1">
                  <c:v>0.34178799999999998</c:v>
                </c:pt>
                <c:pt idx="2">
                  <c:v>1.6456500000000001</c:v>
                </c:pt>
                <c:pt idx="3">
                  <c:v>42.9602</c:v>
                </c:pt>
                <c:pt idx="4">
                  <c:v>159.08199999999999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58-4727-907C-F80E9804D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97120"/>
        <c:axId val="378202368"/>
      </c:scatterChart>
      <c:valAx>
        <c:axId val="3781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202368"/>
        <c:crosses val="autoZero"/>
        <c:crossBetween val="midCat"/>
      </c:valAx>
      <c:valAx>
        <c:axId val="3782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19712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</a:t>
            </a:r>
            <a:r>
              <a:rPr lang="pl-PL" baseline="0"/>
              <a:t> dla gęstości grafu 50%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All!$C$1</c:f>
              <c:strCache>
                <c:ptCount val="1"/>
                <c:pt idx="0">
                  <c:v>Lista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(All!$A$3,All!$A$7,All!$A$11,All!$A$15,All!$A$19)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(All!$C$3,All!$C$7,All!$C$11,All!$C$15,All!$C$19)</c:f>
              <c:numCache>
                <c:formatCode>0.0000</c:formatCode>
                <c:ptCount val="5"/>
                <c:pt idx="0">
                  <c:v>6.8560000000000001E-3</c:v>
                </c:pt>
                <c:pt idx="1">
                  <c:v>0.14708000000000002</c:v>
                </c:pt>
                <c:pt idx="2">
                  <c:v>0.57608700000000002</c:v>
                </c:pt>
                <c:pt idx="3">
                  <c:v>17.727599999999999</c:v>
                </c:pt>
                <c:pt idx="4">
                  <c:v>83.29010000000001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85-BB89-A1F3592289DD}"/>
            </c:ext>
          </c:extLst>
        </c:ser>
        <c:ser>
          <c:idx val="1"/>
          <c:order val="1"/>
          <c:tx>
            <c:strRef>
              <c:f>All!$D$1</c:f>
              <c:strCache>
                <c:ptCount val="1"/>
                <c:pt idx="0">
                  <c:v>Macierz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(All!$A$2,All!$A$6,All!$A$10,All!$A$14,All!$A$18)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(All!$D$3,All!$D$7,All!$D$11,All!$D$15,All!$D$19)</c:f>
              <c:numCache>
                <c:formatCode>0.0000</c:formatCode>
                <c:ptCount val="5"/>
                <c:pt idx="0">
                  <c:v>1.5193E-2</c:v>
                </c:pt>
                <c:pt idx="1">
                  <c:v>0.34368099999999996</c:v>
                </c:pt>
                <c:pt idx="2">
                  <c:v>1.8229599999999999</c:v>
                </c:pt>
                <c:pt idx="3">
                  <c:v>41.703299999999999</c:v>
                </c:pt>
                <c:pt idx="4">
                  <c:v>161.43199999999999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A-4C85-BB89-A1F359228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97120"/>
        <c:axId val="378202368"/>
      </c:scatterChart>
      <c:valAx>
        <c:axId val="3781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202368"/>
        <c:crosses val="autoZero"/>
        <c:crossBetween val="midCat"/>
      </c:valAx>
      <c:valAx>
        <c:axId val="3782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19712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</a:t>
            </a:r>
            <a:r>
              <a:rPr lang="pl-PL" baseline="0"/>
              <a:t> dla gęstości grafu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All!$C$1</c:f>
              <c:strCache>
                <c:ptCount val="1"/>
                <c:pt idx="0">
                  <c:v>Lista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(All!$A$3,All!$A$7,All!$A$11,All!$A$15,All!$A$19)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(All!$C$4,All!$C$8,All!$C$12,All!$C$16,All!$C$20)</c:f>
              <c:numCache>
                <c:formatCode>0.0000</c:formatCode>
                <c:ptCount val="5"/>
                <c:pt idx="0">
                  <c:v>6.9589999999999999E-3</c:v>
                </c:pt>
                <c:pt idx="1">
                  <c:v>0.14563400000000001</c:v>
                </c:pt>
                <c:pt idx="2">
                  <c:v>0.58228100000000005</c:v>
                </c:pt>
                <c:pt idx="3">
                  <c:v>17.064699999999998</c:v>
                </c:pt>
                <c:pt idx="4">
                  <c:v>80.433099999999996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4-430D-85C8-B5233418602D}"/>
            </c:ext>
          </c:extLst>
        </c:ser>
        <c:ser>
          <c:idx val="1"/>
          <c:order val="1"/>
          <c:tx>
            <c:strRef>
              <c:f>All!$D$1</c:f>
              <c:strCache>
                <c:ptCount val="1"/>
                <c:pt idx="0">
                  <c:v>Macierz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(All!$A$2,All!$A$6,All!$A$10,All!$A$14,All!$A$18)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(All!$D$4,All!$D$8,All!$D$12,All!$D$16,All!$D$20)</c:f>
              <c:numCache>
                <c:formatCode>0.0000</c:formatCode>
                <c:ptCount val="5"/>
                <c:pt idx="0">
                  <c:v>1.4939999999999998E-2</c:v>
                </c:pt>
                <c:pt idx="1">
                  <c:v>0.341503</c:v>
                </c:pt>
                <c:pt idx="2">
                  <c:v>1.6960199999999999</c:v>
                </c:pt>
                <c:pt idx="3">
                  <c:v>43.350100000000005</c:v>
                </c:pt>
                <c:pt idx="4">
                  <c:v>166.69400000000002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4-430D-85C8-B52334186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97120"/>
        <c:axId val="378202368"/>
      </c:scatterChart>
      <c:valAx>
        <c:axId val="3781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202368"/>
        <c:crosses val="autoZero"/>
        <c:crossBetween val="midCat"/>
      </c:valAx>
      <c:valAx>
        <c:axId val="3782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19712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</a:t>
            </a:r>
            <a:r>
              <a:rPr lang="pl-PL" baseline="0"/>
              <a:t> dla grafu pełnego (100%)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All!$C$1</c:f>
              <c:strCache>
                <c:ptCount val="1"/>
                <c:pt idx="0">
                  <c:v>Lista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(All!$A$3,All!$A$7,All!$A$11,All!$A$15,All!$A$19)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(All!$C$5,All!$C$9,All!$C$13,All!$C$17,All!$C$21)</c:f>
              <c:numCache>
                <c:formatCode>0.0000</c:formatCode>
                <c:ptCount val="5"/>
                <c:pt idx="0">
                  <c:v>6.9509999999999997E-3</c:v>
                </c:pt>
                <c:pt idx="1">
                  <c:v>0.141538</c:v>
                </c:pt>
                <c:pt idx="2">
                  <c:v>0.58389399999999991</c:v>
                </c:pt>
                <c:pt idx="3">
                  <c:v>16.7377</c:v>
                </c:pt>
                <c:pt idx="4">
                  <c:v>80.311400000000006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5-4F82-B700-34E73703E28C}"/>
            </c:ext>
          </c:extLst>
        </c:ser>
        <c:ser>
          <c:idx val="1"/>
          <c:order val="1"/>
          <c:tx>
            <c:strRef>
              <c:f>All!$D$1</c:f>
              <c:strCache>
                <c:ptCount val="1"/>
                <c:pt idx="0">
                  <c:v>Macierz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(All!$A$2,All!$A$6,All!$A$10,All!$A$14,All!$A$18)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(All!$D$5,All!$D$9,All!$D$13,All!$D$17,All!$D$21)</c:f>
              <c:numCache>
                <c:formatCode>0.0000</c:formatCode>
                <c:ptCount val="5"/>
                <c:pt idx="0">
                  <c:v>1.5159000000000001E-2</c:v>
                </c:pt>
                <c:pt idx="1">
                  <c:v>0.34241199999999999</c:v>
                </c:pt>
                <c:pt idx="2">
                  <c:v>1.3943700000000001</c:v>
                </c:pt>
                <c:pt idx="3">
                  <c:v>42.721899999999998</c:v>
                </c:pt>
                <c:pt idx="4">
                  <c:v>151.33099999999999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5-4F82-B700-34E73703E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97120"/>
        <c:axId val="378202368"/>
      </c:scatterChart>
      <c:valAx>
        <c:axId val="3781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202368"/>
        <c:crosses val="autoZero"/>
        <c:crossBetween val="midCat"/>
      </c:valAx>
      <c:valAx>
        <c:axId val="3782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19712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437029</xdr:colOff>
      <xdr:row>21</xdr:row>
      <xdr:rowOff>526677</xdr:rowOff>
    </xdr:from>
    <xdr:to>
      <xdr:col>12</xdr:col>
      <xdr:colOff>422639</xdr:colOff>
      <xdr:row>43</xdr:row>
      <xdr:rowOff>112059</xdr:rowOff>
    </xdr:to>
    <xdr:graphicFrame macro="">
      <xdr:nvGraphicFramePr>
        <xdr:cNvPr id="4" name="Wykres 2">
          <a:extLst>
            <a:ext uri="{FF2B5EF4-FFF2-40B4-BE49-F238E27FC236}">
              <a16:creationId xmlns:a16="http://schemas.microsoft.com/office/drawing/2014/main" id="{33EA24E9-E854-45BD-8403-DE0F543C3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22</xdr:row>
      <xdr:rowOff>38100</xdr:rowOff>
    </xdr:from>
    <xdr:to>
      <xdr:col>12</xdr:col>
      <xdr:colOff>324028</xdr:colOff>
      <xdr:row>44</xdr:row>
      <xdr:rowOff>38100</xdr:rowOff>
    </xdr:to>
    <xdr:graphicFrame macro="">
      <xdr:nvGraphicFramePr>
        <xdr:cNvPr id="4" name="Wykres 2">
          <a:extLst>
            <a:ext uri="{FF2B5EF4-FFF2-40B4-BE49-F238E27FC236}">
              <a16:creationId xmlns:a16="http://schemas.microsoft.com/office/drawing/2014/main" id="{15C7AE1F-A259-44DC-B448-48353589E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47625</xdr:rowOff>
    </xdr:from>
    <xdr:to>
      <xdr:col>9</xdr:col>
      <xdr:colOff>372774</xdr:colOff>
      <xdr:row>46</xdr:row>
      <xdr:rowOff>47625</xdr:rowOff>
    </xdr:to>
    <xdr:graphicFrame macro="">
      <xdr:nvGraphicFramePr>
        <xdr:cNvPr id="2" name="Wykres 2">
          <a:extLst>
            <a:ext uri="{FF2B5EF4-FFF2-40B4-BE49-F238E27FC236}">
              <a16:creationId xmlns:a16="http://schemas.microsoft.com/office/drawing/2014/main" id="{DDC254D5-900D-4934-9756-E873A8AF4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46</xdr:row>
      <xdr:rowOff>161925</xdr:rowOff>
    </xdr:from>
    <xdr:to>
      <xdr:col>9</xdr:col>
      <xdr:colOff>410874</xdr:colOff>
      <xdr:row>68</xdr:row>
      <xdr:rowOff>161925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49BC35D-1AFA-475A-8639-1EB4550AD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22411</xdr:colOff>
      <xdr:row>71</xdr:row>
      <xdr:rowOff>0</xdr:rowOff>
    </xdr:from>
    <xdr:to>
      <xdr:col>9</xdr:col>
      <xdr:colOff>357646</xdr:colOff>
      <xdr:row>93</xdr:row>
      <xdr:rowOff>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9E7403C-6B7D-4EDD-835C-1600EB53E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94</xdr:row>
      <xdr:rowOff>22411</xdr:rowOff>
    </xdr:from>
    <xdr:to>
      <xdr:col>9</xdr:col>
      <xdr:colOff>335235</xdr:colOff>
      <xdr:row>116</xdr:row>
      <xdr:rowOff>22411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B99B6939-1418-4DCC-BFA0-FB90EB72D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5CF8A033-172D-4A6D-AB30-A6256C5AF77C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C49A92-DB79-4468-85E5-12824B74A4B6}" name="Tabela13" displayName="Tabela13" ref="G1:I21" totalsRowShown="0">
  <autoFilter ref="G1:I21" xr:uid="{3787C71E-8BF3-4B1E-BD86-45959CACF2A6}">
    <filterColumn colId="0" hiddenButton="1"/>
    <filterColumn colId="1" hiddenButton="1"/>
    <filterColumn colId="2" hiddenButton="1"/>
  </autoFilter>
  <tableColumns count="3">
    <tableColumn id="1" xr3:uid="{C624D1FD-2634-49F9-93DE-B56154BDECD5}" name="Liczba wierzchołków"/>
    <tableColumn id="2" xr3:uid="{DF107FD9-465D-423D-B04A-C3EC8131C5C2}" name="Gęstość grafu [%]" dataCellStyle="Procentowy"/>
    <tableColumn id="3" xr3:uid="{F616EB20-57E7-49A1-8D59-A8605A94741A}" name="Czas [ms]" dataDxfId="3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BA5BD5-FF1F-4F41-9715-17FBAC0C95E3}" name="Tabela1" displayName="Tabela1" ref="G1:I21" totalsRowShown="0" dataDxfId="2">
  <autoFilter ref="G1:I21" xr:uid="{080C72CB-BB23-460B-AAA3-E5A432EAFAF2}">
    <filterColumn colId="0" hiddenButton="1"/>
    <filterColumn colId="1" hiddenButton="1"/>
    <filterColumn colId="2" hiddenButton="1"/>
  </autoFilter>
  <tableColumns count="3">
    <tableColumn id="1" xr3:uid="{27932513-CD9E-46B5-BC1B-CCC4AC535D2D}" name="Liczba wierzchołków" dataDxfId="1"/>
    <tableColumn id="2" xr3:uid="{7DD81357-19BE-420A-9E9C-7BA555FD93C0}" name="Gęstość grafu [%]" dataCellStyle="Procentowy"/>
    <tableColumn id="3" xr3:uid="{D0044488-32BE-49D5-9806-C6447B1FD9FA}" name="Czas [ms]" dataDxfId="0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A14909-CAF0-48B5-8BD9-CD55A26A647A}" name="Tabela3" displayName="Tabela3" ref="A1:D21" totalsRowShown="0" headerRowDxfId="6" headerRowBorderDxfId="7" tableBorderDxfId="8">
  <autoFilter ref="A1:D21" xr:uid="{C9C9B332-433F-42A2-BA9E-6425CB76BB66}">
    <filterColumn colId="0" hiddenButton="1"/>
    <filterColumn colId="1" hiddenButton="1"/>
    <filterColumn colId="2" hiddenButton="1"/>
    <filterColumn colId="3" hiddenButton="1"/>
  </autoFilter>
  <tableColumns count="4">
    <tableColumn id="1" xr3:uid="{422F262D-9C4C-414E-9DFF-8DD723F9980C}" name="Liczba wierzchołków"/>
    <tableColumn id="2" xr3:uid="{F6DBE4B8-3A8B-4B8A-958B-10045FC36A7A}" name="Gęstość grafu [%]"/>
    <tableColumn id="3" xr3:uid="{B634F74A-BAA5-4238-86F3-2556411973BF}" name="Lista" dataDxfId="5">
      <calculatedColumnFormula>List!D1*1000</calculatedColumnFormula>
    </tableColumn>
    <tableColumn id="4" xr3:uid="{340FBB42-54C9-40C2-BEBF-7F31E87A5B97}" name="Macierz" dataDxfId="4">
      <calculatedColumnFormula>Matrix!D1*1000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zoomScale="85" zoomScaleNormal="85" workbookViewId="0">
      <selection activeCell="I21" sqref="G1:I21"/>
    </sheetView>
  </sheetViews>
  <sheetFormatPr defaultRowHeight="15" x14ac:dyDescent="0.25"/>
  <cols>
    <col min="1" max="1" width="21.42578125" customWidth="1"/>
    <col min="2" max="2" width="8.28515625" customWidth="1"/>
    <col min="3" max="3" width="5.5703125" bestFit="1" customWidth="1"/>
    <col min="4" max="4" width="16.28515625" style="4" customWidth="1"/>
    <col min="6" max="6" width="8.28515625" customWidth="1"/>
    <col min="7" max="7" width="19.28515625" bestFit="1" customWidth="1"/>
    <col min="8" max="8" width="16.5703125" bestFit="1" customWidth="1"/>
    <col min="9" max="9" width="14.7109375" bestFit="1" customWidth="1"/>
    <col min="13" max="13" width="9.7109375" bestFit="1" customWidth="1"/>
  </cols>
  <sheetData>
    <row r="1" spans="1:13" x14ac:dyDescent="0.25">
      <c r="A1" t="s">
        <v>0</v>
      </c>
      <c r="B1">
        <v>10</v>
      </c>
      <c r="C1" s="1">
        <v>0.25</v>
      </c>
      <c r="D1" s="4">
        <v>6.6930000000000001E-6</v>
      </c>
      <c r="G1" t="s">
        <v>2</v>
      </c>
      <c r="H1" t="s">
        <v>3</v>
      </c>
      <c r="I1" t="s">
        <v>5</v>
      </c>
    </row>
    <row r="2" spans="1:13" x14ac:dyDescent="0.25">
      <c r="A2" t="s">
        <v>0</v>
      </c>
      <c r="B2">
        <v>10</v>
      </c>
      <c r="C2" s="1">
        <v>0.5</v>
      </c>
      <c r="D2" s="4">
        <v>6.8560000000000001E-6</v>
      </c>
      <c r="G2">
        <v>10</v>
      </c>
      <c r="H2" s="5">
        <v>0.25</v>
      </c>
      <c r="I2" s="10">
        <v>6.6930000000000002E-3</v>
      </c>
    </row>
    <row r="3" spans="1:13" x14ac:dyDescent="0.25">
      <c r="A3" t="s">
        <v>0</v>
      </c>
      <c r="B3">
        <v>10</v>
      </c>
      <c r="C3" s="1">
        <v>0.75</v>
      </c>
      <c r="D3" s="4">
        <v>6.9589999999999998E-6</v>
      </c>
      <c r="G3">
        <v>10</v>
      </c>
      <c r="H3" s="5">
        <v>0.5</v>
      </c>
      <c r="I3" s="10">
        <v>6.8560000000000001E-3</v>
      </c>
    </row>
    <row r="4" spans="1:13" x14ac:dyDescent="0.25">
      <c r="A4" t="s">
        <v>0</v>
      </c>
      <c r="B4">
        <v>10</v>
      </c>
      <c r="C4" s="1">
        <v>1</v>
      </c>
      <c r="D4" s="4">
        <v>6.951E-6</v>
      </c>
      <c r="G4">
        <v>10</v>
      </c>
      <c r="H4" s="5">
        <v>0.75</v>
      </c>
      <c r="I4" s="10">
        <v>6.9589999999999999E-3</v>
      </c>
    </row>
    <row r="5" spans="1:13" x14ac:dyDescent="0.25">
      <c r="A5" t="s">
        <v>0</v>
      </c>
      <c r="B5">
        <v>50</v>
      </c>
      <c r="C5" s="1">
        <v>0.25</v>
      </c>
      <c r="D5" s="4">
        <v>1.4601499999999999E-4</v>
      </c>
      <c r="G5">
        <v>10</v>
      </c>
      <c r="H5" s="5">
        <v>1</v>
      </c>
      <c r="I5" s="10">
        <v>6.9509999999999997E-3</v>
      </c>
    </row>
    <row r="6" spans="1:13" x14ac:dyDescent="0.25">
      <c r="A6" t="s">
        <v>0</v>
      </c>
      <c r="B6">
        <v>50</v>
      </c>
      <c r="C6" s="1">
        <v>0.5</v>
      </c>
      <c r="D6" s="4">
        <v>1.4708000000000001E-4</v>
      </c>
      <c r="G6">
        <v>50</v>
      </c>
      <c r="H6" s="5">
        <v>0.25</v>
      </c>
      <c r="I6" s="10">
        <v>0.14601499999999998</v>
      </c>
    </row>
    <row r="7" spans="1:13" x14ac:dyDescent="0.25">
      <c r="A7" t="s">
        <v>0</v>
      </c>
      <c r="B7">
        <v>50</v>
      </c>
      <c r="C7" s="1">
        <v>0.75</v>
      </c>
      <c r="D7" s="4">
        <v>1.4563400000000001E-4</v>
      </c>
      <c r="G7">
        <v>50</v>
      </c>
      <c r="H7" s="5">
        <v>0.5</v>
      </c>
      <c r="I7" s="10">
        <v>0.14708000000000002</v>
      </c>
      <c r="L7" s="1"/>
      <c r="M7" s="3"/>
    </row>
    <row r="8" spans="1:13" x14ac:dyDescent="0.25">
      <c r="A8" t="s">
        <v>0</v>
      </c>
      <c r="B8">
        <v>50</v>
      </c>
      <c r="C8" s="1">
        <v>1</v>
      </c>
      <c r="D8" s="4">
        <v>1.41538E-4</v>
      </c>
      <c r="G8">
        <v>50</v>
      </c>
      <c r="H8" s="5">
        <v>0.75</v>
      </c>
      <c r="I8" s="10">
        <v>0.14563400000000001</v>
      </c>
    </row>
    <row r="9" spans="1:13" x14ac:dyDescent="0.25">
      <c r="A9" t="s">
        <v>0</v>
      </c>
      <c r="B9">
        <v>100</v>
      </c>
      <c r="C9" s="1">
        <v>0.25</v>
      </c>
      <c r="D9" s="4">
        <v>5.7214500000000003E-4</v>
      </c>
      <c r="G9">
        <v>50</v>
      </c>
      <c r="H9" s="5">
        <v>1</v>
      </c>
      <c r="I9" s="10">
        <v>0.141538</v>
      </c>
    </row>
    <row r="10" spans="1:13" x14ac:dyDescent="0.25">
      <c r="A10" t="s">
        <v>0</v>
      </c>
      <c r="B10">
        <v>100</v>
      </c>
      <c r="C10" s="1">
        <v>0.5</v>
      </c>
      <c r="D10" s="4">
        <v>5.7608699999999997E-4</v>
      </c>
      <c r="G10">
        <v>100</v>
      </c>
      <c r="H10" s="5">
        <v>0.25</v>
      </c>
      <c r="I10" s="10">
        <v>0.57214500000000001</v>
      </c>
    </row>
    <row r="11" spans="1:13" x14ac:dyDescent="0.25">
      <c r="A11" t="s">
        <v>0</v>
      </c>
      <c r="B11">
        <v>100</v>
      </c>
      <c r="C11" s="1">
        <v>0.75</v>
      </c>
      <c r="D11" s="4">
        <v>5.8228100000000003E-4</v>
      </c>
      <c r="G11">
        <v>100</v>
      </c>
      <c r="H11" s="5">
        <v>0.5</v>
      </c>
      <c r="I11" s="10">
        <v>0.57608700000000002</v>
      </c>
    </row>
    <row r="12" spans="1:13" x14ac:dyDescent="0.25">
      <c r="A12" t="s">
        <v>0</v>
      </c>
      <c r="B12">
        <v>100</v>
      </c>
      <c r="C12" s="1">
        <v>1</v>
      </c>
      <c r="D12" s="4">
        <v>5.8389399999999995E-4</v>
      </c>
      <c r="G12">
        <v>100</v>
      </c>
      <c r="H12" s="5">
        <v>0.75</v>
      </c>
      <c r="I12" s="10">
        <v>0.58228100000000005</v>
      </c>
    </row>
    <row r="13" spans="1:13" x14ac:dyDescent="0.25">
      <c r="A13" t="s">
        <v>0</v>
      </c>
      <c r="B13">
        <v>500</v>
      </c>
      <c r="C13" s="1">
        <v>0.25</v>
      </c>
      <c r="D13" s="4">
        <v>1.56998E-2</v>
      </c>
      <c r="G13">
        <v>100</v>
      </c>
      <c r="H13" s="5">
        <v>1</v>
      </c>
      <c r="I13" s="10">
        <v>0.58389399999999991</v>
      </c>
      <c r="L13" s="1"/>
      <c r="M13" s="3"/>
    </row>
    <row r="14" spans="1:13" x14ac:dyDescent="0.25">
      <c r="A14" t="s">
        <v>0</v>
      </c>
      <c r="B14">
        <v>500</v>
      </c>
      <c r="C14" s="1">
        <v>0.5</v>
      </c>
      <c r="D14" s="4">
        <v>1.77276E-2</v>
      </c>
      <c r="G14">
        <v>500</v>
      </c>
      <c r="H14" s="5">
        <v>0.25</v>
      </c>
      <c r="I14" s="2">
        <v>15.6998</v>
      </c>
    </row>
    <row r="15" spans="1:13" x14ac:dyDescent="0.25">
      <c r="A15" t="s">
        <v>0</v>
      </c>
      <c r="B15">
        <v>500</v>
      </c>
      <c r="C15" s="1">
        <v>0.75</v>
      </c>
      <c r="D15" s="4">
        <v>1.7064699999999999E-2</v>
      </c>
      <c r="G15">
        <v>500</v>
      </c>
      <c r="H15" s="5">
        <v>0.5</v>
      </c>
      <c r="I15" s="2">
        <v>17.727599999999999</v>
      </c>
    </row>
    <row r="16" spans="1:13" x14ac:dyDescent="0.25">
      <c r="A16" t="s">
        <v>0</v>
      </c>
      <c r="B16">
        <v>500</v>
      </c>
      <c r="C16" s="1">
        <v>1</v>
      </c>
      <c r="D16" s="4">
        <v>1.6737700000000001E-2</v>
      </c>
      <c r="G16">
        <v>500</v>
      </c>
      <c r="H16" s="5">
        <v>0.75</v>
      </c>
      <c r="I16" s="2">
        <v>17.064699999999998</v>
      </c>
    </row>
    <row r="17" spans="1:13" x14ac:dyDescent="0.25">
      <c r="A17" t="s">
        <v>0</v>
      </c>
      <c r="B17">
        <v>1000</v>
      </c>
      <c r="C17" s="1">
        <v>0.25</v>
      </c>
      <c r="D17" s="4">
        <v>7.7533299999999999E-2</v>
      </c>
      <c r="G17">
        <v>500</v>
      </c>
      <c r="H17" s="5">
        <v>1</v>
      </c>
      <c r="I17" s="2">
        <v>16.7377</v>
      </c>
    </row>
    <row r="18" spans="1:13" x14ac:dyDescent="0.25">
      <c r="A18" t="s">
        <v>0</v>
      </c>
      <c r="B18">
        <v>1000</v>
      </c>
      <c r="C18" s="1">
        <v>0.5</v>
      </c>
      <c r="D18" s="4">
        <v>8.3290100000000006E-2</v>
      </c>
      <c r="G18">
        <v>1000</v>
      </c>
      <c r="H18" s="5">
        <v>0.25</v>
      </c>
      <c r="I18" s="2">
        <v>77.533299999999997</v>
      </c>
    </row>
    <row r="19" spans="1:13" x14ac:dyDescent="0.25">
      <c r="A19" t="s">
        <v>0</v>
      </c>
      <c r="B19">
        <v>1000</v>
      </c>
      <c r="C19" s="1">
        <v>0.75</v>
      </c>
      <c r="D19" s="4">
        <v>8.0433099999999993E-2</v>
      </c>
      <c r="G19">
        <v>1000</v>
      </c>
      <c r="H19" s="5">
        <v>0.5</v>
      </c>
      <c r="I19" s="2">
        <v>83.29010000000001</v>
      </c>
      <c r="L19" s="1"/>
      <c r="M19" s="3"/>
    </row>
    <row r="20" spans="1:13" x14ac:dyDescent="0.25">
      <c r="A20" t="s">
        <v>0</v>
      </c>
      <c r="B20">
        <v>1000</v>
      </c>
      <c r="C20" s="1">
        <v>1</v>
      </c>
      <c r="D20" s="4">
        <v>8.0311400000000005E-2</v>
      </c>
      <c r="G20">
        <v>1000</v>
      </c>
      <c r="H20" s="5">
        <v>0.75</v>
      </c>
      <c r="I20" s="2">
        <v>80.433099999999996</v>
      </c>
    </row>
    <row r="21" spans="1:13" x14ac:dyDescent="0.25">
      <c r="G21">
        <v>1000</v>
      </c>
      <c r="H21" s="5">
        <v>1</v>
      </c>
      <c r="I21" s="2">
        <v>80.311400000000006</v>
      </c>
    </row>
    <row r="22" spans="1:13" ht="48" customHeight="1" x14ac:dyDescent="0.25">
      <c r="A22" s="6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6603-16BC-4E8E-A8B7-3BBC51E3E998}">
  <dimension ref="A1:I24"/>
  <sheetViews>
    <sheetView topLeftCell="A37" zoomScale="85" zoomScaleNormal="85" workbookViewId="0">
      <selection activeCell="G1" sqref="G1:I22"/>
    </sheetView>
  </sheetViews>
  <sheetFormatPr defaultRowHeight="15" x14ac:dyDescent="0.25"/>
  <cols>
    <col min="1" max="1" width="43.7109375" bestFit="1" customWidth="1"/>
    <col min="4" max="4" width="11.5703125" bestFit="1" customWidth="1"/>
    <col min="7" max="7" width="19.28515625" bestFit="1" customWidth="1"/>
    <col min="8" max="8" width="16.5703125" bestFit="1" customWidth="1"/>
    <col min="9" max="9" width="13.7109375" bestFit="1" customWidth="1"/>
  </cols>
  <sheetData>
    <row r="1" spans="1:9" x14ac:dyDescent="0.25">
      <c r="A1" t="s">
        <v>1</v>
      </c>
      <c r="B1">
        <v>10</v>
      </c>
      <c r="C1" s="1">
        <v>0.25</v>
      </c>
      <c r="D1" s="4">
        <v>1.4844999999999999E-5</v>
      </c>
      <c r="G1" t="s">
        <v>2</v>
      </c>
      <c r="H1" t="s">
        <v>3</v>
      </c>
      <c r="I1" t="s">
        <v>5</v>
      </c>
    </row>
    <row r="2" spans="1:9" x14ac:dyDescent="0.25">
      <c r="A2" t="s">
        <v>1</v>
      </c>
      <c r="B2">
        <v>10</v>
      </c>
      <c r="C2" s="1">
        <v>0.5</v>
      </c>
      <c r="D2" s="4">
        <v>1.5193E-5</v>
      </c>
      <c r="G2" s="21">
        <v>10</v>
      </c>
      <c r="H2" s="5">
        <v>0.25</v>
      </c>
      <c r="I2" s="10">
        <v>1.4844999999999999E-2</v>
      </c>
    </row>
    <row r="3" spans="1:9" x14ac:dyDescent="0.25">
      <c r="A3" t="s">
        <v>1</v>
      </c>
      <c r="B3">
        <v>10</v>
      </c>
      <c r="C3" s="1">
        <v>0.75</v>
      </c>
      <c r="D3" s="4">
        <v>1.4939999999999999E-5</v>
      </c>
      <c r="G3" s="21">
        <v>10</v>
      </c>
      <c r="H3" s="5">
        <v>0.5</v>
      </c>
      <c r="I3" s="10">
        <v>1.5193E-2</v>
      </c>
    </row>
    <row r="4" spans="1:9" x14ac:dyDescent="0.25">
      <c r="A4" t="s">
        <v>1</v>
      </c>
      <c r="B4">
        <v>10</v>
      </c>
      <c r="C4" s="1">
        <v>1</v>
      </c>
      <c r="D4" s="4">
        <v>1.5159E-5</v>
      </c>
      <c r="G4" s="21">
        <v>10</v>
      </c>
      <c r="H4" s="5">
        <v>0.75</v>
      </c>
      <c r="I4" s="10">
        <v>1.4939999999999998E-2</v>
      </c>
    </row>
    <row r="5" spans="1:9" x14ac:dyDescent="0.25">
      <c r="A5" t="s">
        <v>1</v>
      </c>
      <c r="B5">
        <v>50</v>
      </c>
      <c r="C5" s="1">
        <v>0.25</v>
      </c>
      <c r="D5" s="4">
        <v>3.4178799999999999E-4</v>
      </c>
      <c r="G5" s="21">
        <v>10</v>
      </c>
      <c r="H5" s="5">
        <v>1</v>
      </c>
      <c r="I5" s="10">
        <v>1.5159000000000001E-2</v>
      </c>
    </row>
    <row r="6" spans="1:9" x14ac:dyDescent="0.25">
      <c r="A6" t="s">
        <v>1</v>
      </c>
      <c r="B6">
        <v>50</v>
      </c>
      <c r="C6" s="1">
        <v>0.5</v>
      </c>
      <c r="D6" s="4">
        <v>3.4368099999999998E-4</v>
      </c>
      <c r="G6" s="21">
        <v>50</v>
      </c>
      <c r="H6" s="5">
        <v>0.25</v>
      </c>
      <c r="I6" s="10">
        <v>0.34178799999999998</v>
      </c>
    </row>
    <row r="7" spans="1:9" x14ac:dyDescent="0.25">
      <c r="A7" t="s">
        <v>1</v>
      </c>
      <c r="B7">
        <v>50</v>
      </c>
      <c r="C7" s="1">
        <v>0.75</v>
      </c>
      <c r="D7" s="4">
        <v>3.41503E-4</v>
      </c>
      <c r="G7" s="21">
        <v>50</v>
      </c>
      <c r="H7" s="5">
        <v>0.5</v>
      </c>
      <c r="I7" s="10">
        <v>0.34368099999999996</v>
      </c>
    </row>
    <row r="8" spans="1:9" x14ac:dyDescent="0.25">
      <c r="A8" t="s">
        <v>1</v>
      </c>
      <c r="B8">
        <v>50</v>
      </c>
      <c r="C8" s="1">
        <v>1</v>
      </c>
      <c r="D8" s="4">
        <v>3.42412E-4</v>
      </c>
      <c r="G8" s="21">
        <v>50</v>
      </c>
      <c r="H8" s="5">
        <v>0.75</v>
      </c>
      <c r="I8" s="10">
        <v>0.341503</v>
      </c>
    </row>
    <row r="9" spans="1:9" x14ac:dyDescent="0.25">
      <c r="A9" t="s">
        <v>1</v>
      </c>
      <c r="B9">
        <v>100</v>
      </c>
      <c r="C9" s="1">
        <v>0.25</v>
      </c>
      <c r="D9" s="4">
        <v>1.64565E-3</v>
      </c>
      <c r="G9" s="21">
        <v>50</v>
      </c>
      <c r="H9" s="5">
        <v>1</v>
      </c>
      <c r="I9" s="10">
        <v>0.34241199999999999</v>
      </c>
    </row>
    <row r="10" spans="1:9" x14ac:dyDescent="0.25">
      <c r="A10" t="s">
        <v>1</v>
      </c>
      <c r="B10">
        <v>100</v>
      </c>
      <c r="C10" s="1">
        <v>0.5</v>
      </c>
      <c r="D10" s="4">
        <v>1.82296E-3</v>
      </c>
      <c r="G10" s="21">
        <v>100</v>
      </c>
      <c r="H10" s="5">
        <v>0.25</v>
      </c>
      <c r="I10" s="10">
        <v>1.6456500000000001</v>
      </c>
    </row>
    <row r="11" spans="1:9" x14ac:dyDescent="0.25">
      <c r="A11" t="s">
        <v>1</v>
      </c>
      <c r="B11">
        <v>100</v>
      </c>
      <c r="C11" s="1">
        <v>0.75</v>
      </c>
      <c r="D11" s="4">
        <v>1.6960199999999999E-3</v>
      </c>
      <c r="G11" s="21">
        <v>100</v>
      </c>
      <c r="H11" s="5">
        <v>0.5</v>
      </c>
      <c r="I11" s="10">
        <v>1.8229599999999999</v>
      </c>
    </row>
    <row r="12" spans="1:9" x14ac:dyDescent="0.25">
      <c r="A12" t="s">
        <v>1</v>
      </c>
      <c r="B12">
        <v>100</v>
      </c>
      <c r="C12" s="1">
        <v>1</v>
      </c>
      <c r="D12" s="4">
        <v>1.39437E-3</v>
      </c>
      <c r="G12" s="21">
        <v>100</v>
      </c>
      <c r="H12" s="5">
        <v>0.75</v>
      </c>
      <c r="I12" s="10">
        <v>1.6960199999999999</v>
      </c>
    </row>
    <row r="13" spans="1:9" x14ac:dyDescent="0.25">
      <c r="A13" t="s">
        <v>1</v>
      </c>
      <c r="B13">
        <v>500</v>
      </c>
      <c r="C13" s="1">
        <v>0.25</v>
      </c>
      <c r="D13" s="4">
        <v>4.2960199999999997E-2</v>
      </c>
      <c r="G13" s="21">
        <v>100</v>
      </c>
      <c r="H13" s="5">
        <v>1</v>
      </c>
      <c r="I13" s="10">
        <v>1.3943700000000001</v>
      </c>
    </row>
    <row r="14" spans="1:9" x14ac:dyDescent="0.25">
      <c r="A14" t="s">
        <v>1</v>
      </c>
      <c r="B14">
        <v>500</v>
      </c>
      <c r="C14" s="1">
        <v>0.5</v>
      </c>
      <c r="D14" s="4">
        <v>4.1703299999999999E-2</v>
      </c>
      <c r="G14" s="21">
        <v>500</v>
      </c>
      <c r="H14" s="5">
        <v>0.25</v>
      </c>
      <c r="I14" s="2">
        <v>42.9602</v>
      </c>
    </row>
    <row r="15" spans="1:9" x14ac:dyDescent="0.25">
      <c r="A15" t="s">
        <v>1</v>
      </c>
      <c r="B15">
        <v>500</v>
      </c>
      <c r="C15" s="1">
        <v>0.75</v>
      </c>
      <c r="D15" s="4">
        <v>4.3350100000000003E-2</v>
      </c>
      <c r="G15" s="21">
        <v>500</v>
      </c>
      <c r="H15" s="5">
        <v>0.5</v>
      </c>
      <c r="I15" s="2">
        <v>41.703299999999999</v>
      </c>
    </row>
    <row r="16" spans="1:9" x14ac:dyDescent="0.25">
      <c r="A16" t="s">
        <v>1</v>
      </c>
      <c r="B16">
        <v>500</v>
      </c>
      <c r="C16" s="1">
        <v>1</v>
      </c>
      <c r="D16" s="4">
        <v>4.27219E-2</v>
      </c>
      <c r="G16" s="21">
        <v>500</v>
      </c>
      <c r="H16" s="5">
        <v>0.75</v>
      </c>
      <c r="I16" s="2">
        <v>43.350100000000005</v>
      </c>
    </row>
    <row r="17" spans="1:9" x14ac:dyDescent="0.25">
      <c r="A17" t="s">
        <v>1</v>
      </c>
      <c r="B17">
        <v>1000</v>
      </c>
      <c r="C17" s="1">
        <v>0.25</v>
      </c>
      <c r="D17" s="4">
        <v>0.159082</v>
      </c>
      <c r="G17" s="21">
        <v>500</v>
      </c>
      <c r="H17" s="5">
        <v>1</v>
      </c>
      <c r="I17" s="2">
        <v>42.721899999999998</v>
      </c>
    </row>
    <row r="18" spans="1:9" x14ac:dyDescent="0.25">
      <c r="A18" t="s">
        <v>1</v>
      </c>
      <c r="B18">
        <v>1000</v>
      </c>
      <c r="C18" s="1">
        <v>0.5</v>
      </c>
      <c r="D18" s="4">
        <v>0.16143199999999999</v>
      </c>
      <c r="G18" s="21">
        <v>1000</v>
      </c>
      <c r="H18" s="5">
        <v>0.25</v>
      </c>
      <c r="I18" s="11">
        <v>159.08199999999999</v>
      </c>
    </row>
    <row r="19" spans="1:9" x14ac:dyDescent="0.25">
      <c r="A19" t="s">
        <v>1</v>
      </c>
      <c r="B19">
        <v>1000</v>
      </c>
      <c r="C19" s="1">
        <v>0.75</v>
      </c>
      <c r="D19" s="4">
        <v>0.16669400000000001</v>
      </c>
      <c r="G19" s="21">
        <v>1000</v>
      </c>
      <c r="H19" s="5">
        <v>0.5</v>
      </c>
      <c r="I19" s="11">
        <v>161.43199999999999</v>
      </c>
    </row>
    <row r="20" spans="1:9" x14ac:dyDescent="0.25">
      <c r="A20" t="s">
        <v>1</v>
      </c>
      <c r="B20">
        <v>1000</v>
      </c>
      <c r="C20" s="1">
        <v>1</v>
      </c>
      <c r="D20" s="4">
        <v>0.15133099999999999</v>
      </c>
      <c r="G20" s="21">
        <v>1000</v>
      </c>
      <c r="H20" s="5">
        <v>0.75</v>
      </c>
      <c r="I20" s="11">
        <v>166.69400000000002</v>
      </c>
    </row>
    <row r="21" spans="1:9" x14ac:dyDescent="0.25">
      <c r="G21" s="21">
        <v>1000</v>
      </c>
      <c r="H21" s="5">
        <v>1</v>
      </c>
      <c r="I21" s="11">
        <v>151.33099999999999</v>
      </c>
    </row>
    <row r="24" spans="1:9" x14ac:dyDescent="0.25">
      <c r="A24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CBD6-C70B-4F74-BD6E-23CFE1F62C3B}">
  <dimension ref="A1:N30"/>
  <sheetViews>
    <sheetView tabSelected="1" topLeftCell="A88" zoomScale="85" zoomScaleNormal="85" workbookViewId="0">
      <selection activeCell="K24" sqref="K24:N30"/>
    </sheetView>
  </sheetViews>
  <sheetFormatPr defaultRowHeight="15" x14ac:dyDescent="0.25"/>
  <cols>
    <col min="1" max="1" width="21.140625" customWidth="1"/>
    <col min="2" max="2" width="18.5703125" customWidth="1"/>
    <col min="3" max="3" width="15.85546875" customWidth="1"/>
    <col min="4" max="4" width="18.85546875" customWidth="1"/>
    <col min="10" max="10" width="9.42578125" customWidth="1"/>
    <col min="11" max="11" width="14.7109375" customWidth="1"/>
    <col min="14" max="14" width="16.7109375" bestFit="1" customWidth="1"/>
  </cols>
  <sheetData>
    <row r="1" spans="1:14" ht="15.75" thickBot="1" x14ac:dyDescent="0.3">
      <c r="A1" s="8" t="s">
        <v>2</v>
      </c>
      <c r="B1" s="8" t="s">
        <v>3</v>
      </c>
      <c r="C1" s="8" t="s">
        <v>7</v>
      </c>
      <c r="D1" s="8" t="s">
        <v>6</v>
      </c>
    </row>
    <row r="2" spans="1:14" x14ac:dyDescent="0.25">
      <c r="A2" s="7">
        <v>10</v>
      </c>
      <c r="B2" s="7">
        <v>0.25</v>
      </c>
      <c r="C2" s="9">
        <f>List!D1*1000</f>
        <v>6.6930000000000002E-3</v>
      </c>
      <c r="D2" s="9">
        <f>Matrix!D1*1000</f>
        <v>1.4844999999999999E-2</v>
      </c>
    </row>
    <row r="3" spans="1:14" x14ac:dyDescent="0.25">
      <c r="A3">
        <v>10</v>
      </c>
      <c r="B3">
        <v>0.5</v>
      </c>
      <c r="C3" s="10">
        <f>List!D2*1000</f>
        <v>6.8560000000000001E-3</v>
      </c>
      <c r="D3" s="10">
        <f>Matrix!D2*1000</f>
        <v>1.5193E-2</v>
      </c>
      <c r="J3">
        <v>0.25</v>
      </c>
      <c r="K3" s="12" t="s">
        <v>2</v>
      </c>
      <c r="L3" s="13" t="s">
        <v>5</v>
      </c>
      <c r="M3" s="13"/>
      <c r="N3" s="12" t="s">
        <v>8</v>
      </c>
    </row>
    <row r="4" spans="1:14" x14ac:dyDescent="0.25">
      <c r="A4">
        <v>10</v>
      </c>
      <c r="B4">
        <v>0.75</v>
      </c>
      <c r="C4" s="10">
        <f>List!D3*1000</f>
        <v>6.9589999999999999E-3</v>
      </c>
      <c r="D4" s="10">
        <f>Matrix!D3*1000</f>
        <v>1.4939999999999998E-2</v>
      </c>
      <c r="K4" s="12"/>
      <c r="L4" s="14" t="s">
        <v>7</v>
      </c>
      <c r="M4" s="14" t="s">
        <v>6</v>
      </c>
      <c r="N4" s="12"/>
    </row>
    <row r="5" spans="1:14" x14ac:dyDescent="0.25">
      <c r="A5">
        <v>10</v>
      </c>
      <c r="B5">
        <v>1</v>
      </c>
      <c r="C5" s="10">
        <f>List!D4*1000</f>
        <v>6.9509999999999997E-3</v>
      </c>
      <c r="D5" s="10">
        <f>Matrix!D4*1000</f>
        <v>1.5159000000000001E-2</v>
      </c>
      <c r="K5" s="15">
        <f>A2</f>
        <v>10</v>
      </c>
      <c r="L5" s="16">
        <f>C2</f>
        <v>6.6930000000000002E-3</v>
      </c>
      <c r="M5" s="16">
        <f>D2</f>
        <v>1.4844999999999999E-2</v>
      </c>
      <c r="N5" s="17">
        <f>M5/L5</f>
        <v>2.2179889436724936</v>
      </c>
    </row>
    <row r="6" spans="1:14" x14ac:dyDescent="0.25">
      <c r="A6" s="7">
        <v>50</v>
      </c>
      <c r="B6" s="7">
        <v>0.25</v>
      </c>
      <c r="C6" s="9">
        <f>List!D5*1000</f>
        <v>0.14601499999999998</v>
      </c>
      <c r="D6" s="9">
        <f>Matrix!D5*1000</f>
        <v>0.34178799999999998</v>
      </c>
      <c r="K6" s="18">
        <f>A6</f>
        <v>50</v>
      </c>
      <c r="L6" s="19">
        <f>Tabela3[[#This Row],[Lista]]</f>
        <v>0.14601499999999998</v>
      </c>
      <c r="M6" s="19">
        <f>Tabela3[[#This Row],[Macierz]]</f>
        <v>0.34178799999999998</v>
      </c>
      <c r="N6" s="20">
        <f t="shared" ref="N6:N9" si="0">M6/L6</f>
        <v>2.3407732082320312</v>
      </c>
    </row>
    <row r="7" spans="1:14" x14ac:dyDescent="0.25">
      <c r="A7">
        <v>50</v>
      </c>
      <c r="B7">
        <v>0.5</v>
      </c>
      <c r="C7" s="10">
        <f>List!D6*1000</f>
        <v>0.14708000000000002</v>
      </c>
      <c r="D7" s="10">
        <f>Matrix!D6*1000</f>
        <v>0.34368099999999996</v>
      </c>
      <c r="K7" s="15">
        <f>A10</f>
        <v>100</v>
      </c>
      <c r="L7" s="16">
        <f>C10</f>
        <v>0.57214500000000001</v>
      </c>
      <c r="M7" s="16">
        <f>D10</f>
        <v>1.6456500000000001</v>
      </c>
      <c r="N7" s="17">
        <f t="shared" si="0"/>
        <v>2.8762813622420889</v>
      </c>
    </row>
    <row r="8" spans="1:14" x14ac:dyDescent="0.25">
      <c r="A8">
        <v>50</v>
      </c>
      <c r="B8">
        <v>0.75</v>
      </c>
      <c r="C8" s="10">
        <f>List!D7*1000</f>
        <v>0.14563400000000001</v>
      </c>
      <c r="D8" s="10">
        <f>Matrix!D7*1000</f>
        <v>0.341503</v>
      </c>
      <c r="K8" s="18">
        <f>A14</f>
        <v>500</v>
      </c>
      <c r="L8" s="19">
        <f>C14</f>
        <v>15.6998</v>
      </c>
      <c r="M8" s="19">
        <f>D14</f>
        <v>42.9602</v>
      </c>
      <c r="N8" s="20">
        <f t="shared" si="0"/>
        <v>2.736353329341775</v>
      </c>
    </row>
    <row r="9" spans="1:14" x14ac:dyDescent="0.25">
      <c r="A9">
        <v>50</v>
      </c>
      <c r="B9">
        <v>1</v>
      </c>
      <c r="C9" s="10">
        <f>List!D8*1000</f>
        <v>0.141538</v>
      </c>
      <c r="D9" s="10">
        <f>Matrix!D8*1000</f>
        <v>0.34241199999999999</v>
      </c>
      <c r="K9" s="15">
        <f>A18</f>
        <v>1000</v>
      </c>
      <c r="L9" s="16">
        <f>C18</f>
        <v>77.533299999999997</v>
      </c>
      <c r="M9" s="16">
        <f>D18</f>
        <v>159.08199999999999</v>
      </c>
      <c r="N9" s="17">
        <f t="shared" si="0"/>
        <v>2.0517893601845918</v>
      </c>
    </row>
    <row r="10" spans="1:14" ht="15" customHeight="1" x14ac:dyDescent="0.25">
      <c r="A10" s="7">
        <v>100</v>
      </c>
      <c r="B10" s="7">
        <v>0.25</v>
      </c>
      <c r="C10" s="9">
        <f>List!D9*1000</f>
        <v>0.57214500000000001</v>
      </c>
      <c r="D10" s="9">
        <f>Matrix!D9*1000</f>
        <v>1.6456500000000001</v>
      </c>
      <c r="J10">
        <v>0.5</v>
      </c>
      <c r="K10" s="12" t="s">
        <v>2</v>
      </c>
      <c r="L10" s="13" t="s">
        <v>5</v>
      </c>
      <c r="M10" s="13"/>
      <c r="N10" s="12" t="s">
        <v>8</v>
      </c>
    </row>
    <row r="11" spans="1:14" x14ac:dyDescent="0.25">
      <c r="A11">
        <v>100</v>
      </c>
      <c r="B11">
        <v>0.5</v>
      </c>
      <c r="C11" s="10">
        <f>List!D10*1000</f>
        <v>0.57608700000000002</v>
      </c>
      <c r="D11" s="10">
        <f>Matrix!D10*1000</f>
        <v>1.8229599999999999</v>
      </c>
      <c r="K11" s="12"/>
      <c r="L11" s="14" t="s">
        <v>7</v>
      </c>
      <c r="M11" s="14" t="s">
        <v>6</v>
      </c>
      <c r="N11" s="12"/>
    </row>
    <row r="12" spans="1:14" x14ac:dyDescent="0.25">
      <c r="A12">
        <v>100</v>
      </c>
      <c r="B12">
        <v>0.75</v>
      </c>
      <c r="C12" s="10">
        <f>List!D11*1000</f>
        <v>0.58228100000000005</v>
      </c>
      <c r="D12" s="10">
        <f>Matrix!D11*1000</f>
        <v>1.6960199999999999</v>
      </c>
      <c r="K12" s="15">
        <v>10</v>
      </c>
      <c r="L12" s="16">
        <f>C3</f>
        <v>6.8560000000000001E-3</v>
      </c>
      <c r="M12" s="16">
        <f>D3</f>
        <v>1.5193E-2</v>
      </c>
      <c r="N12" s="17">
        <f>M12/L12</f>
        <v>2.2160151691948657</v>
      </c>
    </row>
    <row r="13" spans="1:14" x14ac:dyDescent="0.25">
      <c r="A13">
        <v>100</v>
      </c>
      <c r="B13">
        <v>1</v>
      </c>
      <c r="C13" s="10">
        <f>List!D12*1000</f>
        <v>0.58389399999999991</v>
      </c>
      <c r="D13" s="10">
        <f>Matrix!D12*1000</f>
        <v>1.3943700000000001</v>
      </c>
      <c r="K13" s="18">
        <v>50</v>
      </c>
      <c r="L13" s="19">
        <f>C7</f>
        <v>0.14708000000000002</v>
      </c>
      <c r="M13" s="19">
        <f>D7</f>
        <v>0.34368099999999996</v>
      </c>
      <c r="N13" s="20">
        <f t="shared" ref="N13:N16" si="1">M13/L13</f>
        <v>2.3366943160184928</v>
      </c>
    </row>
    <row r="14" spans="1:14" x14ac:dyDescent="0.25">
      <c r="A14" s="7">
        <v>500</v>
      </c>
      <c r="B14" s="7">
        <v>0.25</v>
      </c>
      <c r="C14" s="9">
        <f>List!D13*1000</f>
        <v>15.6998</v>
      </c>
      <c r="D14" s="9">
        <f>Matrix!D13*1000</f>
        <v>42.9602</v>
      </c>
      <c r="K14" s="15">
        <v>100</v>
      </c>
      <c r="L14" s="16">
        <f>C11</f>
        <v>0.57608700000000002</v>
      </c>
      <c r="M14" s="16">
        <f>D11</f>
        <v>1.8229599999999999</v>
      </c>
      <c r="N14" s="17">
        <f t="shared" si="1"/>
        <v>3.1643831574050445</v>
      </c>
    </row>
    <row r="15" spans="1:14" x14ac:dyDescent="0.25">
      <c r="A15">
        <v>500</v>
      </c>
      <c r="B15">
        <v>0.5</v>
      </c>
      <c r="C15" s="10">
        <f>List!D14*1000</f>
        <v>17.727599999999999</v>
      </c>
      <c r="D15" s="10">
        <f>Matrix!D14*1000</f>
        <v>41.703299999999999</v>
      </c>
      <c r="K15" s="18">
        <v>500</v>
      </c>
      <c r="L15" s="19">
        <f>Tabela3[[#This Row],[Lista]]</f>
        <v>17.727599999999999</v>
      </c>
      <c r="M15" s="19">
        <f>Tabela3[[#This Row],[Macierz]]</f>
        <v>41.703299999999999</v>
      </c>
      <c r="N15" s="20">
        <f t="shared" si="1"/>
        <v>2.3524504163000066</v>
      </c>
    </row>
    <row r="16" spans="1:14" x14ac:dyDescent="0.25">
      <c r="A16">
        <v>500</v>
      </c>
      <c r="B16">
        <v>0.75</v>
      </c>
      <c r="C16" s="10">
        <f>List!D15*1000</f>
        <v>17.064699999999998</v>
      </c>
      <c r="D16" s="10">
        <f>Matrix!D15*1000</f>
        <v>43.350100000000005</v>
      </c>
      <c r="K16" s="15">
        <v>1000</v>
      </c>
      <c r="L16" s="16">
        <f>C19</f>
        <v>83.29010000000001</v>
      </c>
      <c r="M16" s="16">
        <f>D19</f>
        <v>161.43199999999999</v>
      </c>
      <c r="N16" s="17">
        <f t="shared" si="1"/>
        <v>1.9381895327295797</v>
      </c>
    </row>
    <row r="17" spans="1:14" x14ac:dyDescent="0.25">
      <c r="A17">
        <v>500</v>
      </c>
      <c r="B17">
        <v>1</v>
      </c>
      <c r="C17" s="10">
        <f>List!D16*1000</f>
        <v>16.7377</v>
      </c>
      <c r="D17" s="10">
        <f>Matrix!D16*1000</f>
        <v>42.721899999999998</v>
      </c>
      <c r="J17">
        <v>0.75</v>
      </c>
      <c r="K17" s="12" t="s">
        <v>2</v>
      </c>
      <c r="L17" s="13" t="s">
        <v>5</v>
      </c>
      <c r="M17" s="13"/>
      <c r="N17" s="12" t="s">
        <v>8</v>
      </c>
    </row>
    <row r="18" spans="1:14" x14ac:dyDescent="0.25">
      <c r="A18" s="7">
        <v>1000</v>
      </c>
      <c r="B18" s="7">
        <v>0.25</v>
      </c>
      <c r="C18" s="9">
        <f>List!D17*1000</f>
        <v>77.533299999999997</v>
      </c>
      <c r="D18" s="9">
        <f>Matrix!D17*1000</f>
        <v>159.08199999999999</v>
      </c>
      <c r="K18" s="12"/>
      <c r="L18" s="14" t="s">
        <v>7</v>
      </c>
      <c r="M18" s="14" t="s">
        <v>6</v>
      </c>
      <c r="N18" s="12"/>
    </row>
    <row r="19" spans="1:14" x14ac:dyDescent="0.25">
      <c r="A19">
        <v>1000</v>
      </c>
      <c r="B19">
        <v>0.5</v>
      </c>
      <c r="C19" s="10">
        <f>List!D18*1000</f>
        <v>83.29010000000001</v>
      </c>
      <c r="D19" s="10">
        <f>Matrix!D18*1000</f>
        <v>161.43199999999999</v>
      </c>
      <c r="K19" s="15">
        <v>10</v>
      </c>
      <c r="L19" s="16">
        <f>C4</f>
        <v>6.9589999999999999E-3</v>
      </c>
      <c r="M19" s="16">
        <f>D4</f>
        <v>1.4939999999999998E-2</v>
      </c>
      <c r="N19" s="17">
        <f>M19/L19</f>
        <v>2.146860181060497</v>
      </c>
    </row>
    <row r="20" spans="1:14" x14ac:dyDescent="0.25">
      <c r="A20">
        <v>1000</v>
      </c>
      <c r="B20">
        <v>0.75</v>
      </c>
      <c r="C20" s="10">
        <f>List!D19*1000</f>
        <v>80.433099999999996</v>
      </c>
      <c r="D20" s="10">
        <f>Matrix!D19*1000</f>
        <v>166.69400000000002</v>
      </c>
      <c r="K20" s="18">
        <v>50</v>
      </c>
      <c r="L20" s="19">
        <f>C8</f>
        <v>0.14563400000000001</v>
      </c>
      <c r="M20" s="19">
        <f>D8</f>
        <v>0.341503</v>
      </c>
      <c r="N20" s="20">
        <f t="shared" ref="N20:N23" si="2">M20/L20</f>
        <v>2.3449400552068882</v>
      </c>
    </row>
    <row r="21" spans="1:14" x14ac:dyDescent="0.25">
      <c r="A21">
        <v>1000</v>
      </c>
      <c r="B21">
        <v>1</v>
      </c>
      <c r="C21" s="10">
        <f>List!D20*1000</f>
        <v>80.311400000000006</v>
      </c>
      <c r="D21" s="10">
        <f>Matrix!D20*1000</f>
        <v>151.33099999999999</v>
      </c>
      <c r="K21" s="15">
        <v>100</v>
      </c>
      <c r="L21" s="16">
        <f>C12</f>
        <v>0.58228100000000005</v>
      </c>
      <c r="M21" s="16">
        <f>D12</f>
        <v>1.6960199999999999</v>
      </c>
      <c r="N21" s="17">
        <f t="shared" si="2"/>
        <v>2.9127173993312501</v>
      </c>
    </row>
    <row r="22" spans="1:14" x14ac:dyDescent="0.25">
      <c r="K22" s="18">
        <v>500</v>
      </c>
      <c r="L22" s="19">
        <f>C16</f>
        <v>17.064699999999998</v>
      </c>
      <c r="M22" s="19">
        <f>D16</f>
        <v>43.350100000000005</v>
      </c>
      <c r="N22" s="20">
        <f t="shared" si="2"/>
        <v>2.5403376560970896</v>
      </c>
    </row>
    <row r="23" spans="1:14" x14ac:dyDescent="0.25">
      <c r="K23" s="15">
        <v>1000</v>
      </c>
      <c r="L23" s="16">
        <f>C20</f>
        <v>80.433099999999996</v>
      </c>
      <c r="M23" s="16">
        <f>D20</f>
        <v>166.69400000000002</v>
      </c>
      <c r="N23" s="17">
        <f t="shared" si="2"/>
        <v>2.0724552454151342</v>
      </c>
    </row>
    <row r="24" spans="1:14" x14ac:dyDescent="0.25">
      <c r="J24">
        <v>1</v>
      </c>
      <c r="K24" s="12" t="s">
        <v>2</v>
      </c>
      <c r="L24" s="13" t="s">
        <v>5</v>
      </c>
      <c r="M24" s="13"/>
      <c r="N24" s="12" t="s">
        <v>8</v>
      </c>
    </row>
    <row r="25" spans="1:14" x14ac:dyDescent="0.25">
      <c r="K25" s="12"/>
      <c r="L25" s="14" t="s">
        <v>7</v>
      </c>
      <c r="M25" s="14" t="s">
        <v>6</v>
      </c>
      <c r="N25" s="12"/>
    </row>
    <row r="26" spans="1:14" x14ac:dyDescent="0.25">
      <c r="K26" s="15">
        <v>10</v>
      </c>
      <c r="L26" s="16">
        <f>C5</f>
        <v>6.9509999999999997E-3</v>
      </c>
      <c r="M26" s="16">
        <f>D5</f>
        <v>1.5159000000000001E-2</v>
      </c>
      <c r="N26" s="17">
        <f>M26/L26</f>
        <v>2.1808372895986192</v>
      </c>
    </row>
    <row r="27" spans="1:14" x14ac:dyDescent="0.25">
      <c r="K27" s="18">
        <v>50</v>
      </c>
      <c r="L27" s="19">
        <f>C9</f>
        <v>0.141538</v>
      </c>
      <c r="M27" s="19">
        <f>D9</f>
        <v>0.34241199999999999</v>
      </c>
      <c r="N27" s="20">
        <f t="shared" ref="N27:N30" si="3">M27/L27</f>
        <v>2.4192231061623026</v>
      </c>
    </row>
    <row r="28" spans="1:14" x14ac:dyDescent="0.25">
      <c r="K28" s="15">
        <v>100</v>
      </c>
      <c r="L28" s="16">
        <f>C13</f>
        <v>0.58389399999999991</v>
      </c>
      <c r="M28" s="16">
        <f>D13</f>
        <v>1.3943700000000001</v>
      </c>
      <c r="N28" s="17">
        <f t="shared" si="3"/>
        <v>2.3880533110461837</v>
      </c>
    </row>
    <row r="29" spans="1:14" x14ac:dyDescent="0.25">
      <c r="K29" s="18">
        <v>500</v>
      </c>
      <c r="L29" s="19">
        <f>C17</f>
        <v>16.7377</v>
      </c>
      <c r="M29" s="19">
        <f>D17</f>
        <v>42.721899999999998</v>
      </c>
      <c r="N29" s="20">
        <f t="shared" si="3"/>
        <v>2.5524355198145501</v>
      </c>
    </row>
    <row r="30" spans="1:14" x14ac:dyDescent="0.25">
      <c r="K30" s="15">
        <v>1000</v>
      </c>
      <c r="L30" s="16">
        <f>C21</f>
        <v>80.311400000000006</v>
      </c>
      <c r="M30" s="16">
        <f>D21</f>
        <v>151.33099999999999</v>
      </c>
      <c r="N30" s="17">
        <f t="shared" si="3"/>
        <v>1.8843028511518909</v>
      </c>
    </row>
  </sheetData>
  <mergeCells count="12">
    <mergeCell ref="K17:K18"/>
    <mergeCell ref="L17:M17"/>
    <mergeCell ref="N17:N18"/>
    <mergeCell ref="K24:K25"/>
    <mergeCell ref="L24:M24"/>
    <mergeCell ref="N24:N25"/>
    <mergeCell ref="L3:M3"/>
    <mergeCell ref="K3:K4"/>
    <mergeCell ref="N3:N4"/>
    <mergeCell ref="K10:K11"/>
    <mergeCell ref="L10:M10"/>
    <mergeCell ref="N10:N1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List</vt:lpstr>
      <vt:lpstr>Matrix</vt:lpstr>
      <vt:lpstr>All</vt:lpstr>
      <vt:lpstr>List!results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Rzewucki</dc:creator>
  <cp:lastModifiedBy>Rafał Rzewucki</cp:lastModifiedBy>
  <dcterms:created xsi:type="dcterms:W3CDTF">2015-06-05T18:17:20Z</dcterms:created>
  <dcterms:modified xsi:type="dcterms:W3CDTF">2020-04-28T18:41:47Z</dcterms:modified>
</cp:coreProperties>
</file>