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nción de voto" sheetId="1" r:id="rId3"/>
    <sheet state="visible" name="44%" sheetId="2" r:id="rId4"/>
    <sheet state="visible" name="58%" sheetId="3" r:id="rId5"/>
    <sheet state="visible" name="70%" sheetId="4" r:id="rId6"/>
    <sheet state="visible" name="82%" sheetId="5" r:id="rId7"/>
    <sheet state="visible" name="70% y 82%" sheetId="6" r:id="rId8"/>
    <sheet state="visible" name="Encuestas no publicadas" sheetId="7" r:id="rId9"/>
    <sheet state="visible" name="Encuestas poco confiables" sheetId="8" r:id="rId10"/>
    <sheet state="visible" name="Voto indeciso agregado" sheetId="9" r:id="rId11"/>
    <sheet state="visible" name="Padrón" sheetId="10" r:id="rId12"/>
    <sheet state="visible" name="Ensayo extrapolación" sheetId="11" r:id="rId13"/>
  </sheets>
  <definedNames>
    <definedName localSheetId="0" name="_ftnref1">'Intención de voto'!$J$4</definedName>
    <definedName localSheetId="10" name="_ftn1">'Ensayo extrapolación'!$B$27</definedName>
    <definedName localSheetId="10" name="_ftnref1">#REF!</definedName>
    <definedName localSheetId="0" name="_ftn1">'Intención de voto'!$B$43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J4">
      <text>
        <t xml:space="preserve">En este caso se toma en cuenta el cuadro hipotético entre alianzas que terminaron concretándose</t>
      </text>
    </comment>
    <comment authorId="0" ref="P4">
      <text>
        <t xml:space="preserve">A partir de esta encuesta Mercados y Muestras SRL agregó la opción indecisos, comparando esta encuesta con la que elaboraron en noviembre me dí cuenta que la opción indecisos sale de la suma de NS/NR y Ninguno.</t>
      </text>
    </comment>
    <comment authorId="0" ref="W4">
      <text>
        <t xml:space="preserve">En esta encuesta suman NS/NR, blanco, nulo como la opción indecisos. Sin embargo, preferí separar los datos. </t>
      </text>
    </comment>
    <comment authorId="0" ref="D3">
      <text>
        <t xml:space="preserve">empecé desde Marzo porque reaparece en este mes la opción de votar por Carlos Mesa en las encuesta
	-Jorge Hevia
_Marcar como resuelto_
	-Jorge Hevia
_Reabierto_
	-Jorge Hevia</t>
      </text>
    </comment>
    <comment authorId="0" ref="N7">
      <text>
        <t xml:space="preserve">ya que es la única encuesta que se publicó de CIESMORI, no sabemos a que se refiere con urbano/rural. Sin embargo, por los resultados que publican es muy probable que cubra el 88%. Posteriormente, El Deber publicó el 19/05/2019 un dato en el afirman que el voto indeciso llegó al 25 %. Este dato fue obtenido de una encuesta de Mori que no se publicó en su totalidad.
https://www.eldeber.com.bo/septimodia/Mujeres-y-jovenes-el-perfil-actual-del-voto-indeciso-20190517-7224.html
	-Jorge Hevia</t>
      </text>
    </comment>
    <comment authorId="0" ref="J7">
      <text>
        <t xml:space="preserve">Generalmente cuando Página Siete dice "urbano/rural"  es, en realidad, 9 capitales, El Alto y ciudades intermedias
	-Jorge Hevia</t>
      </text>
    </comment>
    <comment authorId="0" ref="J5">
      <text>
        <t xml:space="preserve">Las encuesta marcadas con azul son encuestas con información no confirmada, dicen tomar datos urbano y rurales
	-Jorge Hevia</t>
      </text>
    </comment>
    <comment authorId="0" ref="D4">
      <text>
        <t xml:space="preserve">Esta encuesta se realizó del 16 de marzo al 1 de abril, pero como la mayor parte de la encuesta se la hizo en marzo decidí poner ese mes como referencia
	-Jorge Hevia</t>
      </text>
    </comment>
    <comment authorId="0" ref="S4">
      <text>
        <t xml:space="preserve">Está encuesta se hizo del 21 de enero al 5 de febrero de 2019, ya que la mayor parte de la encuesta se la realizó en enero decidí colocarla en este mes.
	-Jorge Hevia</t>
      </text>
    </comment>
    <comment authorId="0" ref="Q4">
      <text>
        <t xml:space="preserve">Estos datos los saqué de la evolución de la intención de voto que presentaron en febrero. No encontré los datos completos de la encuesta porque no los presentaron, solo pusieron los datos de Morales y Mesa.
	-Jorge Hevia</t>
      </text>
    </comment>
  </commentList>
</comments>
</file>

<file path=xl/comments2.xml><?xml version="1.0" encoding="utf-8"?>
<comments xmlns:r="http://schemas.openxmlformats.org/officeDocument/2006/relationships" xmlns="http://schemas.openxmlformats.org/spreadsheetml/2006/main">
  <authors>
    <author/>
  </authors>
  <commentList>
    <comment authorId="0" ref="E4">
      <text>
        <t xml:space="preserve">En este caso se toma en cuenta el cuadro hipotético entre alianzas que terminaron concretándose</t>
      </text>
    </comment>
    <comment authorId="0" ref="H4">
      <text>
        <t xml:space="preserve">A partir de esta encuesta Mercados y Muestras SRL agregó la opción indecisos, comparando esta encuesta con la que elaboraron en noviembre me dí cuenta que la opción indecisos sale de la suma de NS/NR y Ninguno.</t>
      </text>
    </comment>
    <comment authorId="0" ref="L4">
      <text>
        <t xml:space="preserve">En esta encuesta suman NS/NR, blanco, nulo como la opción indecisos. Sin embargo, preferí separarla. </t>
      </text>
    </comment>
  </commentList>
</comments>
</file>

<file path=xl/comments3.xml><?xml version="1.0" encoding="utf-8"?>
<comments xmlns:r="http://schemas.openxmlformats.org/officeDocument/2006/relationships" xmlns="http://schemas.openxmlformats.org/spreadsheetml/2006/main">
  <authors>
    <author/>
  </authors>
  <commentList>
    <comment authorId="0" ref="D2">
      <text>
        <t xml:space="preserve">En este caso se toma en cuenta el cuadro hipotético entre alianzas que terminaron concretándose</t>
      </text>
    </comment>
    <comment authorId="0" ref="J2">
      <text>
        <t xml:space="preserve">A partir de esta encuesta Mercados y Muestras SRL agregó la opción indecisos, comparando esta encuesta con la que elaboraron en noviembre me dí cuenta que la opción indecisos sale de la suma de NS/NR y Ninguno.</t>
      </text>
    </comment>
    <comment authorId="0" ref="N2">
      <text>
        <t xml:space="preserve">En esta encuesta suman NS/NR, blanco, nulo como la opción indecisos. Sin embargo, preferí separarla. </t>
      </text>
    </comment>
    <comment authorId="0" ref="S2">
      <text>
        <t xml:space="preserve">esta encuesta no fue publicada
	-Jorge Hevia</t>
      </text>
    </comment>
    <comment authorId="0" ref="R2">
      <text>
        <t xml:space="preserve">esta encuesta no fue publicada
	-Jorge Hevia</t>
      </text>
    </comment>
  </commentList>
</comments>
</file>

<file path=xl/comments4.xml><?xml version="1.0" encoding="utf-8"?>
<comments xmlns:r="http://schemas.openxmlformats.org/officeDocument/2006/relationships" xmlns="http://schemas.openxmlformats.org/spreadsheetml/2006/main">
  <authors>
    <author/>
  </authors>
  <commentList>
    <comment authorId="0" ref="E5">
      <text>
        <t xml:space="preserve">José Luis nos pasó este dato
	-Jorge Hevia</t>
      </text>
    </comment>
  </commentList>
</comments>
</file>

<file path=xl/comments5.xml><?xml version="1.0" encoding="utf-8"?>
<comments xmlns:r="http://schemas.openxmlformats.org/officeDocument/2006/relationships" xmlns="http://schemas.openxmlformats.org/spreadsheetml/2006/main">
  <authors>
    <author/>
  </authors>
  <commentList>
    <comment authorId="0" ref="D5">
      <text>
        <t xml:space="preserve">Me parece extraño que tanto la encuesta de la Revista éxito como la de El Día tenga una muestra de 1066. Yo creo que contrataron a la misma empresa, es decir, Estudios y Tendencias.
	-Jorge Hevia</t>
      </text>
    </comment>
    <comment authorId="0" ref="D3">
      <text>
        <t xml:space="preserve">Me parece poco confiable porque el que se encuentra en segundo lugar es Patzi. https://issuu.com/interactivenational2/docs/encuestabolivia2019
	-Jorge Hevia</t>
      </text>
    </comment>
    <comment authorId="0" ref="F3">
      <text>
        <t xml:space="preserve">Me parece poco confiable porque pone como tercero a Cárdenas. 
http://falangesocialistaboliviana1.blogspot.com/2019/04/encuesta-de-la-fundacion-rama-muestra.html?m=1
	-Jorge Hevia</t>
      </text>
    </comment>
    <comment authorId="0" ref="E3">
      <text>
        <t xml:space="preserve">Me parece poco confiable porque ubica en el tercer lugar a Lema.
http://m.eldia.com.bo/articulo.php?articulo=Encuestas,-Evo-va-primero-con-el-26%&amp;id=1&amp;id_articulo=274568
	-Jorge Hevia</t>
      </text>
    </comment>
  </commentList>
</comments>
</file>

<file path=xl/comments6.xml><?xml version="1.0" encoding="utf-8"?>
<comments xmlns:r="http://schemas.openxmlformats.org/officeDocument/2006/relationships" xmlns="http://schemas.openxmlformats.org/spreadsheetml/2006/main">
  <authors>
    <author/>
  </authors>
  <commentList>
    <comment authorId="0" ref="I6">
      <text>
        <t xml:space="preserve">En este caso se toma en cuenta el cuadro hipotético entre alianzas que terminaron concretándose</t>
      </text>
    </comment>
    <comment authorId="0" ref="O6">
      <text>
        <t xml:space="preserve">A partir de esta encuesta Mercados y Muestras SRL agregó la opción indecisos, comparando esta encuesta con la que elaboraron en noviembre me dí cuenta que la opción indecisos sale de la suma de NS/NR y Ninguno.</t>
      </text>
    </comment>
    <comment authorId="0" ref="V6">
      <text>
        <t xml:space="preserve">En esta encuesta suman NS/NR, blanco, nulo como la opción indecisos. Sin embargo, preferí separar los datos. </t>
      </text>
    </comment>
  </commentList>
</comments>
</file>

<file path=xl/sharedStrings.xml><?xml version="1.0" encoding="utf-8"?>
<sst xmlns="http://schemas.openxmlformats.org/spreadsheetml/2006/main" count="592" uniqueCount="81">
  <si>
    <t xml:space="preserve">Partido o alianza </t>
  </si>
  <si>
    <t xml:space="preserve">Candidato a la presidencia </t>
  </si>
  <si>
    <t>Tal Cual (ATB)</t>
  </si>
  <si>
    <t>IPSOS (RTP)</t>
  </si>
  <si>
    <t xml:space="preserve">9 capitales y El Alto </t>
  </si>
  <si>
    <t>Muestra</t>
  </si>
  <si>
    <t>% según el total de habilitados para votar de acuerdo al padrón del 2016</t>
  </si>
  <si>
    <t>Confianza</t>
  </si>
  <si>
    <t xml:space="preserve">Margen de error </t>
  </si>
  <si>
    <t xml:space="preserve">MAS-IPSP </t>
  </si>
  <si>
    <t>Morales</t>
  </si>
  <si>
    <t>CC</t>
  </si>
  <si>
    <t>Mesa</t>
  </si>
  <si>
    <t>Revilla</t>
  </si>
  <si>
    <t>Costas</t>
  </si>
  <si>
    <t>Doria Medina</t>
  </si>
  <si>
    <t>21F</t>
  </si>
  <si>
    <t>Ortiz</t>
  </si>
  <si>
    <t>UCS</t>
  </si>
  <si>
    <t>Cárdenas</t>
  </si>
  <si>
    <t>MTS</t>
  </si>
  <si>
    <t>Patzi</t>
  </si>
  <si>
    <t>MNR</t>
  </si>
  <si>
    <t>Lema</t>
  </si>
  <si>
    <t>Quiroga</t>
  </si>
  <si>
    <t>PDC</t>
  </si>
  <si>
    <t>Paz Zamora</t>
  </si>
  <si>
    <t>PAN-BOL</t>
  </si>
  <si>
    <t>Nina</t>
  </si>
  <si>
    <t>FPV</t>
  </si>
  <si>
    <t xml:space="preserve">Rodríguez </t>
  </si>
  <si>
    <t>Albarracín</t>
  </si>
  <si>
    <t>Otros</t>
  </si>
  <si>
    <t>NS/NR</t>
  </si>
  <si>
    <t>Blanco</t>
  </si>
  <si>
    <t xml:space="preserve">Ninguno </t>
  </si>
  <si>
    <t>Nulo</t>
  </si>
  <si>
    <t xml:space="preserve">Indecisos </t>
  </si>
  <si>
    <t xml:space="preserve">Totales </t>
  </si>
  <si>
    <t>Marzo 2018</t>
  </si>
  <si>
    <t xml:space="preserve">Mayo 2018 </t>
  </si>
  <si>
    <t>Agosto 2018</t>
  </si>
  <si>
    <t>Septiembre 2018</t>
  </si>
  <si>
    <t>Captura Consulting (Poder y Placer/PAT)</t>
  </si>
  <si>
    <t>Captura Consulting  (Poder y Placer/PAT)</t>
  </si>
  <si>
    <t>Eje central + El Alto</t>
  </si>
  <si>
    <t>Mercados y Muestras SRL (Página Siete)</t>
  </si>
  <si>
    <t>Mercados y
Muestras SRL (Página Siete)</t>
  </si>
  <si>
    <t>Celag</t>
  </si>
  <si>
    <t xml:space="preserve">9 capitales, El Alto y ciudades intermedias </t>
  </si>
  <si>
    <t xml:space="preserve">Urbano y rural </t>
  </si>
  <si>
    <t xml:space="preserve">9 capitales, El Alto y 31 ciudades intermedias </t>
  </si>
  <si>
    <t xml:space="preserve">9 capitales, El Alto y 47 ciudades intermedias </t>
  </si>
  <si>
    <t xml:space="preserve">9 capitales, El Alto y 17 ciudades intermedias </t>
  </si>
  <si>
    <t>...........................................................................................................................................................................................................................................................................................................................................................................................................................................................................................................................................................</t>
  </si>
  <si>
    <t>Octubre 2018</t>
  </si>
  <si>
    <t>CIESMORI (ATB)</t>
  </si>
  <si>
    <t>Tal Cual (La Razón)</t>
  </si>
  <si>
    <t>9 capitales, El Alto, 6 localidades urbanas y 14 localidades rurales</t>
  </si>
  <si>
    <t>9 capitales, 18 ciudades intermedias y 30 localidades pequeñas</t>
  </si>
  <si>
    <t>9 capitales, El Alto, 17 ciudades intermedias y 31 poblaciones rurales</t>
  </si>
  <si>
    <t>.</t>
  </si>
  <si>
    <t>No contesta</t>
  </si>
  <si>
    <t>Voto secreto</t>
  </si>
  <si>
    <t>Blanco/Nulo</t>
  </si>
  <si>
    <t xml:space="preserve">Revista Éxito Internacional </t>
  </si>
  <si>
    <t>Estudios &amp; Tendencias (El Día)</t>
  </si>
  <si>
    <t>Fundación Rama: Coiudadanía y Democracia</t>
  </si>
  <si>
    <t>9 departamentos</t>
  </si>
  <si>
    <t xml:space="preserve">9 ciudades capitales </t>
  </si>
  <si>
    <t>9 departamentos, 31 municipios</t>
  </si>
  <si>
    <t>1,5% al 2,7%</t>
  </si>
  <si>
    <t>CIESMORI (El Deber/Unitel)</t>
  </si>
  <si>
    <t>Indecisos agragado</t>
  </si>
  <si>
    <t>Distribución proporcional voto rural</t>
  </si>
  <si>
    <t>Voto ponderado</t>
  </si>
  <si>
    <t>Distribución de NS/NR (votos válidos)</t>
  </si>
  <si>
    <t>Distribución de voto tres candidatos out entre opositores</t>
  </si>
  <si>
    <t>Distribución de NS/NR</t>
  </si>
  <si>
    <t xml:space="preserve">Voto 
ponderado </t>
  </si>
  <si>
    <t>MORI (El Deber/Unitel)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</si>
</sst>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0.0%"/>
    <numFmt numFmtId="166" formatCode="0.0"/>
  </numFmts>
  <fonts count="14">
    <font>
      <sz val="11.0"/>
      <color rgb="FF000000"/>
      <name val="Calibri"/>
    </font>
    <font>
      <sz val="11.0"/>
      <name val="Calibri"/>
    </font>
    <font>
      <b/>
      <color rgb="FF000000"/>
      <name val="Calibri"/>
    </font>
    <font>
      <b/>
      <sz val="11.0"/>
      <name val="Calibri"/>
    </font>
    <font>
      <b/>
      <sz val="11.0"/>
      <color rgb="FF000000"/>
      <name val="Calibri"/>
    </font>
    <font>
      <color rgb="FF000000"/>
      <name val="Calibri"/>
    </font>
    <font>
      <color rgb="FF000000"/>
      <name val="Arial"/>
    </font>
    <font/>
    <font>
      <b/>
      <sz val="10.0"/>
      <color rgb="FF000000"/>
      <name val="Calibri"/>
    </font>
    <font>
      <b/>
    </font>
    <font>
      <sz val="10.0"/>
      <color rgb="FF000000"/>
      <name val="Calibri"/>
    </font>
    <font>
      <sz val="10.0"/>
      <color rgb="FF000000"/>
      <name val="Arial"/>
    </font>
    <font>
      <sz val="12.0"/>
      <color rgb="FF000000"/>
      <name val="Arial"/>
    </font>
    <font>
      <sz val="10.0"/>
      <name val="Arial"/>
    </font>
  </fonts>
  <fills count="10">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
      <patternFill patternType="solid">
        <fgColor rgb="FFFFF2CC"/>
        <bgColor rgb="FFFFF2CC"/>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border>
    <border>
      <left style="thin">
        <color rgb="FF000000"/>
      </left>
      <top style="thin">
        <color rgb="FF000000"/>
      </top>
    </border>
    <border>
      <top style="thin">
        <color rgb="FF000000"/>
      </top>
    </border>
    <border>
      <top style="thin">
        <color rgb="FF000000"/>
      </top>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2" fillId="0" fontId="2" numFmtId="164" xfId="0" applyAlignment="1" applyBorder="1" applyFont="1" applyNumberFormat="1">
      <alignment horizontal="center" shrinkToFit="0" vertical="top" wrapText="1"/>
    </xf>
    <xf borderId="2" fillId="0" fontId="3" numFmtId="164" xfId="0" applyAlignment="1" applyBorder="1" applyFont="1" applyNumberFormat="1">
      <alignment horizontal="center" vertical="top"/>
    </xf>
    <xf borderId="3" fillId="0" fontId="4" numFmtId="0" xfId="0" applyAlignment="1" applyBorder="1" applyFont="1">
      <alignment horizontal="center" shrinkToFit="0" wrapText="1"/>
    </xf>
    <xf borderId="4" fillId="0" fontId="4" numFmtId="0" xfId="0" applyAlignment="1" applyBorder="1" applyFont="1">
      <alignment horizontal="center" shrinkToFit="0" wrapText="1"/>
    </xf>
    <xf borderId="4" fillId="0" fontId="1" numFmtId="0" xfId="0" applyAlignment="1" applyBorder="1" applyFont="1">
      <alignment horizontal="center" textRotation="90"/>
    </xf>
    <xf borderId="4" fillId="0" fontId="5" numFmtId="0" xfId="0" applyAlignment="1" applyBorder="1" applyFont="1">
      <alignment horizontal="center" shrinkToFit="0" textRotation="90" wrapText="1"/>
    </xf>
    <xf borderId="3" fillId="0" fontId="1" numFmtId="0" xfId="0" applyAlignment="1" applyBorder="1" applyFont="1">
      <alignment vertical="top"/>
    </xf>
    <xf borderId="4" fillId="0" fontId="1" numFmtId="0" xfId="0" applyAlignment="1" applyBorder="1" applyFont="1">
      <alignment vertical="top"/>
    </xf>
    <xf borderId="4" fillId="0" fontId="6" numFmtId="0" xfId="0" applyAlignment="1" applyBorder="1" applyFont="1">
      <alignment shrinkToFit="0" vertical="top" wrapText="1"/>
    </xf>
    <xf borderId="5" fillId="0" fontId="1" numFmtId="9" xfId="0" applyAlignment="1" applyBorder="1" applyFont="1" applyNumberFormat="1">
      <alignment vertical="bottom"/>
    </xf>
    <xf borderId="4" fillId="0" fontId="3" numFmtId="0" xfId="0" applyAlignment="1" applyBorder="1" applyFont="1">
      <alignment vertical="top"/>
    </xf>
    <xf borderId="5" fillId="0" fontId="1" numFmtId="0" xfId="0" applyAlignment="1" applyBorder="1" applyFont="1">
      <alignment vertical="bottom"/>
    </xf>
    <xf borderId="4" fillId="0" fontId="6" numFmtId="9" xfId="0" applyAlignment="1" applyBorder="1" applyFont="1" applyNumberFormat="1">
      <alignment shrinkToFit="0" vertical="top" wrapText="1"/>
    </xf>
    <xf borderId="4" fillId="0" fontId="1" numFmtId="0" xfId="0" applyAlignment="1" applyBorder="1" applyFont="1">
      <alignment vertical="bottom"/>
    </xf>
    <xf borderId="4" fillId="0" fontId="6" numFmtId="165" xfId="0" applyAlignment="1" applyBorder="1" applyFont="1" applyNumberFormat="1">
      <alignment vertical="top"/>
    </xf>
    <xf borderId="4" fillId="0" fontId="6" numFmtId="10" xfId="0" applyAlignment="1" applyBorder="1" applyFont="1" applyNumberFormat="1">
      <alignment vertical="top"/>
    </xf>
    <xf borderId="3" fillId="0" fontId="3" numFmtId="0" xfId="0" applyAlignment="1" applyBorder="1" applyFont="1">
      <alignment vertical="top"/>
    </xf>
    <xf borderId="4" fillId="0" fontId="1" numFmtId="0" xfId="0" applyAlignment="1" applyBorder="1" applyFont="1">
      <alignment horizontal="right" vertical="top"/>
    </xf>
    <xf borderId="4" fillId="0" fontId="1" numFmtId="0" xfId="0" applyAlignment="1" applyBorder="1" applyFont="1">
      <alignment horizontal="right" vertical="bottom"/>
    </xf>
    <xf borderId="3" fillId="0" fontId="4" numFmtId="0" xfId="0" applyAlignment="1" applyBorder="1" applyFont="1">
      <alignment shrinkToFit="0" vertical="top" wrapText="1"/>
    </xf>
    <xf borderId="4" fillId="0" fontId="0" numFmtId="0" xfId="0" applyAlignment="1" applyBorder="1" applyFont="1">
      <alignment shrinkToFit="0" vertical="top" wrapText="1"/>
    </xf>
    <xf borderId="4" fillId="0" fontId="0" numFmtId="0" xfId="0" applyAlignment="1" applyBorder="1" applyFont="1">
      <alignment vertical="bottom"/>
    </xf>
    <xf borderId="3" fillId="0" fontId="1" numFmtId="0" xfId="0" applyAlignment="1" applyBorder="1" applyFont="1">
      <alignment vertical="bottom"/>
    </xf>
    <xf borderId="4" fillId="0" fontId="1" numFmtId="0" xfId="0" applyBorder="1" applyFont="1"/>
    <xf borderId="6" fillId="0" fontId="3" numFmtId="0" xfId="0" applyAlignment="1" applyBorder="1" applyFont="1">
      <alignment vertical="bottom"/>
    </xf>
    <xf borderId="4" fillId="0" fontId="7" numFmtId="0" xfId="0" applyBorder="1" applyFont="1"/>
    <xf borderId="4" fillId="0" fontId="3" numFmtId="0" xfId="0" applyAlignment="1" applyBorder="1" applyFont="1">
      <alignment horizontal="right"/>
    </xf>
    <xf borderId="4" fillId="0" fontId="3" numFmtId="0" xfId="0" applyAlignment="1" applyBorder="1" applyFont="1">
      <alignment horizontal="right" vertical="bottom"/>
    </xf>
    <xf borderId="7" fillId="0" fontId="4"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7" fillId="0" fontId="8" numFmtId="0" xfId="0" applyAlignment="1" applyBorder="1" applyFont="1">
      <alignment readingOrder="0" shrinkToFit="0" vertical="top" wrapText="1"/>
    </xf>
    <xf borderId="7" fillId="0" fontId="8" numFmtId="164" xfId="0" applyAlignment="1" applyBorder="1" applyFont="1" applyNumberFormat="1">
      <alignment horizontal="center" readingOrder="0" shrinkToFit="0" vertical="top" wrapText="1"/>
    </xf>
    <xf borderId="7" fillId="0" fontId="8" numFmtId="0" xfId="0" applyAlignment="1" applyBorder="1" applyFont="1">
      <alignment horizontal="center" readingOrder="0" shrinkToFit="0" vertical="top" wrapText="1"/>
    </xf>
    <xf borderId="1" fillId="0" fontId="8" numFmtId="164" xfId="0" applyAlignment="1" applyBorder="1" applyFont="1" applyNumberFormat="1">
      <alignment horizontal="center" readingOrder="0" shrinkToFit="0" vertical="top" wrapText="1"/>
    </xf>
    <xf borderId="1" fillId="0" fontId="9" numFmtId="164" xfId="0" applyAlignment="1" applyBorder="1" applyFont="1" applyNumberFormat="1">
      <alignment horizontal="center" readingOrder="0" vertical="top"/>
    </xf>
    <xf borderId="1" fillId="0" fontId="9" numFmtId="164" xfId="0" applyAlignment="1" applyBorder="1" applyFont="1" applyNumberFormat="1">
      <alignment readingOrder="0"/>
    </xf>
    <xf borderId="1" fillId="0" fontId="4" numFmtId="0" xfId="0" applyAlignment="1" applyBorder="1" applyFont="1">
      <alignment horizontal="center" readingOrder="0" shrinkToFit="0" vertical="center" wrapText="1"/>
    </xf>
    <xf borderId="1" fillId="0" fontId="10" numFmtId="0" xfId="0" applyAlignment="1" applyBorder="1" applyFont="1">
      <alignment horizontal="center" readingOrder="0" shrinkToFit="0" textRotation="90" vertical="center" wrapText="1"/>
    </xf>
    <xf borderId="1" fillId="2" fontId="10" numFmtId="0" xfId="0" applyAlignment="1" applyBorder="1" applyFill="1" applyFont="1">
      <alignment horizontal="center" readingOrder="0" shrinkToFit="0" textRotation="90" vertical="center" wrapText="1"/>
    </xf>
    <xf borderId="1" fillId="0" fontId="4" numFmtId="0" xfId="0" applyAlignment="1" applyBorder="1" applyFont="1">
      <alignment readingOrder="0" shrinkToFit="0" vertical="top" wrapText="1"/>
    </xf>
    <xf borderId="1" fillId="0" fontId="0"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1" fillId="2" fontId="11" numFmtId="0" xfId="0" applyAlignment="1" applyBorder="1" applyFont="1">
      <alignment horizontal="left" readingOrder="0" shrinkToFit="0" vertical="top" wrapText="1"/>
    </xf>
    <xf borderId="0" fillId="0" fontId="12" numFmtId="9" xfId="0" applyAlignment="1" applyFont="1" applyNumberFormat="1">
      <alignment readingOrder="0"/>
    </xf>
    <xf borderId="1" fillId="0" fontId="11" numFmtId="0" xfId="0" applyAlignment="1" applyBorder="1" applyFont="1">
      <alignment horizontal="left" readingOrder="0" vertical="top"/>
    </xf>
    <xf borderId="0" fillId="0" fontId="12" numFmtId="0" xfId="0" applyAlignment="1" applyFont="1">
      <alignment readingOrder="0"/>
    </xf>
    <xf borderId="1" fillId="0" fontId="11" numFmtId="9" xfId="0" applyAlignment="1" applyBorder="1" applyFont="1" applyNumberFormat="1">
      <alignment horizontal="left" readingOrder="0" shrinkToFit="0" vertical="top" wrapText="1"/>
    </xf>
    <xf borderId="1" fillId="0" fontId="11" numFmtId="165" xfId="0" applyAlignment="1" applyBorder="1" applyFont="1" applyNumberFormat="1">
      <alignment horizontal="left" readingOrder="0" shrinkToFit="0" vertical="top" wrapText="1"/>
    </xf>
    <xf borderId="1" fillId="0" fontId="11" numFmtId="165" xfId="0" applyAlignment="1" applyBorder="1" applyFont="1" applyNumberFormat="1">
      <alignment horizontal="left" readingOrder="0" vertical="top"/>
    </xf>
    <xf borderId="1" fillId="0" fontId="0" numFmtId="0" xfId="0" applyAlignment="1" applyBorder="1" applyFont="1">
      <alignment shrinkToFit="0" vertical="top" wrapText="1"/>
    </xf>
    <xf borderId="1" fillId="2" fontId="0" numFmtId="0" xfId="0" applyAlignment="1" applyBorder="1" applyFont="1">
      <alignment readingOrder="0" shrinkToFit="0" vertical="top" wrapText="1"/>
    </xf>
    <xf borderId="1" fillId="0" fontId="7" numFmtId="0" xfId="0" applyAlignment="1" applyBorder="1" applyFont="1">
      <alignment readingOrder="0"/>
    </xf>
    <xf borderId="1" fillId="0" fontId="4" numFmtId="0" xfId="0" applyAlignment="1" applyBorder="1" applyFont="1">
      <alignment shrinkToFit="0" vertical="top" wrapText="1"/>
    </xf>
    <xf borderId="7" fillId="2" fontId="0" numFmtId="0" xfId="0" applyAlignment="1" applyBorder="1" applyFont="1">
      <alignment readingOrder="0" shrinkToFit="0" vertical="top" wrapText="1"/>
    </xf>
    <xf borderId="3" fillId="2" fontId="0" numFmtId="0" xfId="0" applyAlignment="1" applyBorder="1" applyFont="1">
      <alignment readingOrder="0" shrinkToFit="0" vertical="top" wrapText="1"/>
    </xf>
    <xf borderId="1" fillId="0" fontId="7" numFmtId="0" xfId="0" applyBorder="1" applyFont="1"/>
    <xf borderId="1" fillId="0" fontId="0" numFmtId="0" xfId="0" applyAlignment="1" applyBorder="1" applyFont="1">
      <alignment horizontal="left" readingOrder="0"/>
    </xf>
    <xf borderId="1" fillId="2" fontId="0" numFmtId="0" xfId="0" applyAlignment="1" applyBorder="1" applyFont="1">
      <alignment shrinkToFit="0" vertical="top" wrapText="1"/>
    </xf>
    <xf borderId="1" fillId="0" fontId="0" numFmtId="0" xfId="0" applyAlignment="1" applyBorder="1" applyFont="1">
      <alignment shrinkToFit="0" vertical="center" wrapText="1"/>
    </xf>
    <xf borderId="8" fillId="0" fontId="9" numFmtId="0" xfId="0" applyAlignment="1" applyBorder="1" applyFont="1">
      <alignment readingOrder="0"/>
    </xf>
    <xf borderId="2" fillId="0" fontId="7" numFmtId="0" xfId="0" applyBorder="1" applyFont="1"/>
    <xf borderId="1" fillId="0" fontId="9" numFmtId="0" xfId="0" applyAlignment="1" applyBorder="1" applyFont="1">
      <alignment readingOrder="0"/>
    </xf>
    <xf borderId="1" fillId="0" fontId="9" numFmtId="0" xfId="0" applyBorder="1" applyFont="1"/>
    <xf borderId="1" fillId="2" fontId="9" numFmtId="0" xfId="0" applyAlignment="1" applyBorder="1" applyFont="1">
      <alignment readingOrder="0"/>
    </xf>
    <xf borderId="1" fillId="0" fontId="9" numFmtId="0" xfId="0" applyAlignment="1" applyBorder="1" applyFont="1">
      <alignment readingOrder="0" vertical="center"/>
    </xf>
    <xf borderId="0" fillId="0" fontId="7" numFmtId="0" xfId="0" applyAlignment="1" applyFont="1">
      <alignment readingOrder="0"/>
    </xf>
    <xf borderId="9" fillId="0" fontId="8" numFmtId="164" xfId="0" applyAlignment="1" applyBorder="1" applyFont="1" applyNumberFormat="1">
      <alignment horizontal="center" readingOrder="0" shrinkToFit="0" vertical="top" wrapText="1"/>
    </xf>
    <xf borderId="8" fillId="0" fontId="9" numFmtId="164" xfId="0" applyAlignment="1" applyBorder="1" applyFont="1" applyNumberFormat="1">
      <alignment horizontal="center" readingOrder="0" vertical="top"/>
    </xf>
    <xf borderId="0" fillId="0" fontId="9" numFmtId="164" xfId="0" applyAlignment="1" applyFont="1" applyNumberFormat="1">
      <alignment horizontal="center" readingOrder="0" vertical="top"/>
    </xf>
    <xf borderId="1" fillId="3" fontId="10" numFmtId="0" xfId="0" applyAlignment="1" applyBorder="1" applyFill="1" applyFont="1">
      <alignment horizontal="center" readingOrder="0" shrinkToFit="0" textRotation="90" vertical="center" wrapText="1"/>
    </xf>
    <xf borderId="1" fillId="4" fontId="10" numFmtId="0" xfId="0" applyAlignment="1" applyBorder="1" applyFill="1" applyFont="1">
      <alignment horizontal="center" readingOrder="0" shrinkToFit="0" textRotation="90" vertical="center" wrapText="1"/>
    </xf>
    <xf borderId="1" fillId="5" fontId="11" numFmtId="0" xfId="0" applyAlignment="1" applyBorder="1" applyFill="1" applyFont="1">
      <alignment horizontal="left" readingOrder="0" shrinkToFit="0" vertical="top" wrapText="1"/>
    </xf>
    <xf borderId="1" fillId="0" fontId="11" numFmtId="0" xfId="0" applyAlignment="1" applyBorder="1" applyFont="1">
      <alignment horizontal="left" readingOrder="0" shrinkToFit="0" textRotation="0" vertical="top" wrapText="1"/>
    </xf>
    <xf borderId="1" fillId="0" fontId="13" numFmtId="0" xfId="0" applyAlignment="1" applyBorder="1" applyFont="1">
      <alignment horizontal="left" readingOrder="0" shrinkToFit="0" vertical="top" wrapText="1"/>
    </xf>
    <xf borderId="0" fillId="0" fontId="11" numFmtId="0" xfId="0" applyAlignment="1" applyFont="1">
      <alignment horizontal="left" readingOrder="0" vertical="top"/>
    </xf>
    <xf borderId="1" fillId="6" fontId="11" numFmtId="9" xfId="0" applyAlignment="1" applyBorder="1" applyFill="1" applyFont="1" applyNumberFormat="1">
      <alignment horizontal="left" readingOrder="0" shrinkToFit="0" vertical="top" wrapText="1"/>
    </xf>
    <xf borderId="1" fillId="0" fontId="11" numFmtId="9" xfId="0" applyAlignment="1" applyBorder="1" applyFont="1" applyNumberFormat="1">
      <alignment horizontal="left" readingOrder="0" shrinkToFit="0" textRotation="0" vertical="top" wrapText="1"/>
    </xf>
    <xf borderId="1" fillId="0" fontId="13" numFmtId="9" xfId="0" applyAlignment="1" applyBorder="1" applyFont="1" applyNumberFormat="1">
      <alignment horizontal="left" readingOrder="0" shrinkToFit="0" vertical="top" wrapText="1"/>
    </xf>
    <xf borderId="1" fillId="0" fontId="11" numFmtId="10" xfId="0" applyAlignment="1" applyBorder="1" applyFont="1" applyNumberFormat="1">
      <alignment horizontal="left" readingOrder="0" shrinkToFit="0" vertical="top" wrapText="1"/>
    </xf>
    <xf borderId="1" fillId="0" fontId="11" numFmtId="10" xfId="0" applyAlignment="1" applyBorder="1" applyFont="1" applyNumberFormat="1">
      <alignment horizontal="left" readingOrder="0" vertical="top"/>
    </xf>
    <xf borderId="1" fillId="3" fontId="0" numFmtId="0" xfId="0" applyAlignment="1" applyBorder="1" applyFont="1">
      <alignment shrinkToFit="0" vertical="top" wrapText="1"/>
    </xf>
    <xf borderId="7" fillId="3" fontId="0" numFmtId="0" xfId="0" applyAlignment="1" applyBorder="1" applyFont="1">
      <alignment shrinkToFit="0" vertical="top" wrapText="1"/>
    </xf>
    <xf borderId="7" fillId="0" fontId="0" numFmtId="0" xfId="0" applyAlignment="1" applyBorder="1" applyFont="1">
      <alignment shrinkToFit="0" vertical="top" wrapText="1"/>
    </xf>
    <xf borderId="3" fillId="3" fontId="0" numFmtId="0" xfId="0" applyAlignment="1" applyBorder="1" applyFont="1">
      <alignment shrinkToFit="0" vertical="top" wrapText="1"/>
    </xf>
    <xf borderId="3" fillId="0" fontId="0" numFmtId="0" xfId="0" applyAlignment="1" applyBorder="1" applyFont="1">
      <alignment shrinkToFit="0" vertical="top" wrapText="1"/>
    </xf>
    <xf borderId="1" fillId="3" fontId="0" numFmtId="0" xfId="0" applyAlignment="1" applyBorder="1" applyFont="1">
      <alignment readingOrder="0" shrinkToFit="0" vertical="top" wrapText="1"/>
    </xf>
    <xf borderId="7" fillId="0" fontId="7" numFmtId="0" xfId="0" applyAlignment="1" applyBorder="1" applyFont="1">
      <alignment readingOrder="0"/>
    </xf>
    <xf borderId="10" fillId="0" fontId="7" numFmtId="0" xfId="0" applyAlignment="1" applyBorder="1" applyFont="1">
      <alignment readingOrder="0"/>
    </xf>
    <xf borderId="3" fillId="0" fontId="7" numFmtId="0" xfId="0" applyAlignment="1" applyBorder="1" applyFont="1">
      <alignment readingOrder="0"/>
    </xf>
    <xf borderId="1" fillId="6" fontId="0" numFmtId="0" xfId="0" applyAlignment="1" applyBorder="1" applyFont="1">
      <alignment readingOrder="0" shrinkToFit="0" vertical="top" wrapText="1"/>
    </xf>
    <xf borderId="1" fillId="6" fontId="7" numFmtId="0" xfId="0" applyAlignment="1" applyBorder="1" applyFont="1">
      <alignment readingOrder="0"/>
    </xf>
    <xf borderId="1" fillId="3" fontId="9" numFmtId="0" xfId="0" applyBorder="1" applyFont="1"/>
    <xf borderId="7" fillId="0" fontId="9" numFmtId="0" xfId="0" applyAlignment="1" applyBorder="1" applyFont="1">
      <alignment readingOrder="0"/>
    </xf>
    <xf borderId="0" fillId="0" fontId="9" numFmtId="0" xfId="0" applyAlignment="1" applyFont="1">
      <alignment readingOrder="0"/>
    </xf>
    <xf borderId="11" fillId="0" fontId="8" numFmtId="0" xfId="0" applyAlignment="1" applyBorder="1" applyFont="1">
      <alignment horizontal="center" readingOrder="0" shrinkToFit="0" vertical="top" wrapText="1"/>
    </xf>
    <xf borderId="12" fillId="0" fontId="7" numFmtId="0" xfId="0" applyBorder="1" applyFont="1"/>
    <xf borderId="9" fillId="0" fontId="7" numFmtId="0" xfId="0" applyBorder="1" applyFont="1"/>
    <xf borderId="1" fillId="0" fontId="9" numFmtId="164" xfId="0" applyAlignment="1" applyBorder="1" applyFont="1" applyNumberFormat="1">
      <alignment readingOrder="0" vertical="top"/>
    </xf>
    <xf borderId="0" fillId="7" fontId="11" numFmtId="0" xfId="0" applyAlignment="1" applyFill="1" applyFont="1">
      <alignment horizontal="left" readingOrder="0" shrinkToFit="0" vertical="top" wrapText="1"/>
    </xf>
    <xf borderId="0" fillId="0" fontId="11" numFmtId="0" xfId="0" applyAlignment="1" applyFont="1">
      <alignment horizontal="left" readingOrder="0" shrinkToFit="0" vertical="top" wrapText="1"/>
    </xf>
    <xf borderId="0" fillId="0" fontId="11" numFmtId="9" xfId="0" applyAlignment="1" applyFont="1" applyNumberFormat="1">
      <alignment horizontal="left" readingOrder="0" shrinkToFit="0" vertical="top" wrapText="1"/>
    </xf>
    <xf borderId="1" fillId="6" fontId="11" numFmtId="10" xfId="0" applyAlignment="1" applyBorder="1" applyFont="1" applyNumberFormat="1">
      <alignment horizontal="left" readingOrder="0" shrinkToFit="0" vertical="top" wrapText="1"/>
    </xf>
    <xf borderId="1" fillId="0" fontId="13" numFmtId="165" xfId="0" applyAlignment="1" applyBorder="1" applyFont="1" applyNumberFormat="1">
      <alignment horizontal="left" readingOrder="0" vertical="top"/>
    </xf>
    <xf borderId="8" fillId="0" fontId="9" numFmtId="164" xfId="0" applyAlignment="1" applyBorder="1" applyFont="1" applyNumberFormat="1">
      <alignment readingOrder="0"/>
    </xf>
    <xf borderId="1" fillId="6" fontId="10" numFmtId="0" xfId="0" applyAlignment="1" applyBorder="1" applyFont="1">
      <alignment horizontal="center" readingOrder="0" shrinkToFit="0" textRotation="90" vertical="center" wrapText="1"/>
    </xf>
    <xf borderId="1" fillId="3" fontId="7" numFmtId="9" xfId="0" applyAlignment="1" applyBorder="1" applyFont="1" applyNumberFormat="1">
      <alignment readingOrder="0"/>
    </xf>
    <xf borderId="7" fillId="0" fontId="4" numFmtId="164" xfId="0" applyAlignment="1" applyBorder="1" applyFont="1" applyNumberFormat="1">
      <alignment horizontal="center" readingOrder="0" shrinkToFit="0" vertical="center" wrapText="1"/>
    </xf>
    <xf borderId="1" fillId="6" fontId="0" numFmtId="0" xfId="0" applyAlignment="1" applyBorder="1" applyFont="1">
      <alignment horizontal="center" readingOrder="0" shrinkToFit="0" textRotation="90" vertical="top" wrapText="1"/>
    </xf>
    <xf borderId="1" fillId="0" fontId="0" numFmtId="9" xfId="0" applyAlignment="1" applyBorder="1" applyFont="1" applyNumberFormat="1">
      <alignment readingOrder="0" shrinkToFit="0" vertical="top" wrapText="1"/>
    </xf>
    <xf borderId="1" fillId="6" fontId="11" numFmtId="165" xfId="0" applyAlignment="1" applyBorder="1" applyFont="1" applyNumberFormat="1">
      <alignment horizontal="left" readingOrder="0" vertical="top"/>
    </xf>
    <xf borderId="7" fillId="8" fontId="8" numFmtId="164" xfId="0" applyAlignment="1" applyBorder="1" applyFill="1" applyFont="1" applyNumberFormat="1">
      <alignment readingOrder="0" shrinkToFit="0" vertical="top" wrapText="1"/>
    </xf>
    <xf borderId="7" fillId="0" fontId="8" numFmtId="164" xfId="0" applyAlignment="1" applyBorder="1" applyFont="1" applyNumberFormat="1">
      <alignment readingOrder="0" shrinkToFit="0" vertical="top" wrapText="1"/>
    </xf>
    <xf borderId="11" fillId="0" fontId="8" numFmtId="164" xfId="0" applyAlignment="1" applyBorder="1" applyFont="1" applyNumberFormat="1">
      <alignment horizontal="center" readingOrder="0" shrinkToFit="0" vertical="top" wrapText="1"/>
    </xf>
    <xf borderId="8" fillId="0" fontId="8" numFmtId="164" xfId="0" applyAlignment="1" applyBorder="1" applyFont="1" applyNumberFormat="1">
      <alignment horizontal="center" readingOrder="0" shrinkToFit="0" vertical="top" wrapText="1"/>
    </xf>
    <xf borderId="13" fillId="0" fontId="7" numFmtId="0" xfId="0" applyBorder="1" applyFont="1"/>
    <xf borderId="1" fillId="0" fontId="7" numFmtId="0" xfId="0" applyAlignment="1" applyBorder="1" applyFont="1">
      <alignment horizontal="center" readingOrder="0" textRotation="90" vertical="center"/>
    </xf>
    <xf borderId="1" fillId="0" fontId="7" numFmtId="9" xfId="0" applyAlignment="1" applyBorder="1" applyFont="1" applyNumberFormat="1">
      <alignment readingOrder="0"/>
    </xf>
    <xf borderId="1" fillId="0" fontId="11" numFmtId="0" xfId="0" applyAlignment="1" applyBorder="1" applyFont="1">
      <alignment horizontal="left" shrinkToFit="0" vertical="top" wrapText="1"/>
    </xf>
    <xf borderId="1" fillId="0" fontId="7" numFmtId="10" xfId="0" applyAlignment="1" applyBorder="1" applyFont="1" applyNumberFormat="1">
      <alignment readingOrder="0"/>
    </xf>
    <xf borderId="1" fillId="0" fontId="7" numFmtId="0" xfId="0" applyAlignment="1" applyBorder="1" applyFont="1">
      <alignment readingOrder="0" vertical="top"/>
    </xf>
    <xf borderId="1" fillId="0" fontId="7" numFmtId="0" xfId="0" applyAlignment="1" applyBorder="1" applyFont="1">
      <alignment vertical="top"/>
    </xf>
    <xf borderId="1" fillId="0" fontId="7" numFmtId="0" xfId="0" applyAlignment="1" applyBorder="1" applyFont="1">
      <alignment vertical="center"/>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top" wrapText="1"/>
    </xf>
    <xf borderId="1" fillId="7" fontId="11" numFmtId="0" xfId="0" applyAlignment="1" applyBorder="1" applyFont="1">
      <alignment horizontal="left" readingOrder="0" shrinkToFit="0" vertical="top" wrapText="1"/>
    </xf>
    <xf borderId="1" fillId="9" fontId="7" numFmtId="0" xfId="0" applyAlignment="1" applyBorder="1" applyFill="1" applyFont="1">
      <alignment readingOrder="0" shrinkToFit="0" wrapText="1"/>
    </xf>
    <xf borderId="1" fillId="0" fontId="12" numFmtId="9" xfId="0" applyAlignment="1" applyBorder="1" applyFont="1" applyNumberFormat="1">
      <alignment readingOrder="0"/>
    </xf>
    <xf borderId="1" fillId="9" fontId="7" numFmtId="0" xfId="0" applyBorder="1" applyFont="1"/>
    <xf borderId="1" fillId="0" fontId="12" numFmtId="0" xfId="0" applyAlignment="1" applyBorder="1" applyFont="1">
      <alignment readingOrder="0"/>
    </xf>
    <xf borderId="1" fillId="9" fontId="7" numFmtId="9" xfId="0" applyAlignment="1" applyBorder="1" applyFont="1" applyNumberFormat="1">
      <alignment readingOrder="0"/>
    </xf>
    <xf borderId="1" fillId="9" fontId="7" numFmtId="165" xfId="0" applyAlignment="1" applyBorder="1" applyFont="1" applyNumberFormat="1">
      <alignment readingOrder="0"/>
    </xf>
    <xf borderId="1" fillId="9" fontId="7" numFmtId="166" xfId="0" applyAlignment="1" applyBorder="1" applyFont="1" applyNumberFormat="1">
      <alignment readingOrder="0"/>
    </xf>
    <xf borderId="1" fillId="9" fontId="7" numFmtId="166" xfId="0" applyBorder="1" applyFont="1" applyNumberFormat="1"/>
    <xf borderId="0" fillId="0" fontId="4" numFmtId="0" xfId="0" applyAlignment="1" applyFont="1">
      <alignment shrinkToFit="0" vertical="top" wrapText="1"/>
    </xf>
    <xf borderId="1" fillId="0" fontId="4" numFmtId="0" xfId="0" applyAlignment="1" applyBorder="1" applyFont="1">
      <alignment horizontal="center" shrinkToFit="0" vertical="center" wrapText="1"/>
    </xf>
    <xf borderId="1" fillId="0" fontId="7" numFmtId="0" xfId="0" applyAlignment="1" applyBorder="1" applyFont="1">
      <alignment readingOrder="0" shrinkToFit="0" wrapText="1"/>
    </xf>
    <xf borderId="1" fillId="0" fontId="7" numFmtId="166" xfId="0" applyBorder="1" applyFont="1" applyNumberFormat="1"/>
    <xf borderId="1" fillId="0" fontId="7" numFmtId="166" xfId="0" applyAlignment="1" applyBorder="1" applyFont="1" applyNumberFormat="1">
      <alignment readingOrder="0"/>
    </xf>
    <xf borderId="0" fillId="0" fontId="7" numFmtId="0" xfId="0" applyAlignment="1" applyFont="1">
      <alignment textRotation="90"/>
    </xf>
    <xf borderId="7" fillId="0" fontId="0" numFmtId="0" xfId="0" applyAlignment="1" applyBorder="1" applyFont="1">
      <alignment readingOrder="0" shrinkToFit="0" vertical="top" wrapText="1"/>
    </xf>
    <xf borderId="3" fillId="0" fontId="0" numFmtId="0" xfId="0" applyAlignment="1" applyBorder="1" applyFont="1">
      <alignment readingOrder="0" shrinkToFit="0" vertical="top" wrapText="1"/>
    </xf>
    <xf borderId="0" fillId="0" fontId="9" numFmtId="0" xfId="0" applyFont="1"/>
    <xf borderId="0" fillId="0" fontId="1" numFmtId="0" xfId="0" applyFont="1"/>
    <xf borderId="8" fillId="0" fontId="9" numFmtId="164" xfId="0" applyAlignment="1" applyBorder="1" applyFont="1" applyNumberFormat="1">
      <alignment readingOrder="0" vertical="top"/>
    </xf>
    <xf borderId="0" fillId="0" fontId="9" numFmtId="164" xfId="0" applyAlignment="1" applyFont="1" applyNumberFormat="1">
      <alignment readingOrder="0"/>
    </xf>
    <xf borderId="0" fillId="0" fontId="7" numFmtId="9" xfId="0" applyAlignment="1" applyFont="1" applyNumberFormat="1">
      <alignment readingOrder="0"/>
    </xf>
    <xf borderId="0" fillId="0" fontId="7"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pPr>
            <a:r>
              <a:t>Desempeño líderes de la alianza Bolivia dice No - 6 encuestadoras </a:t>
            </a:r>
          </a:p>
        </c:rich>
      </c:tx>
      <c:overlay val="0"/>
    </c:title>
    <c:plotArea>
      <c:layout/>
      <c:lineChart>
        <c:ser>
          <c:idx val="0"/>
          <c:order val="0"/>
          <c:tx>
            <c:strRef>
              <c:f>'Intención de voto'!$C$13</c:f>
            </c:strRef>
          </c:tx>
          <c:spPr>
            <a:ln cmpd="sng" w="9525">
              <a:solidFill>
                <a:srgbClr val="38761D"/>
              </a:solidFill>
            </a:ln>
          </c:spPr>
          <c:marker>
            <c:symbol val="circle"/>
            <c:size val="10"/>
            <c:spPr>
              <a:solidFill>
                <a:srgbClr val="38761D"/>
              </a:solidFill>
              <a:ln cmpd="sng">
                <a:solidFill>
                  <a:srgbClr val="38761D"/>
                </a:solidFill>
              </a:ln>
            </c:spPr>
          </c:marker>
          <c:dLbls>
            <c:txPr>
              <a:bodyPr/>
              <a:lstStyle/>
              <a:p>
                <a:pPr lvl="0">
                  <a:defRPr b="1" i="0" sz="160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'Intención de voto'!$D$3:$AE$3</c:f>
            </c:strRef>
          </c:cat>
          <c:val>
            <c:numRef>
              <c:f>'Intención de voto'!$D$13:$AE$13</c:f>
            </c:numRef>
          </c:val>
          <c:smooth val="0"/>
        </c:ser>
        <c:ser>
          <c:idx val="1"/>
          <c:order val="1"/>
          <c:tx>
            <c:strRef>
              <c:f>'Intención de voto'!$C$14</c:f>
            </c:strRef>
          </c:tx>
          <c:spPr>
            <a:ln cmpd="sng" w="9525">
              <a:solidFill>
                <a:srgbClr val="F1C232"/>
              </a:solidFill>
            </a:ln>
          </c:spPr>
          <c:marker>
            <c:symbol val="circle"/>
            <c:size val="10"/>
            <c:spPr>
              <a:solidFill>
                <a:srgbClr val="F1C232"/>
              </a:solidFill>
              <a:ln cmpd="sng">
                <a:solidFill>
                  <a:srgbClr val="F1C232"/>
                </a:solidFill>
              </a:ln>
            </c:spPr>
          </c:marker>
          <c:dLbls>
            <c:txPr>
              <a:bodyPr/>
              <a:lstStyle/>
              <a:p>
                <a:pPr lvl="0">
                  <a:defRPr b="1" i="0" sz="1600"/>
                </a:pPr>
              </a:p>
            </c:txPr>
            <c:showLegendKey val="0"/>
            <c:showVal val="1"/>
            <c:showCatName val="0"/>
            <c:showSerName val="0"/>
            <c:showPercent val="0"/>
            <c:showBubbleSize val="0"/>
          </c:dLbls>
          <c:trendline>
            <c:name/>
            <c:spPr>
              <a:ln w="19050">
                <a:solidFill>
                  <a:srgbClr val="DC3912">
                    <a:alpha val="60000"/>
                  </a:srgbClr>
                </a:solidFill>
              </a:ln>
            </c:spPr>
            <c:trendlineType val="exp"/>
            <c:dispRSqr val="0"/>
            <c:dispEq val="0"/>
          </c:trendline>
          <c:cat>
            <c:strRef>
              <c:f>'Intención de voto'!$D$3:$AE$3</c:f>
            </c:strRef>
          </c:cat>
          <c:val>
            <c:numRef>
              <c:f>'Intención de voto'!$D$14:$AE$14</c:f>
            </c:numRef>
          </c:val>
          <c:smooth val="0"/>
        </c:ser>
        <c:ser>
          <c:idx val="2"/>
          <c:order val="2"/>
          <c:tx>
            <c:strRef>
              <c:f>'Intención de voto'!$C$15</c:f>
            </c:strRef>
          </c:tx>
          <c:spPr>
            <a:ln cmpd="sng" w="9525">
              <a:solidFill>
                <a:srgbClr val="FF0000"/>
              </a:solidFill>
            </a:ln>
          </c:spPr>
          <c:marker>
            <c:symbol val="circle"/>
            <c:size val="10"/>
            <c:spPr>
              <a:solidFill>
                <a:srgbClr val="FF0000"/>
              </a:solidFill>
              <a:ln cmpd="sng">
                <a:solidFill>
                  <a:srgbClr val="FF0000"/>
                </a:solidFill>
              </a:ln>
            </c:spPr>
          </c:marker>
          <c:dLbls>
            <c:txPr>
              <a:bodyPr/>
              <a:lstStyle/>
              <a:p>
                <a:pPr lvl="0">
                  <a:defRPr b="1" i="0" sz="1600"/>
                </a:pPr>
              </a:p>
            </c:txPr>
            <c:showLegendKey val="0"/>
            <c:showVal val="1"/>
            <c:showCatName val="0"/>
            <c:showSerName val="0"/>
            <c:showPercent val="0"/>
            <c:showBubbleSize val="0"/>
          </c:dLbls>
          <c:trendline>
            <c:name/>
            <c:spPr>
              <a:ln w="19050">
                <a:solidFill>
                  <a:srgbClr val="FF9900">
                    <a:alpha val="60000"/>
                  </a:srgbClr>
                </a:solidFill>
              </a:ln>
            </c:spPr>
            <c:trendlineType val="exp"/>
            <c:dispRSqr val="0"/>
            <c:dispEq val="0"/>
          </c:trendline>
          <c:cat>
            <c:strRef>
              <c:f>'Intención de voto'!$D$3:$AE$3</c:f>
            </c:strRef>
          </c:cat>
          <c:val>
            <c:numRef>
              <c:f>'Intención de voto'!$D$15:$AE$15</c:f>
            </c:numRef>
          </c:val>
          <c:smooth val="0"/>
        </c:ser>
        <c:axId val="31125388"/>
        <c:axId val="731084005"/>
      </c:lineChart>
      <c:catAx>
        <c:axId val="31125388"/>
        <c:scaling>
          <c:orientation val="minMax"/>
        </c:scaling>
        <c:delete val="0"/>
        <c:axPos val="b"/>
        <c:txPr>
          <a:bodyPr/>
          <a:lstStyle/>
          <a:p>
            <a:pPr lvl="0">
              <a:defRPr b="0"/>
            </a:pPr>
          </a:p>
        </c:txPr>
        <c:crossAx val="731084005"/>
      </c:catAx>
      <c:valAx>
        <c:axId val="731084005"/>
        <c:scaling>
          <c:orientation val="minMax"/>
          <c:max val="13.0"/>
          <c:min val="1.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1125388"/>
      </c:valAx>
    </c:plotArea>
    <c:legend>
      <c:legendPos val="r"/>
      <c:overlay val="0"/>
      <c:txPr>
        <a:bodyPr/>
        <a:lstStyle/>
        <a:p>
          <a:pPr lvl="0">
            <a:defRPr sz="1800"/>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pPr>
            <a:r>
              <a:t>Evo Morales vs Carlos Mesa - 6 encuestadoras</a:t>
            </a:r>
          </a:p>
        </c:rich>
      </c:tx>
      <c:overlay val="0"/>
    </c:title>
    <c:plotArea>
      <c:layout/>
      <c:lineChart>
        <c:ser>
          <c:idx val="0"/>
          <c:order val="0"/>
          <c:tx>
            <c:strRef>
              <c:f>'Intención de voto'!$C$10</c:f>
            </c:strRef>
          </c:tx>
          <c:spPr>
            <a:ln cmpd="sng" w="9525">
              <a:solidFill>
                <a:srgbClr val="0000FF"/>
              </a:solidFill>
            </a:ln>
          </c:spPr>
          <c:marker>
            <c:symbol val="circle"/>
            <c:size val="10"/>
            <c:spPr>
              <a:solidFill>
                <a:srgbClr val="0000FF"/>
              </a:solidFill>
              <a:ln cmpd="sng">
                <a:solidFill>
                  <a:srgbClr val="0000FF"/>
                </a:solidFill>
              </a:ln>
            </c:spPr>
          </c:marker>
          <c:dLbls>
            <c:txPr>
              <a:bodyPr/>
              <a:lstStyle/>
              <a:p>
                <a:pPr lvl="0">
                  <a:defRPr b="1" i="0"/>
                </a:pPr>
              </a:p>
            </c:txPr>
            <c:showLegendKey val="0"/>
            <c:showVal val="1"/>
            <c:showCatName val="0"/>
            <c:showSerName val="0"/>
            <c:showPercent val="0"/>
            <c:showBubbleSize val="0"/>
          </c:dLbls>
          <c:trendline>
            <c:name/>
            <c:spPr>
              <a:ln w="38100">
                <a:solidFill>
                  <a:srgbClr val="3366CC">
                    <a:alpha val="60000"/>
                  </a:srgbClr>
                </a:solidFill>
              </a:ln>
            </c:spPr>
            <c:trendlineType val="exp"/>
            <c:dispRSqr val="0"/>
            <c:dispEq val="0"/>
          </c:trendline>
          <c:cat>
            <c:strRef>
              <c:f>'Intención de voto'!$D$3:$AE$3</c:f>
            </c:strRef>
          </c:cat>
          <c:val>
            <c:numRef>
              <c:f>'Intención de voto'!$D$10:$AE$10</c:f>
            </c:numRef>
          </c:val>
          <c:smooth val="0"/>
        </c:ser>
        <c:ser>
          <c:idx val="1"/>
          <c:order val="1"/>
          <c:tx>
            <c:strRef>
              <c:f>'Intención de voto'!$C$11</c:f>
            </c:strRef>
          </c:tx>
          <c:spPr>
            <a:ln cmpd="sng" w="9525">
              <a:solidFill>
                <a:srgbClr val="FF9900"/>
              </a:solidFill>
            </a:ln>
          </c:spPr>
          <c:marker>
            <c:symbol val="circle"/>
            <c:size val="10"/>
            <c:spPr>
              <a:solidFill>
                <a:srgbClr val="FF9900"/>
              </a:solidFill>
              <a:ln cmpd="sng">
                <a:solidFill>
                  <a:srgbClr val="FF9900"/>
                </a:solidFill>
              </a:ln>
            </c:spPr>
          </c:marker>
          <c:dLbls>
            <c:txPr>
              <a:bodyPr/>
              <a:lstStyle/>
              <a:p>
                <a:pPr lvl="0">
                  <a:defRPr b="1" i="0"/>
                </a:pPr>
              </a:p>
            </c:txPr>
            <c:showLegendKey val="0"/>
            <c:showVal val="1"/>
            <c:showCatName val="0"/>
            <c:showSerName val="0"/>
            <c:showPercent val="0"/>
            <c:showBubbleSize val="0"/>
          </c:dLbls>
          <c:trendline>
            <c:name/>
            <c:spPr>
              <a:ln w="38100">
                <a:solidFill>
                  <a:srgbClr val="DC3912">
                    <a:alpha val="60000"/>
                  </a:srgbClr>
                </a:solidFill>
              </a:ln>
            </c:spPr>
            <c:trendlineType val="exp"/>
            <c:dispRSqr val="0"/>
            <c:dispEq val="0"/>
          </c:trendline>
          <c:cat>
            <c:strRef>
              <c:f>'Intención de voto'!$D$3:$AE$3</c:f>
            </c:strRef>
          </c:cat>
          <c:val>
            <c:numRef>
              <c:f>'Intención de voto'!$D$11:$AE$11</c:f>
            </c:numRef>
          </c:val>
          <c:smooth val="0"/>
        </c:ser>
        <c:axId val="564997498"/>
        <c:axId val="599717498"/>
      </c:lineChart>
      <c:catAx>
        <c:axId val="564997498"/>
        <c:scaling>
          <c:orientation val="minMax"/>
        </c:scaling>
        <c:delete val="0"/>
        <c:axPos val="b"/>
        <c:txPr>
          <a:bodyPr/>
          <a:lstStyle/>
          <a:p>
            <a:pPr lvl="0">
              <a:defRPr b="0"/>
            </a:pPr>
          </a:p>
        </c:txPr>
        <c:crossAx val="599717498"/>
      </c:catAx>
      <c:valAx>
        <c:axId val="599717498"/>
        <c:scaling>
          <c:orientation val="minMax"/>
          <c:max val="45.0"/>
          <c:min val="1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564997498"/>
        <c:majorUnit val="7.5"/>
      </c:valAx>
    </c:plotArea>
    <c:legend>
      <c:legendPos val="r"/>
      <c:overlay val="0"/>
      <c:txPr>
        <a:bodyPr/>
        <a:lstStyle/>
        <a:p>
          <a:pPr lvl="0">
            <a:defRPr sz="1800"/>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pPr>
            <a:r>
              <a:t>Desempeño candidatos "sorpresa", 6 encuestadoras </a:t>
            </a:r>
          </a:p>
        </c:rich>
      </c:tx>
      <c:overlay val="0"/>
    </c:title>
    <c:plotArea>
      <c:layout>
        <c:manualLayout>
          <c:xMode val="edge"/>
          <c:yMode val="edge"/>
          <c:x val="0.060973419193384615"/>
          <c:y val="0.12947803465083935"/>
          <c:w val="0.746504259378044"/>
          <c:h val="0.6734627429609799"/>
        </c:manualLayout>
      </c:layout>
      <c:lineChart>
        <c:ser>
          <c:idx val="0"/>
          <c:order val="0"/>
          <c:tx>
            <c:strRef>
              <c:f>'Intención de voto'!$C$17</c:f>
            </c:strRef>
          </c:tx>
          <c:spPr>
            <a:ln cmpd="sng" w="19050">
              <a:solidFill>
                <a:srgbClr val="38761D"/>
              </a:solidFill>
            </a:ln>
          </c:spPr>
          <c:marker>
            <c:symbol val="circle"/>
            <c:size val="10"/>
            <c:spPr>
              <a:solidFill>
                <a:srgbClr val="38761D"/>
              </a:solidFill>
              <a:ln cmpd="sng">
                <a:solidFill>
                  <a:srgbClr val="38761D"/>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voto'!$D$17:$AE$17</c:f>
            </c:numRef>
          </c:val>
          <c:smooth val="0"/>
        </c:ser>
        <c:ser>
          <c:idx val="1"/>
          <c:order val="1"/>
          <c:tx>
            <c:strRef>
              <c:f>'Intención de voto'!$C$18</c:f>
            </c:strRef>
          </c:tx>
          <c:spPr>
            <a:ln cmpd="sng" w="19050">
              <a:solidFill>
                <a:srgbClr val="C27BA0"/>
              </a:solidFill>
            </a:ln>
          </c:spPr>
          <c:marker>
            <c:symbol val="circle"/>
            <c:size val="10"/>
            <c:spPr>
              <a:solidFill>
                <a:srgbClr val="C27BA0"/>
              </a:solidFill>
              <a:ln cmpd="sng">
                <a:solidFill>
                  <a:srgbClr val="C27BA0"/>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voto'!$D$18:$AE$18</c:f>
            </c:numRef>
          </c:val>
          <c:smooth val="0"/>
        </c:ser>
        <c:ser>
          <c:idx val="2"/>
          <c:order val="2"/>
          <c:tx>
            <c:strRef>
              <c:f>'Intención de voto'!$C$20</c:f>
            </c:strRef>
          </c:tx>
          <c:spPr>
            <a:ln cmpd="sng" w="19050">
              <a:solidFill>
                <a:srgbClr val="F1C232"/>
              </a:solidFill>
            </a:ln>
          </c:spPr>
          <c:marker>
            <c:symbol val="circle"/>
            <c:size val="10"/>
            <c:spPr>
              <a:solidFill>
                <a:srgbClr val="F1C232"/>
              </a:solidFill>
              <a:ln cmpd="sng">
                <a:solidFill>
                  <a:srgbClr val="F1C232"/>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voto'!$D$20:$AE$20</c:f>
            </c:numRef>
          </c:val>
          <c:smooth val="0"/>
        </c:ser>
        <c:ser>
          <c:idx val="3"/>
          <c:order val="3"/>
          <c:tx>
            <c:strRef>
              <c:f>'Intención de voto'!$C$21</c:f>
            </c:strRef>
          </c:tx>
          <c:spPr>
            <a:ln cmpd="sng" w="19050">
              <a:solidFill>
                <a:srgbClr val="CC0000"/>
              </a:solidFill>
            </a:ln>
          </c:spPr>
          <c:marker>
            <c:symbol val="circle"/>
            <c:size val="10"/>
            <c:spPr>
              <a:solidFill>
                <a:srgbClr val="CC0000"/>
              </a:solidFill>
              <a:ln cmpd="sng">
                <a:solidFill>
                  <a:srgbClr val="CC0000"/>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voto'!$D$21:$AE$21</c:f>
            </c:numRef>
          </c:val>
          <c:smooth val="0"/>
        </c:ser>
        <c:ser>
          <c:idx val="4"/>
          <c:order val="4"/>
          <c:tx>
            <c:strRef>
              <c:f>'Intención de voto'!$C$22</c:f>
            </c:strRef>
          </c:tx>
          <c:spPr>
            <a:ln cmpd="sng" w="19050">
              <a:solidFill>
                <a:srgbClr val="6FA8DC"/>
              </a:solidFill>
            </a:ln>
          </c:spPr>
          <c:marker>
            <c:symbol val="circle"/>
            <c:size val="10"/>
            <c:spPr>
              <a:solidFill>
                <a:srgbClr val="6FA8DC"/>
              </a:solidFill>
              <a:ln cmpd="sng">
                <a:solidFill>
                  <a:srgbClr val="6FA8DC"/>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voto'!$D$22:$AE$22</c:f>
            </c:numRef>
          </c:val>
          <c:smooth val="0"/>
        </c:ser>
        <c:ser>
          <c:idx val="5"/>
          <c:order val="5"/>
          <c:tx>
            <c:strRef>
              <c:f>'Intención de voto'!$C$16</c:f>
            </c:strRef>
          </c:tx>
          <c:spPr>
            <a:ln cmpd="sng" w="19050">
              <a:solidFill>
                <a:srgbClr val="0099C6"/>
              </a:solidFill>
            </a:ln>
          </c:spPr>
          <c:marker>
            <c:symbol val="circle"/>
            <c:size val="10"/>
            <c:spPr>
              <a:solidFill>
                <a:srgbClr val="0099C6"/>
              </a:solidFill>
              <a:ln cmpd="sng">
                <a:solidFill>
                  <a:srgbClr val="0099C6"/>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voto'!$D$16:$AE$16</c:f>
            </c:numRef>
          </c:val>
          <c:smooth val="0"/>
        </c:ser>
        <c:axId val="176706467"/>
        <c:axId val="2070026973"/>
      </c:lineChart>
      <c:catAx>
        <c:axId val="176706467"/>
        <c:scaling>
          <c:orientation val="minMax"/>
        </c:scaling>
        <c:delete val="0"/>
        <c:axPos val="b"/>
        <c:txPr>
          <a:bodyPr/>
          <a:lstStyle/>
          <a:p>
            <a:pPr lvl="0">
              <a:defRPr b="0"/>
            </a:pPr>
          </a:p>
        </c:txPr>
        <c:crossAx val="2070026973"/>
      </c:catAx>
      <c:valAx>
        <c:axId val="2070026973"/>
        <c:scaling>
          <c:orientation val="minMax"/>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6706467"/>
      </c:valAx>
    </c:plotArea>
    <c:legend>
      <c:legendPos val="r"/>
      <c:overlay val="0"/>
      <c:txPr>
        <a:bodyPr/>
        <a:lstStyle/>
        <a:p>
          <a:pPr lvl="0">
            <a:defRPr sz="1600"/>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pPr>
            <a:r>
              <a:t>Desempeño voto indeciso, 6 encuestadoras </a:t>
            </a:r>
          </a:p>
        </c:rich>
      </c:tx>
      <c:overlay val="0"/>
    </c:title>
    <c:plotArea>
      <c:layout/>
      <c:lineChart>
        <c:ser>
          <c:idx val="0"/>
          <c:order val="0"/>
          <c:tx>
            <c:strRef>
              <c:f>'Intención de voto'!$C$25</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voto'!$D$25:$AE$25</c:f>
            </c:numRef>
          </c:val>
          <c:smooth val="0"/>
        </c:ser>
        <c:ser>
          <c:idx val="1"/>
          <c:order val="1"/>
          <c:tx>
            <c:strRef>
              <c:f>'Intención de voto'!$C$26</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voto'!$D$26:$AE$26</c:f>
            </c:numRef>
          </c:val>
          <c:smooth val="0"/>
        </c:ser>
        <c:ser>
          <c:idx val="2"/>
          <c:order val="2"/>
          <c:tx>
            <c:strRef>
              <c:f>'Intención de voto'!$C$27</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voto'!$D$27:$AE$27</c:f>
            </c:numRef>
          </c:val>
          <c:smooth val="0"/>
        </c:ser>
        <c:ser>
          <c:idx val="3"/>
          <c:order val="3"/>
          <c:tx>
            <c:strRef>
              <c:f>'Intención de voto'!$C$28</c:f>
            </c:strRef>
          </c:tx>
          <c:spPr>
            <a:ln cmpd="sng" w="19050">
              <a:solidFill>
                <a:srgbClr val="109618"/>
              </a:solidFill>
            </a:ln>
          </c:spPr>
          <c:marker>
            <c:symbol val="circle"/>
            <c:size val="10"/>
            <c:spPr>
              <a:solidFill>
                <a:srgbClr val="109618"/>
              </a:solidFill>
              <a:ln cmpd="sng">
                <a:solidFill>
                  <a:srgbClr val="109618"/>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voto'!$D$28:$AE$28</c:f>
            </c:numRef>
          </c:val>
          <c:smooth val="0"/>
        </c:ser>
        <c:ser>
          <c:idx val="4"/>
          <c:order val="4"/>
          <c:tx>
            <c:strRef>
              <c:f>'Intención de voto'!$C$29</c:f>
            </c:strRef>
          </c:tx>
          <c:spPr>
            <a:ln cmpd="sng" w="19050">
              <a:solidFill>
                <a:srgbClr val="990099"/>
              </a:solidFill>
            </a:ln>
          </c:spPr>
          <c:marker>
            <c:symbol val="circle"/>
            <c:size val="10"/>
            <c:spPr>
              <a:solidFill>
                <a:srgbClr val="990099"/>
              </a:solidFill>
              <a:ln cmpd="sng">
                <a:solidFill>
                  <a:srgbClr val="990099"/>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voto'!$D$29:$AE$29</c:f>
            </c:numRef>
          </c:val>
          <c:smooth val="0"/>
        </c:ser>
        <c:ser>
          <c:idx val="5"/>
          <c:order val="5"/>
          <c:tx>
            <c:strRef>
              <c:f>'Intención de voto'!$C$30</c:f>
            </c:strRef>
          </c:tx>
          <c:spPr>
            <a:ln cmpd="sng" w="19050">
              <a:solidFill>
                <a:srgbClr val="0099C6"/>
              </a:solidFill>
            </a:ln>
          </c:spPr>
          <c:marker>
            <c:symbol val="circle"/>
            <c:size val="10"/>
            <c:spPr>
              <a:solidFill>
                <a:srgbClr val="0099C6"/>
              </a:solidFill>
              <a:ln cmpd="sng">
                <a:solidFill>
                  <a:srgbClr val="0099C6"/>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voto'!$D$30:$AE$30</c:f>
            </c:numRef>
          </c:val>
          <c:smooth val="0"/>
        </c:ser>
        <c:ser>
          <c:idx val="6"/>
          <c:order val="6"/>
          <c:tx>
            <c:strRef>
              <c:f>'Intención de voto'!$C$31</c:f>
            </c:strRef>
          </c:tx>
          <c:spPr>
            <a:ln cmpd="sng" w="19050">
              <a:solidFill>
                <a:srgbClr val="DD4477"/>
              </a:solidFill>
            </a:ln>
          </c:spPr>
          <c:marker>
            <c:symbol val="circle"/>
            <c:size val="10"/>
            <c:spPr>
              <a:solidFill>
                <a:srgbClr val="DD4477"/>
              </a:solidFill>
              <a:ln cmpd="sng">
                <a:solidFill>
                  <a:srgbClr val="DD4477"/>
                </a:solidFill>
              </a:ln>
            </c:spPr>
          </c:marker>
          <c:dLbls>
            <c:txPr>
              <a:bodyPr/>
              <a:lstStyle/>
              <a:p>
                <a:pPr lvl="0">
                  <a:defRPr b="0" i="0"/>
                </a:pPr>
              </a:p>
            </c:txPr>
            <c:showLegendKey val="0"/>
            <c:showVal val="1"/>
            <c:showCatName val="0"/>
            <c:showSerName val="0"/>
            <c:showPercent val="0"/>
            <c:showBubbleSize val="0"/>
          </c:dLbls>
          <c:cat>
            <c:strRef>
              <c:f>'Intención de voto'!$D$3:$AE$3</c:f>
            </c:strRef>
          </c:cat>
          <c:val>
            <c:numRef>
              <c:f>'Intención de voto'!$D$31:$AE$31</c:f>
            </c:numRef>
          </c:val>
          <c:smooth val="0"/>
        </c:ser>
        <c:ser>
          <c:idx val="7"/>
          <c:order val="7"/>
          <c:tx>
            <c:strRef>
              <c:f>'Intención de voto'!$C$32</c:f>
            </c:strRef>
          </c:tx>
          <c:spPr>
            <a:ln cmpd="sng" w="19050">
              <a:solidFill>
                <a:srgbClr val="66AA00"/>
              </a:solidFill>
            </a:ln>
          </c:spPr>
          <c:marker>
            <c:symbol val="none"/>
          </c:marker>
          <c:cat>
            <c:strRef>
              <c:f>'Intención de voto'!$D$3:$AE$3</c:f>
            </c:strRef>
          </c:cat>
          <c:val>
            <c:numRef>
              <c:f>'Intención de voto'!$D$32:$AE$32</c:f>
            </c:numRef>
          </c:val>
          <c:smooth val="0"/>
        </c:ser>
        <c:axId val="821831613"/>
        <c:axId val="1340175146"/>
      </c:lineChart>
      <c:catAx>
        <c:axId val="821831613"/>
        <c:scaling>
          <c:orientation val="minMax"/>
        </c:scaling>
        <c:delete val="0"/>
        <c:axPos val="b"/>
        <c:txPr>
          <a:bodyPr/>
          <a:lstStyle/>
          <a:p>
            <a:pPr lvl="0">
              <a:defRPr b="0"/>
            </a:pPr>
          </a:p>
        </c:txPr>
        <c:crossAx val="1340175146"/>
      </c:catAx>
      <c:valAx>
        <c:axId val="1340175146"/>
        <c:scaling>
          <c:orientation val="minMax"/>
          <c:max val="3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821831613"/>
      </c:valAx>
    </c:plotArea>
    <c:legend>
      <c:legendPos val="r"/>
      <c:overlay val="0"/>
      <c:txPr>
        <a:bodyPr/>
        <a:lstStyle/>
        <a:p>
          <a:pPr lvl="0">
            <a:defRPr sz="1600"/>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pPr>
            <a:r>
              <a:t>MAS-IPSP vs. CC, Eje central  y El Alto </a:t>
            </a:r>
          </a:p>
        </c:rich>
      </c:tx>
      <c:overlay val="0"/>
    </c:title>
    <c:plotArea>
      <c:layout/>
      <c:lineChart>
        <c:ser>
          <c:idx val="0"/>
          <c:order val="0"/>
          <c:tx>
            <c:strRef>
              <c:f>'44%'!$B$10</c:f>
            </c:strRef>
          </c:tx>
          <c:spPr>
            <a:ln cmpd="sng" w="19050">
              <a:solidFill>
                <a:srgbClr val="3366CC">
                  <a:alpha val="60000"/>
                </a:srgbClr>
              </a:solidFill>
            </a:ln>
          </c:spPr>
          <c:marker>
            <c:symbol val="circle"/>
            <c:size val="10"/>
            <c:spPr>
              <a:solidFill>
                <a:srgbClr val="3366CC">
                  <a:alpha val="60000"/>
                </a:srgbClr>
              </a:solidFill>
              <a:ln cmpd="sng">
                <a:solidFill>
                  <a:srgbClr val="3366CC">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'44%'!$C$3:$K$3</c:f>
            </c:strRef>
          </c:cat>
          <c:val>
            <c:numRef>
              <c:f>'44%'!$C$10:$K$10</c:f>
            </c:numRef>
          </c:val>
          <c:smooth val="0"/>
        </c:ser>
        <c:ser>
          <c:idx val="1"/>
          <c:order val="1"/>
          <c:tx>
            <c:strRef>
              <c:f>'44%'!$B$11</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trendline>
            <c:name/>
            <c:spPr>
              <a:ln w="19050">
                <a:solidFill>
                  <a:srgbClr val="DC3912">
                    <a:alpha val="60000"/>
                  </a:srgbClr>
                </a:solidFill>
              </a:ln>
            </c:spPr>
            <c:trendlineType val="exp"/>
            <c:dispRSqr val="0"/>
            <c:dispEq val="0"/>
          </c:trendline>
          <c:cat>
            <c:strRef>
              <c:f>'44%'!$C$3:$K$3</c:f>
            </c:strRef>
          </c:cat>
          <c:val>
            <c:numRef>
              <c:f>'44%'!$C$11:$K$11</c:f>
            </c:numRef>
          </c:val>
          <c:smooth val="0"/>
        </c:ser>
        <c:axId val="704915941"/>
        <c:axId val="1440306299"/>
      </c:lineChart>
      <c:catAx>
        <c:axId val="704915941"/>
        <c:scaling>
          <c:orientation val="minMax"/>
        </c:scaling>
        <c:delete val="0"/>
        <c:axPos val="b"/>
        <c:txPr>
          <a:bodyPr/>
          <a:lstStyle/>
          <a:p>
            <a:pPr lvl="0">
              <a:defRPr b="0"/>
            </a:pPr>
          </a:p>
        </c:txPr>
        <c:crossAx val="1440306299"/>
      </c:catAx>
      <c:valAx>
        <c:axId val="1440306299"/>
        <c:scaling>
          <c:orientation val="minMax"/>
          <c:max val="45.0"/>
          <c:min val="1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704915941"/>
      </c:valAx>
    </c:plotArea>
    <c:legend>
      <c:legendPos val="r"/>
      <c:overlay val="0"/>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Desempeño líderes de la alianza Bolivia Dice No, eje central + El Alto </a:t>
            </a:r>
          </a:p>
        </c:rich>
      </c:tx>
      <c:overlay val="0"/>
    </c:title>
    <c:plotArea>
      <c:layout/>
      <c:lineChart>
        <c:ser>
          <c:idx val="0"/>
          <c:order val="0"/>
          <c:tx>
            <c:strRef>
              <c:f>'44%'!$B$13</c:f>
            </c:strRef>
          </c:tx>
          <c:spPr>
            <a:ln cmpd="sng" w="19050">
              <a:solidFill>
                <a:srgbClr val="38761D"/>
              </a:solidFill>
            </a:ln>
          </c:spPr>
          <c:marker>
            <c:symbol val="circle"/>
            <c:size val="10"/>
            <c:spPr>
              <a:solidFill>
                <a:srgbClr val="38761D"/>
              </a:solidFill>
              <a:ln cmpd="sng">
                <a:solidFill>
                  <a:srgbClr val="38761D"/>
                </a:solidFill>
              </a:ln>
            </c:spPr>
          </c:marker>
          <c:dLbls>
            <c:txPr>
              <a:bodyPr/>
              <a:lstStyle/>
              <a:p>
                <a:pPr lvl="0">
                  <a:defRPr b="0" i="0"/>
                </a:pPr>
              </a:p>
            </c:txPr>
            <c:showLegendKey val="0"/>
            <c:showVal val="1"/>
            <c:showCatName val="0"/>
            <c:showSerName val="0"/>
            <c:showPercent val="0"/>
            <c:showBubbleSize val="0"/>
          </c:dLbls>
          <c:cat>
            <c:strRef>
              <c:f>'44%'!$C$3:$K$3</c:f>
            </c:strRef>
          </c:cat>
          <c:val>
            <c:numRef>
              <c:f>'44%'!$C$13:$K$13</c:f>
            </c:numRef>
          </c:val>
          <c:smooth val="0"/>
        </c:ser>
        <c:ser>
          <c:idx val="1"/>
          <c:order val="1"/>
          <c:tx>
            <c:strRef>
              <c:f>'44%'!$B$14</c:f>
            </c:strRef>
          </c:tx>
          <c:spPr>
            <a:ln cmpd="sng" w="19050">
              <a:solidFill>
                <a:srgbClr val="F1C232"/>
              </a:solidFill>
            </a:ln>
          </c:spPr>
          <c:marker>
            <c:symbol val="circle"/>
            <c:size val="10"/>
            <c:spPr>
              <a:solidFill>
                <a:srgbClr val="F1C232"/>
              </a:solidFill>
              <a:ln cmpd="sng">
                <a:solidFill>
                  <a:srgbClr val="F1C232"/>
                </a:solidFill>
              </a:ln>
            </c:spPr>
          </c:marker>
          <c:dLbls>
            <c:txPr>
              <a:bodyPr/>
              <a:lstStyle/>
              <a:p>
                <a:pPr lvl="0">
                  <a:defRPr b="0" i="0"/>
                </a:pPr>
              </a:p>
            </c:txPr>
            <c:showLegendKey val="0"/>
            <c:showVal val="1"/>
            <c:showCatName val="0"/>
            <c:showSerName val="0"/>
            <c:showPercent val="0"/>
            <c:showBubbleSize val="0"/>
          </c:dLbls>
          <c:cat>
            <c:strRef>
              <c:f>'44%'!$C$3:$K$3</c:f>
            </c:strRef>
          </c:cat>
          <c:val>
            <c:numRef>
              <c:f>'44%'!$C$14:$K$14</c:f>
            </c:numRef>
          </c:val>
          <c:smooth val="0"/>
        </c:ser>
        <c:ser>
          <c:idx val="2"/>
          <c:order val="2"/>
          <c:tx>
            <c:strRef>
              <c:f>'44%'!$B$15</c:f>
            </c:strRef>
          </c:tx>
          <c:spPr>
            <a:ln cmpd="sng" w="19050">
              <a:solidFill>
                <a:srgbClr val="CC0000"/>
              </a:solidFill>
            </a:ln>
          </c:spPr>
          <c:marker>
            <c:symbol val="circle"/>
            <c:size val="10"/>
            <c:spPr>
              <a:solidFill>
                <a:srgbClr val="CC0000"/>
              </a:solidFill>
              <a:ln cmpd="sng">
                <a:solidFill>
                  <a:srgbClr val="CC0000"/>
                </a:solidFill>
              </a:ln>
            </c:spPr>
          </c:marker>
          <c:dLbls>
            <c:txPr>
              <a:bodyPr/>
              <a:lstStyle/>
              <a:p>
                <a:pPr lvl="0">
                  <a:defRPr b="0" i="0"/>
                </a:pPr>
              </a:p>
            </c:txPr>
            <c:showLegendKey val="0"/>
            <c:showVal val="1"/>
            <c:showCatName val="0"/>
            <c:showSerName val="0"/>
            <c:showPercent val="0"/>
            <c:showBubbleSize val="0"/>
          </c:dLbls>
          <c:cat>
            <c:strRef>
              <c:f>'44%'!$C$3:$K$3</c:f>
            </c:strRef>
          </c:cat>
          <c:val>
            <c:numRef>
              <c:f>'44%'!$C$15:$K$15</c:f>
            </c:numRef>
          </c:val>
          <c:smooth val="0"/>
        </c:ser>
        <c:axId val="663210748"/>
        <c:axId val="90044237"/>
      </c:lineChart>
      <c:catAx>
        <c:axId val="663210748"/>
        <c:scaling>
          <c:orientation val="minMax"/>
        </c:scaling>
        <c:delete val="0"/>
        <c:axPos val="b"/>
        <c:txPr>
          <a:bodyPr/>
          <a:lstStyle/>
          <a:p>
            <a:pPr lvl="0">
              <a:defRPr b="0"/>
            </a:pPr>
          </a:p>
        </c:txPr>
        <c:crossAx val="90044237"/>
      </c:catAx>
      <c:valAx>
        <c:axId val="9004423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663210748"/>
      </c:valAx>
    </c:plotArea>
    <c:legend>
      <c:legendPos val="r"/>
      <c:overlay val="0"/>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Desempeño voto indeciso, eje central + El Alto </a:t>
            </a:r>
          </a:p>
        </c:rich>
      </c:tx>
      <c:overlay val="0"/>
    </c:title>
    <c:plotArea>
      <c:layout/>
      <c:lineChart>
        <c:ser>
          <c:idx val="0"/>
          <c:order val="0"/>
          <c:tx>
            <c:strRef>
              <c:f>'44%'!$B$24</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'44%'!$C$3:$K$3</c:f>
            </c:strRef>
          </c:cat>
          <c:val>
            <c:numRef>
              <c:f>'44%'!$C$24:$K$24</c:f>
            </c:numRef>
          </c:val>
          <c:smooth val="0"/>
        </c:ser>
        <c:ser>
          <c:idx val="1"/>
          <c:order val="1"/>
          <c:tx>
            <c:strRef>
              <c:f>'44%'!$B$25</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'44%'!$C$3:$K$3</c:f>
            </c:strRef>
          </c:cat>
          <c:val>
            <c:numRef>
              <c:f>'44%'!$C$25:$K$25</c:f>
            </c:numRef>
          </c:val>
          <c:smooth val="0"/>
        </c:ser>
        <c:ser>
          <c:idx val="2"/>
          <c:order val="2"/>
          <c:tx>
            <c:strRef>
              <c:f>'44%'!$B$26</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'44%'!$C$3:$K$3</c:f>
            </c:strRef>
          </c:cat>
          <c:val>
            <c:numRef>
              <c:f>'44%'!$C$26:$K$26</c:f>
            </c:numRef>
          </c:val>
          <c:smooth val="0"/>
        </c:ser>
        <c:ser>
          <c:idx val="3"/>
          <c:order val="3"/>
          <c:tx>
            <c:strRef>
              <c:f>'44%'!$B$27</c:f>
            </c:strRef>
          </c:tx>
          <c:spPr>
            <a:ln cmpd="sng" w="19050">
              <a:solidFill>
                <a:srgbClr val="109618"/>
              </a:solidFill>
            </a:ln>
          </c:spPr>
          <c:marker>
            <c:symbol val="circle"/>
            <c:size val="10"/>
            <c:spPr>
              <a:solidFill>
                <a:srgbClr val="109618"/>
              </a:solidFill>
              <a:ln cmpd="sng">
                <a:solidFill>
                  <a:srgbClr val="109618"/>
                </a:solidFill>
              </a:ln>
            </c:spPr>
          </c:marker>
          <c:dLbls>
            <c:txPr>
              <a:bodyPr/>
              <a:lstStyle/>
              <a:p>
                <a:pPr lvl="0">
                  <a:defRPr b="0" i="0"/>
                </a:pPr>
              </a:p>
            </c:txPr>
            <c:showLegendKey val="0"/>
            <c:showVal val="1"/>
            <c:showCatName val="0"/>
            <c:showSerName val="0"/>
            <c:showPercent val="0"/>
            <c:showBubbleSize val="0"/>
          </c:dLbls>
          <c:cat>
            <c:strRef>
              <c:f>'44%'!$C$3:$K$3</c:f>
            </c:strRef>
          </c:cat>
          <c:val>
            <c:numRef>
              <c:f>'44%'!$C$27:$K$27</c:f>
            </c:numRef>
          </c:val>
          <c:smooth val="0"/>
        </c:ser>
        <c:axId val="2061279935"/>
        <c:axId val="721457178"/>
      </c:lineChart>
      <c:catAx>
        <c:axId val="2061279935"/>
        <c:scaling>
          <c:orientation val="minMax"/>
        </c:scaling>
        <c:delete val="0"/>
        <c:axPos val="b"/>
        <c:txPr>
          <a:bodyPr/>
          <a:lstStyle/>
          <a:p>
            <a:pPr lvl="0">
              <a:defRPr b="0"/>
            </a:pPr>
          </a:p>
        </c:txPr>
        <c:crossAx val="721457178"/>
      </c:catAx>
      <c:valAx>
        <c:axId val="721457178"/>
        <c:scaling>
          <c:orientation val="minMax"/>
          <c:max val="3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61279935"/>
      </c:valAx>
    </c:plotArea>
    <c:legend>
      <c:legendPos val="r"/>
      <c:overlay val="0"/>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Morales Vs. Mesa,  9 capitales, El Alto y ciudades intermedias </a:t>
            </a:r>
          </a:p>
        </c:rich>
      </c:tx>
      <c:overlay val="0"/>
    </c:title>
    <c:plotArea>
      <c:layout/>
      <c:lineChart>
        <c:ser>
          <c:idx val="0"/>
          <c:order val="0"/>
          <c:tx>
            <c:strRef>
              <c:f>'70%'!$C$10</c:f>
            </c:strRef>
          </c:tx>
          <c:spPr>
            <a:ln cmpd="sng" w="19050">
              <a:solidFill>
                <a:srgbClr val="3366CC">
                  <a:alpha val="60000"/>
                </a:srgbClr>
              </a:solidFill>
            </a:ln>
          </c:spPr>
          <c:marker>
            <c:symbol val="circle"/>
            <c:size val="10"/>
            <c:spPr>
              <a:solidFill>
                <a:srgbClr val="3366CC">
                  <a:alpha val="60000"/>
                </a:srgbClr>
              </a:solidFill>
              <a:ln cmpd="sng">
                <a:solidFill>
                  <a:srgbClr val="3366CC">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'70%'!$D$3:$O$3</c:f>
            </c:strRef>
          </c:cat>
          <c:val>
            <c:numRef>
              <c:f>'70%'!$D$10:$O$10</c:f>
            </c:numRef>
          </c:val>
          <c:smooth val="0"/>
        </c:ser>
        <c:ser>
          <c:idx val="1"/>
          <c:order val="1"/>
          <c:tx>
            <c:strRef>
              <c:f>'70%'!$C$11</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trendline>
            <c:name/>
            <c:spPr>
              <a:ln w="19050">
                <a:solidFill>
                  <a:srgbClr val="DC3912">
                    <a:alpha val="60000"/>
                  </a:srgbClr>
                </a:solidFill>
              </a:ln>
            </c:spPr>
            <c:trendlineType val="exp"/>
            <c:dispRSqr val="0"/>
            <c:dispEq val="0"/>
          </c:trendline>
          <c:cat>
            <c:strRef>
              <c:f>'70%'!$D$3:$O$3</c:f>
            </c:strRef>
          </c:cat>
          <c:val>
            <c:numRef>
              <c:f>'70%'!$D$11:$O$11</c:f>
            </c:numRef>
          </c:val>
          <c:smooth val="0"/>
        </c:ser>
        <c:axId val="1518307596"/>
        <c:axId val="327348668"/>
      </c:lineChart>
      <c:catAx>
        <c:axId val="1518307596"/>
        <c:scaling>
          <c:orientation val="minMax"/>
        </c:scaling>
        <c:delete val="0"/>
        <c:axPos val="b"/>
        <c:txPr>
          <a:bodyPr/>
          <a:lstStyle/>
          <a:p>
            <a:pPr lvl="0">
              <a:defRPr b="0"/>
            </a:pPr>
          </a:p>
        </c:txPr>
        <c:crossAx val="327348668"/>
      </c:catAx>
      <c:valAx>
        <c:axId val="327348668"/>
        <c:scaling>
          <c:orientation val="minMax"/>
          <c:max val="45.0"/>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518307596"/>
      </c:valAx>
    </c:plotArea>
    <c:legend>
      <c:legendPos val="r"/>
      <c:overlay val="0"/>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Voto indeciso, 9 capitales , El Alto y ciudades intermedias </a:t>
            </a:r>
          </a:p>
        </c:rich>
      </c:tx>
      <c:overlay val="0"/>
    </c:title>
    <c:plotArea>
      <c:layout/>
      <c:lineChart>
        <c:ser>
          <c:idx val="0"/>
          <c:order val="0"/>
          <c:tx>
            <c:strRef>
              <c:f>'70%'!$C$25</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'70%'!$D$3:$O$3</c:f>
            </c:strRef>
          </c:cat>
          <c:val>
            <c:numRef>
              <c:f>'70%'!$D$25:$O$25</c:f>
            </c:numRef>
          </c:val>
          <c:smooth val="0"/>
        </c:ser>
        <c:ser>
          <c:idx val="1"/>
          <c:order val="1"/>
          <c:tx>
            <c:strRef>
              <c:f>'70%'!$C$26</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'70%'!$D$3:$O$3</c:f>
            </c:strRef>
          </c:cat>
          <c:val>
            <c:numRef>
              <c:f>'70%'!$D$26:$O$26</c:f>
            </c:numRef>
          </c:val>
          <c:smooth val="0"/>
        </c:ser>
        <c:ser>
          <c:idx val="2"/>
          <c:order val="2"/>
          <c:tx>
            <c:strRef>
              <c:f>'70%'!$C$27</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'70%'!$D$3:$O$3</c:f>
            </c:strRef>
          </c:cat>
          <c:val>
            <c:numRef>
              <c:f>'70%'!$D$27:$O$27</c:f>
            </c:numRef>
          </c:val>
          <c:smooth val="0"/>
        </c:ser>
        <c:ser>
          <c:idx val="3"/>
          <c:order val="3"/>
          <c:tx>
            <c:strRef>
              <c:f>'70%'!$C$28</c:f>
            </c:strRef>
          </c:tx>
          <c:spPr>
            <a:ln cmpd="sng" w="19050">
              <a:solidFill>
                <a:srgbClr val="109618"/>
              </a:solidFill>
            </a:ln>
          </c:spPr>
          <c:marker>
            <c:symbol val="circle"/>
            <c:size val="10"/>
            <c:spPr>
              <a:solidFill>
                <a:srgbClr val="109618"/>
              </a:solidFill>
              <a:ln cmpd="sng">
                <a:solidFill>
                  <a:srgbClr val="109618"/>
                </a:solidFill>
              </a:ln>
            </c:spPr>
          </c:marker>
          <c:dLbls>
            <c:txPr>
              <a:bodyPr/>
              <a:lstStyle/>
              <a:p>
                <a:pPr lvl="0">
                  <a:defRPr b="0" i="0"/>
                </a:pPr>
              </a:p>
            </c:txPr>
            <c:showLegendKey val="0"/>
            <c:showVal val="1"/>
            <c:showCatName val="0"/>
            <c:showSerName val="0"/>
            <c:showPercent val="0"/>
            <c:showBubbleSize val="0"/>
          </c:dLbls>
          <c:cat>
            <c:strRef>
              <c:f>'70%'!$D$3:$O$3</c:f>
            </c:strRef>
          </c:cat>
          <c:val>
            <c:numRef>
              <c:f>'70%'!$D$28:$O$28</c:f>
            </c:numRef>
          </c:val>
          <c:smooth val="0"/>
        </c:ser>
        <c:ser>
          <c:idx val="4"/>
          <c:order val="4"/>
          <c:tx>
            <c:strRef>
              <c:f>'70%'!$C$29</c:f>
            </c:strRef>
          </c:tx>
          <c:spPr>
            <a:ln cmpd="sng" w="19050">
              <a:solidFill>
                <a:srgbClr val="990099"/>
              </a:solidFill>
            </a:ln>
          </c:spPr>
          <c:marker>
            <c:symbol val="circle"/>
            <c:size val="10"/>
            <c:spPr>
              <a:solidFill>
                <a:srgbClr val="990099"/>
              </a:solidFill>
              <a:ln cmpd="sng">
                <a:solidFill>
                  <a:srgbClr val="990099"/>
                </a:solidFill>
              </a:ln>
            </c:spPr>
          </c:marker>
          <c:dLbls>
            <c:txPr>
              <a:bodyPr/>
              <a:lstStyle/>
              <a:p>
                <a:pPr lvl="0">
                  <a:defRPr b="0" i="0"/>
                </a:pPr>
              </a:p>
            </c:txPr>
            <c:showLegendKey val="0"/>
            <c:showVal val="1"/>
            <c:showCatName val="0"/>
            <c:showSerName val="0"/>
            <c:showPercent val="0"/>
            <c:showBubbleSize val="0"/>
          </c:dLbls>
          <c:cat>
            <c:strRef>
              <c:f>'70%'!$D$3:$O$3</c:f>
            </c:strRef>
          </c:cat>
          <c:val>
            <c:numRef>
              <c:f>'70%'!$D$29:$O$29</c:f>
            </c:numRef>
          </c:val>
          <c:smooth val="0"/>
        </c:ser>
        <c:axId val="1785750972"/>
        <c:axId val="1367604490"/>
      </c:lineChart>
      <c:catAx>
        <c:axId val="1785750972"/>
        <c:scaling>
          <c:orientation val="minMax"/>
        </c:scaling>
        <c:delete val="0"/>
        <c:axPos val="b"/>
        <c:txPr>
          <a:bodyPr/>
          <a:lstStyle/>
          <a:p>
            <a:pPr lvl="0">
              <a:defRPr b="0"/>
            </a:pPr>
          </a:p>
        </c:txPr>
        <c:crossAx val="1367604490"/>
      </c:catAx>
      <c:valAx>
        <c:axId val="1367604490"/>
        <c:scaling>
          <c:orientation val="minMax"/>
          <c:max val="30.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85750972"/>
      </c:valAx>
    </c:plotArea>
    <c:legend>
      <c:legendPos val="r"/>
      <c:overlay val="0"/>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Morales vs. Mesa, 9 capitales, El Alto, ciudades intermedias y localidades pequeñas </a:t>
            </a:r>
          </a:p>
        </c:rich>
      </c:tx>
      <c:overlay val="0"/>
    </c:title>
    <c:plotArea>
      <c:layout/>
      <c:lineChart>
        <c:ser>
          <c:idx val="0"/>
          <c:order val="0"/>
          <c:tx>
            <c:strRef>
              <c:f>'82%'!$C$10</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'82%'!$D$3:$G$3</c:f>
            </c:strRef>
          </c:cat>
          <c:val>
            <c:numRef>
              <c:f>'82%'!$D$10:$G$10</c:f>
            </c:numRef>
          </c:val>
          <c:smooth val="0"/>
        </c:ser>
        <c:ser>
          <c:idx val="1"/>
          <c:order val="1"/>
          <c:tx>
            <c:strRef>
              <c:f>'82%'!$C$11</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'82%'!$D$3:$G$3</c:f>
            </c:strRef>
          </c:cat>
          <c:val>
            <c:numRef>
              <c:f>'82%'!$D$11:$G$11</c:f>
            </c:numRef>
          </c:val>
          <c:smooth val="0"/>
        </c:ser>
        <c:axId val="916341304"/>
        <c:axId val="1454339389"/>
      </c:lineChart>
      <c:catAx>
        <c:axId val="916341304"/>
        <c:scaling>
          <c:orientation val="minMax"/>
        </c:scaling>
        <c:delete val="0"/>
        <c:axPos val="b"/>
        <c:txPr>
          <a:bodyPr/>
          <a:lstStyle/>
          <a:p>
            <a:pPr lvl="0">
              <a:defRPr b="0"/>
            </a:pPr>
          </a:p>
        </c:txPr>
        <c:crossAx val="1454339389"/>
      </c:catAx>
      <c:valAx>
        <c:axId val="1454339389"/>
        <c:scaling>
          <c:orientation val="minMax"/>
          <c:max val="45.0"/>
          <c:min val="2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916341304"/>
      </c:valAx>
    </c:plotArea>
    <c:legend>
      <c:legendPos val="r"/>
      <c:overlay val="0"/>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Desempeño Bolivia Dice No, 9 capitales, El Alto, ciudades intermedias y localidades pequeñas</a:t>
            </a:r>
          </a:p>
        </c:rich>
      </c:tx>
      <c:overlay val="0"/>
    </c:title>
    <c:plotArea>
      <c:layout/>
      <c:lineChart>
        <c:ser>
          <c:idx val="0"/>
          <c:order val="0"/>
          <c:tx>
            <c:strRef>
              <c:f>'82%'!$C$13</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'82%'!$D$3:$G$3</c:f>
            </c:strRef>
          </c:cat>
          <c:val>
            <c:numRef>
              <c:f>'82%'!$D$13:$G$13</c:f>
            </c:numRef>
          </c:val>
          <c:smooth val="0"/>
        </c:ser>
        <c:ser>
          <c:idx val="1"/>
          <c:order val="1"/>
          <c:tx>
            <c:strRef>
              <c:f>'82%'!$C$14</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'82%'!$D$3:$G$3</c:f>
            </c:strRef>
          </c:cat>
          <c:val>
            <c:numRef>
              <c:f>'82%'!$D$14:$G$14</c:f>
            </c:numRef>
          </c:val>
          <c:smooth val="0"/>
        </c:ser>
        <c:ser>
          <c:idx val="2"/>
          <c:order val="2"/>
          <c:tx>
            <c:strRef>
              <c:f>'82%'!$C$15</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'82%'!$D$3:$G$3</c:f>
            </c:strRef>
          </c:cat>
          <c:val>
            <c:numRef>
              <c:f>'82%'!$D$15:$G$15</c:f>
            </c:numRef>
          </c:val>
          <c:smooth val="0"/>
        </c:ser>
        <c:axId val="1497373684"/>
        <c:axId val="1812700500"/>
      </c:lineChart>
      <c:catAx>
        <c:axId val="1497373684"/>
        <c:scaling>
          <c:orientation val="minMax"/>
        </c:scaling>
        <c:delete val="0"/>
        <c:axPos val="b"/>
        <c:txPr>
          <a:bodyPr/>
          <a:lstStyle/>
          <a:p>
            <a:pPr lvl="0">
              <a:defRPr b="0"/>
            </a:pPr>
          </a:p>
        </c:txPr>
        <c:crossAx val="1812700500"/>
      </c:catAx>
      <c:valAx>
        <c:axId val="1812700500"/>
        <c:scaling>
          <c:orientation val="minMax"/>
          <c:max val="13.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97373684"/>
      </c:valAx>
    </c:plotArea>
    <c:legend>
      <c:legendPos val="r"/>
      <c:overlay val="0"/>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Desempeño voto a candidatos "sorpresa", 9 capitales, El Alto, ciudades intermedias y localidades pequeñas </a:t>
            </a:r>
          </a:p>
        </c:rich>
      </c:tx>
      <c:overlay val="0"/>
    </c:title>
    <c:plotArea>
      <c:layout/>
      <c:lineChart>
        <c:ser>
          <c:idx val="0"/>
          <c:order val="0"/>
          <c:tx>
            <c:strRef>
              <c:f>'82%'!$C$16</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'82%'!$D$3:$G$3</c:f>
            </c:strRef>
          </c:cat>
          <c:val>
            <c:numRef>
              <c:f>'82%'!$D$16:$G$16</c:f>
            </c:numRef>
          </c:val>
          <c:smooth val="0"/>
        </c:ser>
        <c:ser>
          <c:idx val="1"/>
          <c:order val="1"/>
          <c:tx>
            <c:strRef>
              <c:f>'82%'!$C$17</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'82%'!$D$3:$G$3</c:f>
            </c:strRef>
          </c:cat>
          <c:val>
            <c:numRef>
              <c:f>'82%'!$D$17:$G$17</c:f>
            </c:numRef>
          </c:val>
          <c:smooth val="0"/>
        </c:ser>
        <c:ser>
          <c:idx val="2"/>
          <c:order val="2"/>
          <c:tx>
            <c:strRef>
              <c:f>'82%'!$C$18</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'82%'!$D$3:$G$3</c:f>
            </c:strRef>
          </c:cat>
          <c:val>
            <c:numRef>
              <c:f>'82%'!$D$18:$G$18</c:f>
            </c:numRef>
          </c:val>
          <c:smooth val="0"/>
        </c:ser>
        <c:ser>
          <c:idx val="3"/>
          <c:order val="3"/>
          <c:tx>
            <c:strRef>
              <c:f>'82%'!$C$20</c:f>
            </c:strRef>
          </c:tx>
          <c:spPr>
            <a:ln cmpd="sng" w="19050">
              <a:solidFill>
                <a:srgbClr val="109618"/>
              </a:solidFill>
            </a:ln>
          </c:spPr>
          <c:marker>
            <c:symbol val="circle"/>
            <c:size val="10"/>
            <c:spPr>
              <a:solidFill>
                <a:srgbClr val="109618"/>
              </a:solidFill>
              <a:ln cmpd="sng">
                <a:solidFill>
                  <a:srgbClr val="109618"/>
                </a:solidFill>
              </a:ln>
            </c:spPr>
          </c:marker>
          <c:dLbls>
            <c:txPr>
              <a:bodyPr/>
              <a:lstStyle/>
              <a:p>
                <a:pPr lvl="0">
                  <a:defRPr b="0" i="0"/>
                </a:pPr>
              </a:p>
            </c:txPr>
            <c:showLegendKey val="0"/>
            <c:showVal val="1"/>
            <c:showCatName val="0"/>
            <c:showSerName val="0"/>
            <c:showPercent val="0"/>
            <c:showBubbleSize val="0"/>
          </c:dLbls>
          <c:cat>
            <c:strRef>
              <c:f>'82%'!$D$3:$G$3</c:f>
            </c:strRef>
          </c:cat>
          <c:val>
            <c:numRef>
              <c:f>'82%'!$D$20:$G$20</c:f>
            </c:numRef>
          </c:val>
          <c:smooth val="0"/>
        </c:ser>
        <c:ser>
          <c:idx val="4"/>
          <c:order val="4"/>
          <c:tx>
            <c:strRef>
              <c:f>'82%'!$C$21</c:f>
            </c:strRef>
          </c:tx>
          <c:spPr>
            <a:ln cmpd="sng" w="19050">
              <a:solidFill>
                <a:srgbClr val="990099"/>
              </a:solidFill>
            </a:ln>
          </c:spPr>
          <c:marker>
            <c:symbol val="circle"/>
            <c:size val="10"/>
            <c:spPr>
              <a:solidFill>
                <a:srgbClr val="990099"/>
              </a:solidFill>
              <a:ln cmpd="sng">
                <a:solidFill>
                  <a:srgbClr val="990099"/>
                </a:solidFill>
              </a:ln>
            </c:spPr>
          </c:marker>
          <c:dLbls>
            <c:txPr>
              <a:bodyPr/>
              <a:lstStyle/>
              <a:p>
                <a:pPr lvl="0">
                  <a:defRPr b="0" i="0"/>
                </a:pPr>
              </a:p>
            </c:txPr>
            <c:showLegendKey val="0"/>
            <c:showVal val="1"/>
            <c:showCatName val="0"/>
            <c:showSerName val="0"/>
            <c:showPercent val="0"/>
            <c:showBubbleSize val="0"/>
          </c:dLbls>
          <c:cat>
            <c:strRef>
              <c:f>'82%'!$D$3:$G$3</c:f>
            </c:strRef>
          </c:cat>
          <c:val>
            <c:numRef>
              <c:f>'82%'!$D$21:$G$21</c:f>
            </c:numRef>
          </c:val>
          <c:smooth val="0"/>
        </c:ser>
        <c:axId val="2098621508"/>
        <c:axId val="1834444634"/>
      </c:lineChart>
      <c:catAx>
        <c:axId val="2098621508"/>
        <c:scaling>
          <c:orientation val="minMax"/>
        </c:scaling>
        <c:delete val="0"/>
        <c:axPos val="b"/>
        <c:txPr>
          <a:bodyPr/>
          <a:lstStyle/>
          <a:p>
            <a:pPr lvl="0">
              <a:defRPr b="0"/>
            </a:pPr>
          </a:p>
        </c:txPr>
        <c:crossAx val="1834444634"/>
      </c:catAx>
      <c:valAx>
        <c:axId val="1834444634"/>
        <c:scaling>
          <c:orientation val="minMax"/>
          <c:max val="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98621508"/>
      </c:valAx>
    </c:plotArea>
    <c:legend>
      <c:legendPos val="r"/>
      <c:overlay val="0"/>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Desempeño voto "indeciso", 9 capitales, El Alto ciudades intermedias y localidades pequeñas</a:t>
            </a:r>
          </a:p>
        </c:rich>
      </c:tx>
      <c:overlay val="0"/>
    </c:title>
    <c:plotArea>
      <c:layout/>
      <c:lineChart>
        <c:ser>
          <c:idx val="0"/>
          <c:order val="0"/>
          <c:tx>
            <c:strRef>
              <c:f>'82%'!$C$25</c:f>
            </c:strRef>
          </c:tx>
          <c:spPr>
            <a:ln cmpd="sng" w="19050">
              <a:solidFill>
                <a:srgbClr val="3366CC"/>
              </a:solidFill>
            </a:ln>
          </c:spPr>
          <c:marker>
            <c:symbol val="circle"/>
            <c:size val="10"/>
            <c:spPr>
              <a:solidFill>
                <a:srgbClr val="3366CC"/>
              </a:solidFill>
              <a:ln cmpd="sng">
                <a:solidFill>
                  <a:srgbClr val="3366CC"/>
                </a:solidFill>
              </a:ln>
            </c:spPr>
          </c:marker>
          <c:dLbls>
            <c:txPr>
              <a:bodyPr/>
              <a:lstStyle/>
              <a:p>
                <a:pPr lvl="0">
                  <a:defRPr b="0" i="0"/>
                </a:pPr>
              </a:p>
            </c:txPr>
            <c:showLegendKey val="0"/>
            <c:showVal val="1"/>
            <c:showCatName val="0"/>
            <c:showSerName val="0"/>
            <c:showPercent val="0"/>
            <c:showBubbleSize val="0"/>
          </c:dLbls>
          <c:cat>
            <c:strRef>
              <c:f>'82%'!$D$3:$G$3</c:f>
            </c:strRef>
          </c:cat>
          <c:val>
            <c:numRef>
              <c:f>'82%'!$D$25:$G$25</c:f>
            </c:numRef>
          </c:val>
          <c:smooth val="0"/>
        </c:ser>
        <c:ser>
          <c:idx val="1"/>
          <c:order val="1"/>
          <c:tx>
            <c:strRef>
              <c:f>'82%'!$C$26</c:f>
            </c:strRef>
          </c:tx>
          <c:spPr>
            <a:ln cmpd="sng" w="19050">
              <a:solidFill>
                <a:srgbClr val="DC3912"/>
              </a:solidFill>
            </a:ln>
          </c:spPr>
          <c:marker>
            <c:symbol val="circle"/>
            <c:size val="10"/>
            <c:spPr>
              <a:solidFill>
                <a:srgbClr val="DC3912"/>
              </a:solidFill>
              <a:ln cmpd="sng">
                <a:solidFill>
                  <a:srgbClr val="DC3912"/>
                </a:solidFill>
              </a:ln>
            </c:spPr>
          </c:marker>
          <c:dLbls>
            <c:txPr>
              <a:bodyPr/>
              <a:lstStyle/>
              <a:p>
                <a:pPr lvl="0">
                  <a:defRPr b="0" i="0"/>
                </a:pPr>
              </a:p>
            </c:txPr>
            <c:showLegendKey val="0"/>
            <c:showVal val="1"/>
            <c:showCatName val="0"/>
            <c:showSerName val="0"/>
            <c:showPercent val="0"/>
            <c:showBubbleSize val="0"/>
          </c:dLbls>
          <c:cat>
            <c:strRef>
              <c:f>'82%'!$D$3:$G$3</c:f>
            </c:strRef>
          </c:cat>
          <c:val>
            <c:numRef>
              <c:f>'82%'!$D$26:$G$26</c:f>
            </c:numRef>
          </c:val>
          <c:smooth val="0"/>
        </c:ser>
        <c:ser>
          <c:idx val="2"/>
          <c:order val="2"/>
          <c:tx>
            <c:strRef>
              <c:f>'82%'!$C$27</c:f>
            </c:strRef>
          </c:tx>
          <c:spPr>
            <a:ln cmpd="sng" w="19050">
              <a:solidFill>
                <a:srgbClr val="FF9900"/>
              </a:solidFill>
            </a:ln>
          </c:spPr>
          <c:marker>
            <c:symbol val="none"/>
          </c:marker>
          <c:cat>
            <c:strRef>
              <c:f>'82%'!$D$3:$G$3</c:f>
            </c:strRef>
          </c:cat>
          <c:val>
            <c:numRef>
              <c:f>'82%'!$D$27:$G$27</c:f>
            </c:numRef>
          </c:val>
          <c:smooth val="0"/>
        </c:ser>
        <c:axId val="1766207305"/>
        <c:axId val="177430075"/>
      </c:lineChart>
      <c:catAx>
        <c:axId val="1766207305"/>
        <c:scaling>
          <c:orientation val="minMax"/>
        </c:scaling>
        <c:delete val="0"/>
        <c:axPos val="b"/>
        <c:txPr>
          <a:bodyPr/>
          <a:lstStyle/>
          <a:p>
            <a:pPr lvl="0">
              <a:defRPr b="0"/>
            </a:pPr>
          </a:p>
        </c:txPr>
        <c:crossAx val="177430075"/>
      </c:catAx>
      <c:valAx>
        <c:axId val="177430075"/>
        <c:scaling>
          <c:orientation val="minMax"/>
          <c:max val="2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66207305"/>
      </c:valAx>
    </c:plotArea>
    <c:legend>
      <c:legendPos val="r"/>
      <c:overlay val="0"/>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pPr>
            <a:r>
              <a:t>Intención de voto: desempeño principales candidaturas (urbano/rural)</a:t>
            </a:r>
          </a:p>
        </c:rich>
      </c:tx>
      <c:overlay val="0"/>
    </c:title>
    <c:plotArea>
      <c:layout/>
      <c:lineChart>
        <c:ser>
          <c:idx val="0"/>
          <c:order val="0"/>
          <c:tx>
            <c:strRef>
              <c:f>'70% y 82%'!$B$8</c:f>
            </c:strRef>
          </c:tx>
          <c:spPr>
            <a:ln cmpd="sng" w="19050">
              <a:solidFill>
                <a:srgbClr val="3366CC">
                  <a:alpha val="60000"/>
                </a:srgbClr>
              </a:solidFill>
            </a:ln>
          </c:spPr>
          <c:marker>
            <c:symbol val="circle"/>
            <c:size val="10"/>
            <c:spPr>
              <a:solidFill>
                <a:srgbClr val="3366CC">
                  <a:alpha val="60000"/>
                </a:srgbClr>
              </a:solidFill>
              <a:ln cmpd="sng">
                <a:solidFill>
                  <a:srgbClr val="3366CC">
                    <a:alpha val="60000"/>
                  </a:srgbClr>
                </a:solidFill>
              </a:ln>
            </c:spPr>
          </c:marker>
          <c:dLbls>
            <c:txPr>
              <a:bodyPr/>
              <a:lstStyle/>
              <a:p>
                <a:pPr lvl="0">
                  <a:defRPr b="0" i="0"/>
                </a:pPr>
              </a:p>
            </c:txPr>
            <c:showLegendKey val="0"/>
            <c:showVal val="1"/>
            <c:showCatName val="0"/>
            <c:showSerName val="0"/>
            <c:showPercent val="0"/>
            <c:showBubbleSize val="0"/>
          </c:dLbls>
          <c:trendline>
            <c:name/>
            <c:spPr>
              <a:ln w="38100">
                <a:solidFill>
                  <a:srgbClr val="3366CC">
                    <a:alpha val="60000"/>
                  </a:srgbClr>
                </a:solidFill>
              </a:ln>
            </c:spPr>
            <c:trendlineType val="exp"/>
            <c:dispRSqr val="0"/>
            <c:dispEq val="0"/>
          </c:trendline>
          <c:cat>
            <c:strRef>
              <c:f>'70% y 82%'!$C$1:$U$1</c:f>
            </c:strRef>
          </c:cat>
          <c:val>
            <c:numRef>
              <c:f>'70% y 82%'!$C$8:$U$8</c:f>
            </c:numRef>
          </c:val>
          <c:smooth val="0"/>
        </c:ser>
        <c:ser>
          <c:idx val="1"/>
          <c:order val="1"/>
          <c:tx>
            <c:strRef>
              <c:f>'70% y 82%'!$B$9</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trendline>
            <c:name/>
            <c:spPr>
              <a:ln w="38100">
                <a:solidFill>
                  <a:srgbClr val="DC3912">
                    <a:alpha val="60000"/>
                  </a:srgbClr>
                </a:solidFill>
              </a:ln>
            </c:spPr>
            <c:trendlineType val="exp"/>
            <c:dispRSqr val="0"/>
            <c:dispEq val="0"/>
          </c:trendline>
          <c:cat>
            <c:strRef>
              <c:f>'70% y 82%'!$C$1:$U$1</c:f>
            </c:strRef>
          </c:cat>
          <c:val>
            <c:numRef>
              <c:f>'70% y 82%'!$C$9:$U$9</c:f>
            </c:numRef>
          </c:val>
          <c:smooth val="0"/>
        </c:ser>
        <c:ser>
          <c:idx val="2"/>
          <c:order val="2"/>
          <c:tx>
            <c:strRef>
              <c:f>'70% y 82%'!$B$13</c:f>
            </c:strRef>
          </c:tx>
          <c:spPr>
            <a:ln cmpd="sng" w="19050">
              <a:solidFill>
                <a:srgbClr val="CC0000"/>
              </a:solidFill>
            </a:ln>
          </c:spPr>
          <c:marker>
            <c:symbol val="circle"/>
            <c:size val="10"/>
            <c:spPr>
              <a:solidFill>
                <a:srgbClr val="CC0000"/>
              </a:solidFill>
              <a:ln cmpd="sng">
                <a:solidFill>
                  <a:srgbClr val="CC0000"/>
                </a:solidFill>
              </a:ln>
            </c:spPr>
          </c:marker>
          <c:dLbls>
            <c:txPr>
              <a:bodyPr/>
              <a:lstStyle/>
              <a:p>
                <a:pPr lvl="0">
                  <a:defRPr b="0" i="0"/>
                </a:pPr>
              </a:p>
            </c:txPr>
            <c:showLegendKey val="0"/>
            <c:showVal val="1"/>
            <c:showCatName val="0"/>
            <c:showSerName val="0"/>
            <c:showPercent val="0"/>
            <c:showBubbleSize val="0"/>
          </c:dLbls>
          <c:trendline>
            <c:name/>
            <c:spPr>
              <a:ln w="38100">
                <a:solidFill>
                  <a:srgbClr val="FF9900">
                    <a:alpha val="60000"/>
                  </a:srgbClr>
                </a:solidFill>
              </a:ln>
            </c:spPr>
            <c:trendlineType val="exp"/>
            <c:dispRSqr val="0"/>
            <c:dispEq val="0"/>
          </c:trendline>
          <c:cat>
            <c:strRef>
              <c:f>'70% y 82%'!$C$1:$U$1</c:f>
            </c:strRef>
          </c:cat>
          <c:val>
            <c:numRef>
              <c:f>'70% y 82%'!$C$13:$U$13</c:f>
            </c:numRef>
          </c:val>
          <c:smooth val="0"/>
        </c:ser>
        <c:axId val="1536643311"/>
        <c:axId val="563197373"/>
      </c:lineChart>
      <c:catAx>
        <c:axId val="1536643311"/>
        <c:scaling>
          <c:orientation val="minMax"/>
        </c:scaling>
        <c:delete val="0"/>
        <c:axPos val="b"/>
        <c:txPr>
          <a:bodyPr/>
          <a:lstStyle/>
          <a:p>
            <a:pPr lvl="0">
              <a:defRPr b="0"/>
            </a:pPr>
          </a:p>
        </c:txPr>
        <c:crossAx val="563197373"/>
      </c:catAx>
      <c:valAx>
        <c:axId val="563197373"/>
        <c:scaling>
          <c:orientation val="minMax"/>
          <c:max val="4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536643311"/>
      </c:valAx>
    </c:plotArea>
    <c:legend>
      <c:legendPos val="r"/>
      <c:overlay val="0"/>
      <c:txPr>
        <a:bodyPr/>
        <a:lstStyle/>
        <a:p>
          <a:pPr lvl="0">
            <a:defRPr sz="1400"/>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pPr>
            <a:r>
              <a:t>Intención de voto: desempeño otras candidaturas (urbano/rural)</a:t>
            </a:r>
          </a:p>
        </c:rich>
      </c:tx>
      <c:overlay val="0"/>
    </c:title>
    <c:plotArea>
      <c:layout/>
      <c:lineChart>
        <c:ser>
          <c:idx val="0"/>
          <c:order val="0"/>
          <c:tx>
            <c:strRef>
              <c:f>'70% y 82%'!$B$14</c:f>
            </c:strRef>
          </c:tx>
          <c:spPr>
            <a:ln cmpd="sng" w="19050">
              <a:solidFill>
                <a:srgbClr val="00DED3"/>
              </a:solidFill>
            </a:ln>
          </c:spPr>
          <c:marker>
            <c:symbol val="circle"/>
            <c:size val="10"/>
            <c:spPr>
              <a:solidFill>
                <a:srgbClr val="00DED3"/>
              </a:solidFill>
              <a:ln cmpd="sng">
                <a:solidFill>
                  <a:srgbClr val="00DED3"/>
                </a:solidFill>
              </a:ln>
            </c:spPr>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linear"/>
            <c:dispRSqr val="0"/>
            <c:dispEq val="0"/>
          </c:trendline>
          <c:cat>
            <c:strRef>
              <c:f>'70% y 82%'!$C$1:$U$1</c:f>
            </c:strRef>
          </c:cat>
          <c:val>
            <c:numRef>
              <c:f>'70% y 82%'!$C$14:$U$14</c:f>
            </c:numRef>
          </c:val>
          <c:smooth val="0"/>
        </c:ser>
        <c:ser>
          <c:idx val="1"/>
          <c:order val="1"/>
          <c:tx>
            <c:strRef>
              <c:f>'70% y 82%'!$B$15</c:f>
            </c:strRef>
          </c:tx>
          <c:spPr>
            <a:ln cmpd="sng" w="19050">
              <a:solidFill>
                <a:srgbClr val="38761D"/>
              </a:solidFill>
            </a:ln>
          </c:spPr>
          <c:marker>
            <c:symbol val="circle"/>
            <c:size val="10"/>
            <c:spPr>
              <a:solidFill>
                <a:srgbClr val="38761D"/>
              </a:solidFill>
              <a:ln cmpd="sng">
                <a:solidFill>
                  <a:srgbClr val="38761D"/>
                </a:solidFill>
              </a:ln>
            </c:spPr>
          </c:marker>
          <c:dLbls>
            <c:txPr>
              <a:bodyPr/>
              <a:lstStyle/>
              <a:p>
                <a:pPr lvl="0">
                  <a:defRPr b="0" i="0"/>
                </a:pPr>
              </a:p>
            </c:txPr>
            <c:showLegendKey val="0"/>
            <c:showVal val="1"/>
            <c:showCatName val="0"/>
            <c:showSerName val="0"/>
            <c:showPercent val="0"/>
            <c:showBubbleSize val="0"/>
          </c:dLbls>
          <c:trendline>
            <c:name/>
            <c:spPr>
              <a:ln w="19050">
                <a:solidFill>
                  <a:srgbClr val="DC3912">
                    <a:alpha val="60000"/>
                  </a:srgbClr>
                </a:solidFill>
              </a:ln>
            </c:spPr>
            <c:trendlineType val="linear"/>
            <c:dispRSqr val="0"/>
            <c:dispEq val="0"/>
          </c:trendline>
          <c:cat>
            <c:strRef>
              <c:f>'70% y 82%'!$C$1:$U$1</c:f>
            </c:strRef>
          </c:cat>
          <c:val>
            <c:numRef>
              <c:f>'70% y 82%'!$C$15:$U$15</c:f>
            </c:numRef>
          </c:val>
          <c:smooth val="0"/>
        </c:ser>
        <c:ser>
          <c:idx val="2"/>
          <c:order val="2"/>
          <c:tx>
            <c:strRef>
              <c:f>'70% y 82%'!$B$16</c:f>
            </c:strRef>
          </c:tx>
          <c:spPr>
            <a:ln cmpd="sng" w="19050">
              <a:solidFill>
                <a:srgbClr val="D400D4"/>
              </a:solidFill>
            </a:ln>
          </c:spPr>
          <c:marker>
            <c:symbol val="circle"/>
            <c:size val="10"/>
            <c:spPr>
              <a:solidFill>
                <a:srgbClr val="D400D4"/>
              </a:solidFill>
              <a:ln cmpd="sng">
                <a:solidFill>
                  <a:srgbClr val="D400D4"/>
                </a:solidFill>
              </a:ln>
            </c:spPr>
          </c:marker>
          <c:dLbls>
            <c:txPr>
              <a:bodyPr/>
              <a:lstStyle/>
              <a:p>
                <a:pPr lvl="0">
                  <a:defRPr b="0" i="0"/>
                </a:pPr>
              </a:p>
            </c:txPr>
            <c:showLegendKey val="0"/>
            <c:showVal val="1"/>
            <c:showCatName val="0"/>
            <c:showSerName val="0"/>
            <c:showPercent val="0"/>
            <c:showBubbleSize val="0"/>
          </c:dLbls>
          <c:trendline>
            <c:name/>
            <c:spPr>
              <a:ln w="19050">
                <a:solidFill>
                  <a:srgbClr val="FF9900">
                    <a:alpha val="60000"/>
                  </a:srgbClr>
                </a:solidFill>
              </a:ln>
            </c:spPr>
            <c:trendlineType val="linear"/>
            <c:dispRSqr val="0"/>
            <c:dispEq val="0"/>
          </c:trendline>
          <c:cat>
            <c:strRef>
              <c:f>'70% y 82%'!$C$1:$U$1</c:f>
            </c:strRef>
          </c:cat>
          <c:val>
            <c:numRef>
              <c:f>'70% y 82%'!$C$16:$U$16</c:f>
            </c:numRef>
          </c:val>
          <c:smooth val="0"/>
        </c:ser>
        <c:ser>
          <c:idx val="3"/>
          <c:order val="3"/>
          <c:tx>
            <c:strRef>
              <c:f>'70% y 82%'!$B$18</c:f>
            </c:strRef>
          </c:tx>
          <c:spPr>
            <a:ln cmpd="sng" w="19050">
              <a:solidFill>
                <a:srgbClr val="CC0000"/>
              </a:solidFill>
            </a:ln>
          </c:spPr>
          <c:marker>
            <c:symbol val="circle"/>
            <c:size val="10"/>
            <c:spPr>
              <a:solidFill>
                <a:srgbClr val="CC0000"/>
              </a:solidFill>
              <a:ln cmpd="sng">
                <a:solidFill>
                  <a:srgbClr val="CC0000"/>
                </a:solidFill>
              </a:ln>
            </c:spPr>
          </c:marker>
          <c:dLbls>
            <c:txPr>
              <a:bodyPr/>
              <a:lstStyle/>
              <a:p>
                <a:pPr lvl="0">
                  <a:defRPr b="0" i="0"/>
                </a:pPr>
              </a:p>
            </c:txPr>
            <c:showLegendKey val="0"/>
            <c:showVal val="1"/>
            <c:showCatName val="0"/>
            <c:showSerName val="0"/>
            <c:showPercent val="0"/>
            <c:showBubbleSize val="0"/>
          </c:dLbls>
          <c:trendline>
            <c:name/>
            <c:spPr>
              <a:ln w="19050">
                <a:solidFill>
                  <a:srgbClr val="109618">
                    <a:alpha val="60000"/>
                  </a:srgbClr>
                </a:solidFill>
              </a:ln>
            </c:spPr>
            <c:trendlineType val="linear"/>
            <c:dispRSqr val="0"/>
            <c:dispEq val="0"/>
          </c:trendline>
          <c:cat>
            <c:strRef>
              <c:f>'70% y 82%'!$C$1:$U$1</c:f>
            </c:strRef>
          </c:cat>
          <c:val>
            <c:numRef>
              <c:f>'70% y 82%'!$C$18:$U$18</c:f>
            </c:numRef>
          </c:val>
          <c:smooth val="0"/>
        </c:ser>
        <c:ser>
          <c:idx val="4"/>
          <c:order val="4"/>
          <c:tx>
            <c:strRef>
              <c:f>'70% y 82%'!$B$19</c:f>
            </c:strRef>
          </c:tx>
          <c:spPr>
            <a:ln cmpd="sng" w="19050">
              <a:solidFill>
                <a:srgbClr val="990099">
                  <a:alpha val="60000"/>
                </a:srgbClr>
              </a:solidFill>
            </a:ln>
          </c:spPr>
          <c:marker>
            <c:symbol val="circle"/>
            <c:size val="10"/>
            <c:spPr>
              <a:solidFill>
                <a:srgbClr val="990099">
                  <a:alpha val="60000"/>
                </a:srgbClr>
              </a:solidFill>
              <a:ln cmpd="sng">
                <a:solidFill>
                  <a:srgbClr val="990099">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990099">
                    <a:alpha val="60000"/>
                  </a:srgbClr>
                </a:solidFill>
              </a:ln>
            </c:spPr>
            <c:trendlineType val="linear"/>
            <c:dispRSqr val="0"/>
            <c:dispEq val="0"/>
          </c:trendline>
          <c:cat>
            <c:strRef>
              <c:f>'70% y 82%'!$C$1:$U$1</c:f>
            </c:strRef>
          </c:cat>
          <c:val>
            <c:numRef>
              <c:f>'70% y 82%'!$C$19:$U$19</c:f>
            </c:numRef>
          </c:val>
          <c:smooth val="0"/>
        </c:ser>
        <c:ser>
          <c:idx val="5"/>
          <c:order val="5"/>
          <c:tx>
            <c:strRef>
              <c:f>'70% y 82%'!$B$20</c:f>
            </c:strRef>
          </c:tx>
          <c:spPr>
            <a:ln cmpd="sng" w="19050">
              <a:solidFill>
                <a:srgbClr val="0099C6"/>
              </a:solidFill>
            </a:ln>
          </c:spPr>
          <c:marker>
            <c:symbol val="none"/>
          </c:marker>
          <c:cat>
            <c:strRef>
              <c:f>'70% y 82%'!$C$1:$U$1</c:f>
            </c:strRef>
          </c:cat>
          <c:val>
            <c:numRef>
              <c:f>'70% y 82%'!$C$20:$U$20</c:f>
            </c:numRef>
          </c:val>
          <c:smooth val="0"/>
        </c:ser>
        <c:axId val="2091211280"/>
        <c:axId val="1104674368"/>
      </c:lineChart>
      <c:catAx>
        <c:axId val="2091211280"/>
        <c:scaling>
          <c:orientation val="minMax"/>
        </c:scaling>
        <c:delete val="0"/>
        <c:axPos val="b"/>
        <c:txPr>
          <a:bodyPr/>
          <a:lstStyle/>
          <a:p>
            <a:pPr lvl="0">
              <a:defRPr b="0"/>
            </a:pPr>
          </a:p>
        </c:txPr>
        <c:crossAx val="1104674368"/>
      </c:catAx>
      <c:valAx>
        <c:axId val="1104674368"/>
        <c:scaling>
          <c:orientation val="minMax"/>
          <c:max val="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91211280"/>
      </c:valAx>
    </c:plotArea>
    <c:legend>
      <c:legendPos val="r"/>
      <c:overlay val="0"/>
      <c:txPr>
        <a:bodyPr/>
        <a:lstStyle/>
        <a:p>
          <a:pPr lvl="0">
            <a:defRPr sz="1400"/>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2000"/>
            </a:pPr>
            <a:r>
              <a:t>Intención de voto: desempeño voto indeciso (urbano/rural)</a:t>
            </a:r>
          </a:p>
        </c:rich>
      </c:tx>
      <c:overlay val="0"/>
    </c:title>
    <c:plotArea>
      <c:layout/>
      <c:lineChart>
        <c:ser>
          <c:idx val="0"/>
          <c:order val="0"/>
          <c:tx>
            <c:strRef>
              <c:f>'70% y 82%'!$B$23</c:f>
            </c:strRef>
          </c:tx>
          <c:spPr>
            <a:ln cmpd="sng" w="19050">
              <a:solidFill>
                <a:srgbClr val="3366CC">
                  <a:alpha val="60000"/>
                </a:srgbClr>
              </a:solidFill>
            </a:ln>
          </c:spPr>
          <c:marker>
            <c:symbol val="circle"/>
            <c:size val="10"/>
            <c:spPr>
              <a:solidFill>
                <a:srgbClr val="3366CC">
                  <a:alpha val="60000"/>
                </a:srgbClr>
              </a:solidFill>
              <a:ln cmpd="sng">
                <a:solidFill>
                  <a:srgbClr val="3366CC">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'70% y 82%'!$C$1:$U$1</c:f>
            </c:strRef>
          </c:cat>
          <c:val>
            <c:numRef>
              <c:f>'70% y 82%'!$C$23:$U$23</c:f>
            </c:numRef>
          </c:val>
          <c:smooth val="0"/>
        </c:ser>
        <c:ser>
          <c:idx val="1"/>
          <c:order val="1"/>
          <c:tx>
            <c:strRef>
              <c:f>'70% y 82%'!$B$27</c:f>
            </c:strRef>
          </c:tx>
          <c:spPr>
            <a:ln cmpd="sng" w="19050">
              <a:solidFill>
                <a:srgbClr val="DC3912">
                  <a:alpha val="60000"/>
                </a:srgbClr>
              </a:solidFill>
            </a:ln>
          </c:spPr>
          <c:marker>
            <c:symbol val="circle"/>
            <c:size val="10"/>
            <c:spPr>
              <a:solidFill>
                <a:srgbClr val="DC3912">
                  <a:alpha val="60000"/>
                </a:srgbClr>
              </a:solidFill>
              <a:ln cmpd="sng">
                <a:solidFill>
                  <a:srgbClr val="DC3912">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DC3912">
                    <a:alpha val="60000"/>
                  </a:srgbClr>
                </a:solidFill>
              </a:ln>
            </c:spPr>
            <c:trendlineType val="exp"/>
            <c:dispRSqr val="0"/>
            <c:dispEq val="0"/>
          </c:trendline>
          <c:cat>
            <c:strRef>
              <c:f>'70% y 82%'!$C$1:$U$1</c:f>
            </c:strRef>
          </c:cat>
          <c:val>
            <c:numRef>
              <c:f>'70% y 82%'!$C$27:$U$27</c:f>
            </c:numRef>
          </c:val>
          <c:smooth val="0"/>
        </c:ser>
        <c:axId val="605119573"/>
        <c:axId val="2079699078"/>
      </c:lineChart>
      <c:catAx>
        <c:axId val="605119573"/>
        <c:scaling>
          <c:orientation val="minMax"/>
        </c:scaling>
        <c:delete val="0"/>
        <c:axPos val="b"/>
        <c:txPr>
          <a:bodyPr/>
          <a:lstStyle/>
          <a:p>
            <a:pPr lvl="0">
              <a:defRPr b="0"/>
            </a:pPr>
          </a:p>
        </c:txPr>
        <c:crossAx val="2079699078"/>
      </c:catAx>
      <c:valAx>
        <c:axId val="2079699078"/>
        <c:scaling>
          <c:orientation val="minMax"/>
          <c:max val="3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605119573"/>
      </c:valAx>
    </c:plotArea>
    <c:legend>
      <c:legendPos val="r"/>
      <c:overlay val="0"/>
      <c:txPr>
        <a:bodyPr/>
        <a:lstStyle/>
        <a:p>
          <a:pPr lvl="0">
            <a:defRPr sz="1400"/>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Intención de voto: desempeño voto blanco, ninguno y nulo (urbano/rural)</a:t>
            </a:r>
          </a:p>
        </c:rich>
      </c:tx>
      <c:overlay val="0"/>
    </c:title>
    <c:plotArea>
      <c:layout/>
      <c:lineChart>
        <c:ser>
          <c:idx val="0"/>
          <c:order val="0"/>
          <c:tx>
            <c:strRef>
              <c:f>'70% y 82%'!$B$24</c:f>
            </c:strRef>
          </c:tx>
          <c:spPr>
            <a:ln cmpd="sng" w="19050">
              <a:solidFill>
                <a:srgbClr val="3366CC">
                  <a:alpha val="60000"/>
                </a:srgbClr>
              </a:solidFill>
            </a:ln>
          </c:spPr>
          <c:marker>
            <c:symbol val="circle"/>
            <c:size val="10"/>
            <c:spPr>
              <a:solidFill>
                <a:srgbClr val="3366CC">
                  <a:alpha val="60000"/>
                </a:srgbClr>
              </a:solidFill>
              <a:ln cmpd="sng">
                <a:solidFill>
                  <a:srgbClr val="3366CC">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'70% y 82%'!$C$1:$Q$1</c:f>
            </c:strRef>
          </c:cat>
          <c:val>
            <c:numRef>
              <c:f>'70% y 82%'!$C$24:$Q$24</c:f>
            </c:numRef>
          </c:val>
          <c:smooth val="0"/>
        </c:ser>
        <c:ser>
          <c:idx val="1"/>
          <c:order val="1"/>
          <c:tx>
            <c:strRef>
              <c:f>'70% y 82%'!$B$25</c:f>
            </c:strRef>
          </c:tx>
          <c:spPr>
            <a:ln cmpd="sng" w="19050">
              <a:solidFill>
                <a:srgbClr val="DC3912">
                  <a:alpha val="60000"/>
                </a:srgbClr>
              </a:solidFill>
            </a:ln>
          </c:spPr>
          <c:marker>
            <c:symbol val="circle"/>
            <c:size val="10"/>
            <c:spPr>
              <a:solidFill>
                <a:srgbClr val="DC3912">
                  <a:alpha val="60000"/>
                </a:srgbClr>
              </a:solidFill>
              <a:ln cmpd="sng">
                <a:solidFill>
                  <a:srgbClr val="DC3912">
                    <a:alpha val="60000"/>
                  </a:srgbClr>
                </a:solidFill>
              </a:ln>
            </c:spPr>
          </c:marker>
          <c:dLbls>
            <c:txPr>
              <a:bodyPr/>
              <a:lstStyle/>
              <a:p>
                <a:pPr lvl="0">
                  <a:defRPr b="0" i="0"/>
                </a:pPr>
              </a:p>
            </c:txPr>
            <c:showLegendKey val="0"/>
            <c:showVal val="1"/>
            <c:showCatName val="0"/>
            <c:showSerName val="0"/>
            <c:showPercent val="0"/>
            <c:showBubbleSize val="0"/>
          </c:dLbls>
          <c:trendline>
            <c:name/>
            <c:spPr>
              <a:ln w="19050">
                <a:solidFill>
                  <a:srgbClr val="DC3912">
                    <a:alpha val="60000"/>
                  </a:srgbClr>
                </a:solidFill>
              </a:ln>
            </c:spPr>
            <c:trendlineType val="exp"/>
            <c:dispRSqr val="0"/>
            <c:dispEq val="0"/>
          </c:trendline>
          <c:cat>
            <c:strRef>
              <c:f>'70% y 82%'!$C$1:$Q$1</c:f>
            </c:strRef>
          </c:cat>
          <c:val>
            <c:numRef>
              <c:f>'70% y 82%'!$C$25:$Q$25</c:f>
            </c:numRef>
          </c:val>
          <c:smooth val="0"/>
        </c:ser>
        <c:ser>
          <c:idx val="2"/>
          <c:order val="2"/>
          <c:tx>
            <c:strRef>
              <c:f>'70% y 82%'!$B$26</c:f>
            </c:strRef>
          </c:tx>
          <c:spPr>
            <a:ln cmpd="sng" w="19050">
              <a:solidFill>
                <a:srgbClr val="FF9900"/>
              </a:solidFill>
            </a:ln>
          </c:spPr>
          <c:marker>
            <c:symbol val="circle"/>
            <c:size val="10"/>
            <c:spPr>
              <a:solidFill>
                <a:srgbClr val="FF9900"/>
              </a:solidFill>
              <a:ln cmpd="sng">
                <a:solidFill>
                  <a:srgbClr val="FF9900"/>
                </a:solidFill>
              </a:ln>
            </c:spPr>
          </c:marker>
          <c:dLbls>
            <c:txPr>
              <a:bodyPr/>
              <a:lstStyle/>
              <a:p>
                <a:pPr lvl="0">
                  <a:defRPr b="0" i="0"/>
                </a:pPr>
              </a:p>
            </c:txPr>
            <c:showLegendKey val="0"/>
            <c:showVal val="1"/>
            <c:showCatName val="0"/>
            <c:showSerName val="0"/>
            <c:showPercent val="0"/>
            <c:showBubbleSize val="0"/>
          </c:dLbls>
          <c:cat>
            <c:strRef>
              <c:f>'70% y 82%'!$C$1:$Q$1</c:f>
            </c:strRef>
          </c:cat>
          <c:val>
            <c:numRef>
              <c:f>'70% y 82%'!$C$26:$Q$26</c:f>
            </c:numRef>
          </c:val>
          <c:smooth val="0"/>
        </c:ser>
        <c:axId val="1311392688"/>
        <c:axId val="1115888588"/>
      </c:lineChart>
      <c:catAx>
        <c:axId val="1311392688"/>
        <c:scaling>
          <c:orientation val="minMax"/>
        </c:scaling>
        <c:delete val="0"/>
        <c:axPos val="b"/>
        <c:txPr>
          <a:bodyPr/>
          <a:lstStyle/>
          <a:p>
            <a:pPr lvl="0">
              <a:defRPr b="0"/>
            </a:pPr>
          </a:p>
        </c:txPr>
        <c:crossAx val="1115888588"/>
      </c:catAx>
      <c:valAx>
        <c:axId val="1115888588"/>
        <c:scaling>
          <c:orientation val="minMax"/>
          <c:max val="25.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11392688"/>
      </c:valAx>
    </c:plotArea>
    <c:legend>
      <c:legendPos val="r"/>
      <c:overlay val="0"/>
      <c:txPr>
        <a:bodyPr/>
        <a:lstStyle/>
        <a:p>
          <a:pPr lvl="0">
            <a:defRPr sz="1400"/>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Voto indeciso agregado</a:t>
            </a:r>
          </a:p>
        </c:rich>
      </c:tx>
      <c:overlay val="0"/>
    </c:title>
    <c:plotArea>
      <c:layout/>
      <c:lineChart>
        <c:varyColors val="0"/>
        <c:ser>
          <c:idx val="0"/>
          <c:order val="0"/>
          <c:tx>
            <c:strRef>
              <c:f>'Voto indeciso agregado'!$B$20</c:f>
            </c:strRef>
          </c:tx>
          <c:spPr>
            <a:ln cmpd="sng" w="19050">
              <a:solidFill>
                <a:srgbClr val="3366CC">
                  <a:alpha val="60000"/>
                </a:srgbClr>
              </a:solidFill>
            </a:ln>
          </c:spPr>
          <c:marker>
            <c:symbol val="none"/>
          </c:marker>
          <c:dLbls>
            <c:txPr>
              <a:bodyPr/>
              <a:lstStyle/>
              <a:p>
                <a:pPr lvl="0">
                  <a:defRPr b="0" i="0"/>
                </a:pPr>
              </a:p>
            </c:txPr>
            <c:showLegendKey val="0"/>
            <c:showVal val="1"/>
            <c:showCatName val="0"/>
            <c:showSerName val="0"/>
            <c:showPercent val="0"/>
            <c:showBubbleSize val="0"/>
          </c:dLbls>
          <c:trendline>
            <c:name/>
            <c:spPr>
              <a:ln w="19050">
                <a:solidFill>
                  <a:srgbClr val="3366CC">
                    <a:alpha val="60000"/>
                  </a:srgbClr>
                </a:solidFill>
              </a:ln>
            </c:spPr>
            <c:trendlineType val="exp"/>
            <c:dispRSqr val="0"/>
            <c:dispEq val="0"/>
          </c:trendline>
          <c:cat>
            <c:strRef>
              <c:f>'Voto indeciso agregado'!$C$5:$AD$5</c:f>
            </c:strRef>
          </c:cat>
          <c:val>
            <c:numRef>
              <c:f>'Voto indeciso agregado'!$C$20:$AD$20</c:f>
            </c:numRef>
          </c:val>
          <c:smooth val="0"/>
        </c:ser>
        <c:axId val="1786585845"/>
        <c:axId val="936747782"/>
      </c:lineChart>
      <c:catAx>
        <c:axId val="1786585845"/>
        <c:scaling>
          <c:orientation val="minMax"/>
        </c:scaling>
        <c:delete val="0"/>
        <c:axPos val="b"/>
        <c:txPr>
          <a:bodyPr/>
          <a:lstStyle/>
          <a:p>
            <a:pPr lvl="0">
              <a:defRPr b="0"/>
            </a:pPr>
          </a:p>
        </c:txPr>
        <c:crossAx val="936747782"/>
      </c:catAx>
      <c:valAx>
        <c:axId val="936747782"/>
        <c:scaling>
          <c:orientation val="minMax"/>
          <c:min val="1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786585845"/>
      </c:valAx>
    </c:plotArea>
    <c:legend>
      <c:legendPos val="r"/>
      <c:overlay val="0"/>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 Id="rId2" Type="http://schemas.openxmlformats.org/officeDocument/2006/relationships/chart" Target="../charts/chart11.xml"/><Relationship Id="rId3" Type="http://schemas.openxmlformats.org/officeDocument/2006/relationships/chart" Target="../charts/chart12.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63</xdr:row>
      <xdr:rowOff>28575</xdr:rowOff>
    </xdr:from>
    <xdr:ext cx="8477250" cy="522922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0</xdr:colOff>
      <xdr:row>34</xdr:row>
      <xdr:rowOff>171450</xdr:rowOff>
    </xdr:from>
    <xdr:ext cx="8515350" cy="5257800"/>
    <xdr:graphicFrame>
      <xdr:nvGraphicFramePr>
        <xdr:cNvPr id="4" name="Chart 4"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704850</xdr:colOff>
      <xdr:row>92</xdr:row>
      <xdr:rowOff>161925</xdr:rowOff>
    </xdr:from>
    <xdr:ext cx="8524875" cy="5267325"/>
    <xdr:graphicFrame>
      <xdr:nvGraphicFramePr>
        <xdr:cNvPr id="6" name="Chart 6"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xdr:colOff>
      <xdr:row>122</xdr:row>
      <xdr:rowOff>85725</xdr:rowOff>
    </xdr:from>
    <xdr:ext cx="8515350" cy="5257800"/>
    <xdr:graphicFrame>
      <xdr:nvGraphicFramePr>
        <xdr:cNvPr id="9" name="Chart 9"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31</xdr:row>
      <xdr:rowOff>133350</xdr:rowOff>
    </xdr:from>
    <xdr:ext cx="5715000" cy="3829050"/>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xdr:colOff>
      <xdr:row>54</xdr:row>
      <xdr:rowOff>28575</xdr:rowOff>
    </xdr:from>
    <xdr:ext cx="5715000" cy="3533775"/>
    <xdr:graphicFrame>
      <xdr:nvGraphicFramePr>
        <xdr:cNvPr id="3" name="Chart 3"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xdr:colOff>
      <xdr:row>94</xdr:row>
      <xdr:rowOff>28575</xdr:rowOff>
    </xdr:from>
    <xdr:ext cx="5715000" cy="3533775"/>
    <xdr:graphicFrame>
      <xdr:nvGraphicFramePr>
        <xdr:cNvPr id="7" name="Chart 7" title="Gráfico"/>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31</xdr:row>
      <xdr:rowOff>161925</xdr:rowOff>
    </xdr:from>
    <xdr:ext cx="6781800" cy="4191000"/>
    <xdr:graphicFrame>
      <xdr:nvGraphicFramePr>
        <xdr:cNvPr id="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19050</xdr:colOff>
      <xdr:row>102</xdr:row>
      <xdr:rowOff>47625</xdr:rowOff>
    </xdr:from>
    <xdr:ext cx="6705600" cy="4124325"/>
    <xdr:graphicFrame>
      <xdr:nvGraphicFramePr>
        <xdr:cNvPr id="11" name="Chart 11" title="Grá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895350</xdr:colOff>
      <xdr:row>31</xdr:row>
      <xdr:rowOff>28575</xdr:rowOff>
    </xdr:from>
    <xdr:ext cx="5715000" cy="3533775"/>
    <xdr:graphicFrame>
      <xdr:nvGraphicFramePr>
        <xdr:cNvPr id="8" name="Chart 8"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904875</xdr:colOff>
      <xdr:row>52</xdr:row>
      <xdr:rowOff>0</xdr:rowOff>
    </xdr:from>
    <xdr:ext cx="5715000" cy="3533775"/>
    <xdr:graphicFrame>
      <xdr:nvGraphicFramePr>
        <xdr:cNvPr id="10" name="Chart 10"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895350</xdr:colOff>
      <xdr:row>72</xdr:row>
      <xdr:rowOff>38100</xdr:rowOff>
    </xdr:from>
    <xdr:ext cx="5715000" cy="3590925"/>
    <xdr:graphicFrame>
      <xdr:nvGraphicFramePr>
        <xdr:cNvPr id="12" name="Chart 12"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904875</xdr:colOff>
      <xdr:row>93</xdr:row>
      <xdr:rowOff>114300</xdr:rowOff>
    </xdr:from>
    <xdr:ext cx="5715000" cy="3533775"/>
    <xdr:graphicFrame>
      <xdr:nvGraphicFramePr>
        <xdr:cNvPr id="13" name="Chart 13"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29</xdr:row>
      <xdr:rowOff>85725</xdr:rowOff>
    </xdr:from>
    <xdr:ext cx="8372475" cy="5172075"/>
    <xdr:graphicFrame>
      <xdr:nvGraphicFramePr>
        <xdr:cNvPr id="14" name="Chart 14"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114300</xdr:colOff>
      <xdr:row>58</xdr:row>
      <xdr:rowOff>133350</xdr:rowOff>
    </xdr:from>
    <xdr:ext cx="8372475" cy="5172075"/>
    <xdr:graphicFrame>
      <xdr:nvGraphicFramePr>
        <xdr:cNvPr id="16" name="Chart 16"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114300</xdr:colOff>
      <xdr:row>87</xdr:row>
      <xdr:rowOff>19050</xdr:rowOff>
    </xdr:from>
    <xdr:ext cx="8372475" cy="5172075"/>
    <xdr:graphicFrame>
      <xdr:nvGraphicFramePr>
        <xdr:cNvPr id="17" name="Chart 17"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114300</xdr:colOff>
      <xdr:row>116</xdr:row>
      <xdr:rowOff>9525</xdr:rowOff>
    </xdr:from>
    <xdr:ext cx="8181975" cy="5048250"/>
    <xdr:graphicFrame>
      <xdr:nvGraphicFramePr>
        <xdr:cNvPr id="18" name="Chart 18" title="Gráfico"/>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22</xdr:row>
      <xdr:rowOff>76200</xdr:rowOff>
    </xdr:from>
    <xdr:ext cx="5715000" cy="3533775"/>
    <xdr:graphicFrame>
      <xdr:nvGraphicFramePr>
        <xdr:cNvPr id="15" name="Chart 1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1</xdr:row>
      <xdr:rowOff>95250</xdr:rowOff>
    </xdr:from>
    <xdr:ext cx="9229725" cy="6848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476250</xdr:colOff>
      <xdr:row>4</xdr:row>
      <xdr:rowOff>-114300</xdr:rowOff>
    </xdr:from>
    <xdr:ext cx="10334625" cy="64865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9.xml"/><Relationship Id="rId3"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7.71"/>
    <col customWidth="1" min="2" max="2" width="10.0"/>
    <col customWidth="1" min="3" max="3" width="12.57"/>
    <col customWidth="1" min="4" max="5" width="9.86"/>
    <col customWidth="1" min="6" max="6" width="11.57"/>
    <col customWidth="1" min="7" max="10" width="9.86"/>
    <col customWidth="1" min="11" max="11" width="10.57"/>
    <col customWidth="1" min="12" max="23" width="9.86"/>
    <col customWidth="1" min="24" max="31" width="10.71"/>
  </cols>
  <sheetData>
    <row r="1">
      <c r="S1" s="142"/>
    </row>
    <row r="3" ht="40.5" customHeight="1">
      <c r="B3" s="31"/>
      <c r="C3" s="32"/>
      <c r="D3" s="113">
        <v>43160.0</v>
      </c>
      <c r="E3" s="114">
        <v>43221.0</v>
      </c>
      <c r="F3" s="115">
        <v>43282.0</v>
      </c>
      <c r="G3" s="99"/>
      <c r="H3" s="34">
        <v>43313.0</v>
      </c>
      <c r="I3" s="115">
        <v>43344.0</v>
      </c>
      <c r="J3" s="99"/>
      <c r="K3" s="115">
        <v>43374.0</v>
      </c>
      <c r="L3" s="98"/>
      <c r="M3" s="98"/>
      <c r="N3" s="99"/>
      <c r="O3" s="69">
        <v>43405.0</v>
      </c>
      <c r="P3" s="115">
        <v>43435.0</v>
      </c>
      <c r="Q3" s="99"/>
      <c r="R3" s="116">
        <v>43466.0</v>
      </c>
      <c r="S3" s="63"/>
      <c r="T3" s="116">
        <v>43497.0</v>
      </c>
      <c r="U3" s="63"/>
      <c r="V3" s="70">
        <v>43525.0</v>
      </c>
      <c r="W3" s="117"/>
      <c r="X3" s="63"/>
      <c r="Y3" s="70">
        <v>43556.0</v>
      </c>
      <c r="Z3" s="63"/>
      <c r="AA3" s="70">
        <v>43586.0</v>
      </c>
      <c r="AB3" s="63"/>
      <c r="AC3" s="70">
        <v>43647.0</v>
      </c>
      <c r="AD3" s="117"/>
      <c r="AE3" s="63"/>
    </row>
    <row r="4" ht="60.75" customHeight="1">
      <c r="B4" s="39" t="s">
        <v>0</v>
      </c>
      <c r="C4" s="39" t="s">
        <v>1</v>
      </c>
      <c r="D4" s="107" t="s">
        <v>43</v>
      </c>
      <c r="E4" s="40" t="s">
        <v>43</v>
      </c>
      <c r="F4" s="40" t="s">
        <v>46</v>
      </c>
      <c r="G4" s="40" t="s">
        <v>43</v>
      </c>
      <c r="H4" s="40" t="s">
        <v>3</v>
      </c>
      <c r="I4" s="40" t="s">
        <v>43</v>
      </c>
      <c r="J4" s="107" t="s">
        <v>46</v>
      </c>
      <c r="K4" s="40" t="s">
        <v>3</v>
      </c>
      <c r="L4" s="40" t="s">
        <v>46</v>
      </c>
      <c r="M4" s="40" t="s">
        <v>2</v>
      </c>
      <c r="N4" s="40" t="s">
        <v>56</v>
      </c>
      <c r="O4" s="73" t="s">
        <v>46</v>
      </c>
      <c r="P4" s="107" t="s">
        <v>46</v>
      </c>
      <c r="Q4" s="107" t="s">
        <v>43</v>
      </c>
      <c r="R4" s="40" t="s">
        <v>46</v>
      </c>
      <c r="S4" s="107" t="s">
        <v>44</v>
      </c>
      <c r="T4" s="118" t="s">
        <v>2</v>
      </c>
      <c r="U4" s="73" t="s">
        <v>47</v>
      </c>
      <c r="V4" s="40" t="s">
        <v>48</v>
      </c>
      <c r="W4" s="107" t="s">
        <v>46</v>
      </c>
      <c r="X4" s="40" t="s">
        <v>44</v>
      </c>
      <c r="Y4" s="40" t="s">
        <v>3</v>
      </c>
      <c r="Z4" s="40" t="s">
        <v>46</v>
      </c>
      <c r="AA4" s="40" t="s">
        <v>57</v>
      </c>
      <c r="AB4" s="40" t="s">
        <v>46</v>
      </c>
      <c r="AC4" s="40" t="s">
        <v>72</v>
      </c>
      <c r="AD4" s="40" t="s">
        <v>44</v>
      </c>
      <c r="AE4" s="40" t="s">
        <v>46</v>
      </c>
    </row>
    <row r="5">
      <c r="B5" s="42"/>
      <c r="C5" s="43"/>
      <c r="D5" s="44" t="s">
        <v>45</v>
      </c>
      <c r="E5" s="44" t="s">
        <v>45</v>
      </c>
      <c r="F5" s="44" t="s">
        <v>49</v>
      </c>
      <c r="G5" s="44" t="s">
        <v>45</v>
      </c>
      <c r="H5" s="44" t="s">
        <v>45</v>
      </c>
      <c r="I5" s="44" t="s">
        <v>45</v>
      </c>
      <c r="J5" s="74" t="s">
        <v>50</v>
      </c>
      <c r="K5" s="102" t="s">
        <v>58</v>
      </c>
      <c r="L5" s="44" t="s">
        <v>49</v>
      </c>
      <c r="M5" s="102" t="s">
        <v>59</v>
      </c>
      <c r="N5" s="74" t="s">
        <v>50</v>
      </c>
      <c r="O5" s="75" t="s">
        <v>51</v>
      </c>
      <c r="P5" s="75" t="s">
        <v>51</v>
      </c>
      <c r="Q5" s="44" t="s">
        <v>45</v>
      </c>
      <c r="R5" s="75" t="s">
        <v>52</v>
      </c>
      <c r="S5" s="44" t="s">
        <v>45</v>
      </c>
      <c r="T5" s="44" t="s">
        <v>4</v>
      </c>
      <c r="U5" s="75" t="s">
        <v>51</v>
      </c>
      <c r="V5" s="76" t="s">
        <v>53</v>
      </c>
      <c r="W5" s="75" t="s">
        <v>51</v>
      </c>
      <c r="X5" s="44" t="s">
        <v>45</v>
      </c>
      <c r="Y5" s="44" t="s">
        <v>4</v>
      </c>
      <c r="Z5" s="75" t="s">
        <v>51</v>
      </c>
      <c r="AA5" s="44" t="s">
        <v>60</v>
      </c>
      <c r="AB5" s="75" t="s">
        <v>51</v>
      </c>
      <c r="AC5" s="44" t="s">
        <v>60</v>
      </c>
      <c r="AD5" s="44" t="s">
        <v>45</v>
      </c>
      <c r="AE5" s="75" t="s">
        <v>51</v>
      </c>
    </row>
    <row r="6">
      <c r="B6" s="46"/>
      <c r="C6" s="42" t="s">
        <v>5</v>
      </c>
      <c r="D6" s="47">
        <v>900.0</v>
      </c>
      <c r="E6" s="47">
        <v>900.0</v>
      </c>
      <c r="F6" s="44">
        <v>800.0</v>
      </c>
      <c r="G6" s="44">
        <v>900.0</v>
      </c>
      <c r="H6" s="44">
        <v>1000.0</v>
      </c>
      <c r="I6" s="44">
        <v>901.0</v>
      </c>
      <c r="J6" s="77">
        <v>1478.0</v>
      </c>
      <c r="K6" s="102">
        <v>1000.0</v>
      </c>
      <c r="L6" s="77">
        <v>1478.0</v>
      </c>
      <c r="M6" s="77">
        <v>2250.0</v>
      </c>
      <c r="N6" s="77">
        <v>2439.0</v>
      </c>
      <c r="O6" s="44">
        <v>800.0</v>
      </c>
      <c r="P6" s="44">
        <v>800.0</v>
      </c>
      <c r="Q6" s="44">
        <v>900.0</v>
      </c>
      <c r="R6" s="44">
        <v>1478.0</v>
      </c>
      <c r="S6" s="44">
        <v>900.0</v>
      </c>
      <c r="T6" s="44">
        <v>1815.0</v>
      </c>
      <c r="U6" s="75">
        <v>800.0</v>
      </c>
      <c r="V6" s="76">
        <v>2000.0</v>
      </c>
      <c r="W6" s="75">
        <v>800.0</v>
      </c>
      <c r="X6" s="44">
        <v>900.0</v>
      </c>
      <c r="Y6" s="44">
        <v>2000.0</v>
      </c>
      <c r="Z6" s="75">
        <v>800.0</v>
      </c>
      <c r="AA6" s="47">
        <v>2250.0</v>
      </c>
      <c r="AB6" s="75">
        <v>800.0</v>
      </c>
      <c r="AC6" s="54">
        <v>2015.0</v>
      </c>
      <c r="AD6" s="44">
        <v>900.0</v>
      </c>
      <c r="AE6" s="75">
        <v>800.0</v>
      </c>
    </row>
    <row r="7">
      <c r="B7" s="48"/>
      <c r="C7" s="42" t="s">
        <v>6</v>
      </c>
      <c r="D7" s="49">
        <v>0.44</v>
      </c>
      <c r="E7" s="49">
        <v>0.44</v>
      </c>
      <c r="F7" s="49">
        <v>0.7</v>
      </c>
      <c r="G7" s="49">
        <v>0.44</v>
      </c>
      <c r="H7" s="49">
        <v>0.44</v>
      </c>
      <c r="I7" s="49">
        <v>0.44</v>
      </c>
      <c r="J7" s="78">
        <v>0.7</v>
      </c>
      <c r="K7" s="103">
        <v>0.82</v>
      </c>
      <c r="L7" s="49">
        <v>0.7</v>
      </c>
      <c r="M7" s="103">
        <v>0.82</v>
      </c>
      <c r="N7" s="78">
        <v>0.82</v>
      </c>
      <c r="O7" s="49">
        <v>0.7</v>
      </c>
      <c r="P7" s="49">
        <v>0.7</v>
      </c>
      <c r="Q7" s="49">
        <v>0.44</v>
      </c>
      <c r="R7" s="49">
        <v>0.7</v>
      </c>
      <c r="S7" s="49">
        <v>0.44</v>
      </c>
      <c r="T7" s="49">
        <v>0.58</v>
      </c>
      <c r="U7" s="79">
        <v>0.7</v>
      </c>
      <c r="V7" s="80">
        <v>0.7</v>
      </c>
      <c r="W7" s="79">
        <v>0.7</v>
      </c>
      <c r="X7" s="49">
        <v>0.44</v>
      </c>
      <c r="Y7" s="49">
        <v>0.58</v>
      </c>
      <c r="Z7" s="79">
        <v>0.7</v>
      </c>
      <c r="AA7" s="49">
        <v>0.82</v>
      </c>
      <c r="AB7" s="79">
        <v>0.7</v>
      </c>
      <c r="AC7" s="119">
        <v>0.82</v>
      </c>
      <c r="AD7" s="49">
        <v>0.44</v>
      </c>
      <c r="AE7" s="79">
        <v>0.7</v>
      </c>
    </row>
    <row r="8">
      <c r="C8" s="42" t="s">
        <v>7</v>
      </c>
      <c r="D8" s="49">
        <v>0.95</v>
      </c>
      <c r="E8" s="49">
        <v>0.95</v>
      </c>
      <c r="F8" s="49">
        <v>0.95</v>
      </c>
      <c r="G8" s="49">
        <v>0.95</v>
      </c>
      <c r="H8" s="49">
        <v>0.95</v>
      </c>
      <c r="I8" s="49">
        <v>0.95</v>
      </c>
      <c r="J8" s="49">
        <v>0.95</v>
      </c>
      <c r="K8" s="49">
        <v>0.95</v>
      </c>
      <c r="L8" s="49">
        <v>0.95</v>
      </c>
      <c r="M8" s="49">
        <v>0.95</v>
      </c>
      <c r="N8" s="49">
        <v>0.95</v>
      </c>
      <c r="O8" s="49">
        <v>0.95</v>
      </c>
      <c r="P8" s="49">
        <v>0.95</v>
      </c>
      <c r="Q8" s="49">
        <v>0.95</v>
      </c>
      <c r="R8" s="49">
        <v>0.95</v>
      </c>
      <c r="S8" s="49">
        <v>0.95</v>
      </c>
      <c r="T8" s="49">
        <v>0.95</v>
      </c>
      <c r="U8" s="49">
        <v>0.95</v>
      </c>
      <c r="V8" s="49">
        <v>0.95</v>
      </c>
      <c r="W8" s="49">
        <v>0.95</v>
      </c>
      <c r="X8" s="49">
        <v>0.95</v>
      </c>
      <c r="Y8" s="49">
        <v>0.95</v>
      </c>
      <c r="Z8" s="49">
        <v>0.95</v>
      </c>
      <c r="AA8" s="49">
        <v>0.95</v>
      </c>
      <c r="AB8" s="49">
        <v>0.95</v>
      </c>
      <c r="AC8" s="49">
        <v>0.95</v>
      </c>
      <c r="AD8" s="49">
        <v>0.95</v>
      </c>
      <c r="AE8" s="49">
        <v>0.95</v>
      </c>
    </row>
    <row r="9">
      <c r="B9" s="42"/>
      <c r="C9" s="42" t="s">
        <v>8</v>
      </c>
      <c r="D9" s="50">
        <v>0.033</v>
      </c>
      <c r="E9" s="50">
        <v>0.033</v>
      </c>
      <c r="F9" s="81">
        <v>0.0347</v>
      </c>
      <c r="G9" s="50">
        <v>0.033</v>
      </c>
      <c r="H9" s="50">
        <v>0.031</v>
      </c>
      <c r="I9" s="50">
        <v>0.033</v>
      </c>
      <c r="J9" s="50">
        <v>0.026</v>
      </c>
      <c r="K9" s="50">
        <v>0.031</v>
      </c>
      <c r="L9" s="50">
        <v>0.026</v>
      </c>
      <c r="M9" s="50">
        <v>0.028</v>
      </c>
      <c r="N9" s="120"/>
      <c r="O9" s="82">
        <v>0.0347</v>
      </c>
      <c r="P9" s="82">
        <v>0.0347</v>
      </c>
      <c r="Q9" s="51">
        <v>0.033</v>
      </c>
      <c r="R9" s="51">
        <v>0.026</v>
      </c>
      <c r="S9" s="51">
        <v>0.033</v>
      </c>
      <c r="T9" s="51">
        <v>0.023</v>
      </c>
      <c r="U9" s="82">
        <v>0.0347</v>
      </c>
      <c r="V9" s="51">
        <v>0.022</v>
      </c>
      <c r="W9" s="82">
        <v>0.0347</v>
      </c>
      <c r="X9" s="51">
        <v>0.033</v>
      </c>
      <c r="Y9" s="82">
        <v>0.0219</v>
      </c>
      <c r="Z9" s="82">
        <v>0.0347</v>
      </c>
      <c r="AA9" s="105">
        <v>0.025</v>
      </c>
      <c r="AB9" s="82">
        <v>0.0347</v>
      </c>
      <c r="AC9" s="121">
        <v>0.022</v>
      </c>
      <c r="AD9" s="51">
        <v>0.033</v>
      </c>
      <c r="AE9" s="82">
        <v>0.0347</v>
      </c>
    </row>
    <row r="10">
      <c r="B10" s="42" t="s">
        <v>9</v>
      </c>
      <c r="C10" s="43" t="s">
        <v>10</v>
      </c>
      <c r="D10" s="43">
        <v>27.9</v>
      </c>
      <c r="E10" s="52">
        <v>27.4</v>
      </c>
      <c r="F10" s="43">
        <v>27.0</v>
      </c>
      <c r="G10" s="43">
        <v>29.1</v>
      </c>
      <c r="H10" s="52">
        <v>29.0</v>
      </c>
      <c r="I10" s="52">
        <v>28.3</v>
      </c>
      <c r="J10" s="52">
        <v>33.0</v>
      </c>
      <c r="K10" s="52">
        <v>39.0</v>
      </c>
      <c r="L10" s="43">
        <v>31.0</v>
      </c>
      <c r="M10" s="52">
        <v>35.0</v>
      </c>
      <c r="N10" s="52">
        <v>35.0</v>
      </c>
      <c r="O10" s="43">
        <v>29.0</v>
      </c>
      <c r="P10" s="43">
        <v>30.0</v>
      </c>
      <c r="Q10" s="43">
        <v>34.5</v>
      </c>
      <c r="R10" s="52">
        <v>32.0</v>
      </c>
      <c r="S10" s="43">
        <v>33.4</v>
      </c>
      <c r="T10" s="122">
        <v>35.6</v>
      </c>
      <c r="U10" s="54">
        <v>31.0</v>
      </c>
      <c r="V10" s="54">
        <v>37.5</v>
      </c>
      <c r="W10" s="54">
        <v>31.0</v>
      </c>
      <c r="X10" s="54">
        <v>30.2</v>
      </c>
      <c r="Y10" s="54">
        <v>33.0</v>
      </c>
      <c r="Z10" s="54">
        <v>34.0</v>
      </c>
      <c r="AA10" s="54">
        <v>38.1</v>
      </c>
      <c r="AB10" s="54">
        <v>34.0</v>
      </c>
      <c r="AC10" s="54">
        <v>37.0</v>
      </c>
      <c r="AD10" s="54">
        <v>38.4</v>
      </c>
      <c r="AE10" s="54">
        <v>35.0</v>
      </c>
    </row>
    <row r="11">
      <c r="B11" s="55" t="s">
        <v>11</v>
      </c>
      <c r="C11" s="52" t="s">
        <v>12</v>
      </c>
      <c r="D11" s="43">
        <v>18.2</v>
      </c>
      <c r="E11" s="52">
        <v>23.4</v>
      </c>
      <c r="F11" s="43">
        <v>25.0</v>
      </c>
      <c r="G11" s="52">
        <v>21.8</v>
      </c>
      <c r="H11" s="52">
        <v>27.0</v>
      </c>
      <c r="I11" s="52">
        <v>26.2</v>
      </c>
      <c r="J11" s="85">
        <v>28.0</v>
      </c>
      <c r="K11" s="52">
        <v>25.0</v>
      </c>
      <c r="L11" s="43">
        <v>33.0</v>
      </c>
      <c r="M11" s="52">
        <v>31.0</v>
      </c>
      <c r="N11" s="52">
        <v>26.0</v>
      </c>
      <c r="O11" s="43">
        <v>34.0</v>
      </c>
      <c r="P11" s="43">
        <v>39.0</v>
      </c>
      <c r="Q11" s="143">
        <v>22.2</v>
      </c>
      <c r="R11" s="85">
        <v>32.0</v>
      </c>
      <c r="S11" s="43">
        <v>21.9</v>
      </c>
      <c r="T11" s="122">
        <v>30.5</v>
      </c>
      <c r="U11" s="54">
        <v>30.0</v>
      </c>
      <c r="V11" s="54">
        <v>28.6</v>
      </c>
      <c r="W11" s="54">
        <v>32.0</v>
      </c>
      <c r="X11" s="54">
        <v>26.1</v>
      </c>
      <c r="Y11" s="54">
        <v>25.0</v>
      </c>
      <c r="Z11" s="54">
        <v>28.0</v>
      </c>
      <c r="AA11" s="54">
        <v>27.1</v>
      </c>
      <c r="AB11" s="54">
        <v>28.0</v>
      </c>
      <c r="AC11" s="54">
        <v>26.0</v>
      </c>
      <c r="AD11" s="54">
        <v>23.6</v>
      </c>
      <c r="AE11" s="54">
        <v>27.0</v>
      </c>
    </row>
    <row r="12">
      <c r="B12" s="55"/>
      <c r="C12" s="52" t="s">
        <v>13</v>
      </c>
      <c r="D12" s="43">
        <v>4.1</v>
      </c>
      <c r="E12" s="52">
        <v>2.5</v>
      </c>
      <c r="F12" s="43">
        <v>4.0</v>
      </c>
      <c r="G12" s="52">
        <v>2.1</v>
      </c>
      <c r="H12" s="52">
        <v>3.0</v>
      </c>
      <c r="I12" s="52">
        <v>2.4</v>
      </c>
      <c r="J12" s="87"/>
      <c r="K12" s="52"/>
      <c r="L12" s="43">
        <v>1.0</v>
      </c>
      <c r="M12" s="52"/>
      <c r="N12" s="43">
        <v>4.0</v>
      </c>
      <c r="O12" s="43"/>
      <c r="P12" s="43"/>
      <c r="Q12" s="144"/>
      <c r="R12" s="87"/>
      <c r="S12" s="43"/>
      <c r="T12" s="123"/>
      <c r="U12" s="58"/>
      <c r="V12" s="58"/>
      <c r="W12" s="58"/>
      <c r="X12" s="58"/>
      <c r="Y12" s="58"/>
      <c r="Z12" s="58"/>
      <c r="AA12" s="58"/>
      <c r="AB12" s="58"/>
      <c r="AC12" s="58"/>
      <c r="AD12" s="58"/>
      <c r="AE12" s="58"/>
    </row>
    <row r="13">
      <c r="B13" s="42"/>
      <c r="C13" s="43" t="s">
        <v>14</v>
      </c>
      <c r="D13" s="43">
        <v>9.2</v>
      </c>
      <c r="E13" s="52">
        <v>11.8</v>
      </c>
      <c r="F13" s="43">
        <v>8.0</v>
      </c>
      <c r="G13" s="52">
        <v>8.7</v>
      </c>
      <c r="H13" s="52">
        <v>7.0</v>
      </c>
      <c r="I13" s="52">
        <v>7.6</v>
      </c>
      <c r="J13" s="85">
        <v>10.0</v>
      </c>
      <c r="K13" s="52">
        <v>6.0</v>
      </c>
      <c r="L13" s="43">
        <v>4.0</v>
      </c>
      <c r="M13" s="52"/>
      <c r="N13" s="43">
        <v>6.0</v>
      </c>
      <c r="O13" s="43"/>
      <c r="P13" s="43"/>
      <c r="Q13" s="43"/>
      <c r="R13" s="52"/>
      <c r="S13" s="43"/>
      <c r="T13" s="123"/>
      <c r="U13" s="58"/>
      <c r="V13" s="58"/>
      <c r="W13" s="58"/>
      <c r="X13" s="58"/>
      <c r="Y13" s="58"/>
      <c r="Z13" s="58"/>
      <c r="AA13" s="58"/>
      <c r="AB13" s="58"/>
      <c r="AC13" s="58"/>
      <c r="AD13" s="58"/>
      <c r="AE13" s="58"/>
    </row>
    <row r="14" ht="16.5" customHeight="1">
      <c r="B14" s="42"/>
      <c r="C14" s="52" t="s">
        <v>15</v>
      </c>
      <c r="D14" s="43">
        <v>7.5</v>
      </c>
      <c r="E14" s="52">
        <v>7.2</v>
      </c>
      <c r="F14" s="43">
        <v>7.0</v>
      </c>
      <c r="G14" s="52">
        <v>6.1</v>
      </c>
      <c r="H14" s="52">
        <v>9.0</v>
      </c>
      <c r="I14" s="52">
        <v>6.8</v>
      </c>
      <c r="J14" s="87"/>
      <c r="K14" s="52">
        <v>4.0</v>
      </c>
      <c r="L14" s="43">
        <v>9.0</v>
      </c>
      <c r="M14" s="43">
        <v>11.0</v>
      </c>
      <c r="N14" s="43">
        <v>4.0</v>
      </c>
      <c r="O14" s="43">
        <v>10.0</v>
      </c>
      <c r="P14" s="43"/>
      <c r="Q14" s="43"/>
      <c r="R14" s="52"/>
      <c r="S14" s="52"/>
      <c r="T14" s="123"/>
      <c r="U14" s="58"/>
      <c r="V14" s="58"/>
      <c r="W14" s="58"/>
      <c r="X14" s="58"/>
      <c r="Y14" s="58"/>
      <c r="Z14" s="58"/>
      <c r="AA14" s="58"/>
      <c r="AB14" s="58"/>
      <c r="AC14" s="58"/>
      <c r="AD14" s="58"/>
      <c r="AE14" s="58"/>
    </row>
    <row r="15">
      <c r="B15" s="42" t="s">
        <v>16</v>
      </c>
      <c r="C15" s="52" t="s">
        <v>17</v>
      </c>
      <c r="D15" s="52"/>
      <c r="E15" s="52"/>
      <c r="F15" s="52"/>
      <c r="G15" s="52"/>
      <c r="H15" s="52"/>
      <c r="I15" s="52"/>
      <c r="J15" s="52"/>
      <c r="K15" s="52"/>
      <c r="L15" s="52"/>
      <c r="M15" s="52"/>
      <c r="N15" s="43">
        <v>2.0</v>
      </c>
      <c r="O15" s="43"/>
      <c r="P15" s="43">
        <v>4.0</v>
      </c>
      <c r="Q15" s="43"/>
      <c r="R15" s="52">
        <v>4.0</v>
      </c>
      <c r="S15" s="43">
        <v>6.2</v>
      </c>
      <c r="T15" s="122">
        <v>6.6</v>
      </c>
      <c r="U15" s="54">
        <v>7.0</v>
      </c>
      <c r="V15" s="54">
        <v>7.6</v>
      </c>
      <c r="W15" s="54">
        <v>8.0</v>
      </c>
      <c r="X15" s="54">
        <v>8.2</v>
      </c>
      <c r="Y15" s="54">
        <v>7.0</v>
      </c>
      <c r="Z15" s="54">
        <v>8.0</v>
      </c>
      <c r="AA15" s="54">
        <v>8.7</v>
      </c>
      <c r="AB15" s="54">
        <v>10.0</v>
      </c>
      <c r="AC15" s="54">
        <v>9.0</v>
      </c>
      <c r="AD15" s="54">
        <v>11.9</v>
      </c>
      <c r="AE15" s="54">
        <v>11.0</v>
      </c>
    </row>
    <row r="16">
      <c r="B16" s="42" t="s">
        <v>18</v>
      </c>
      <c r="C16" s="59" t="s">
        <v>19</v>
      </c>
      <c r="D16" s="52"/>
      <c r="E16" s="52"/>
      <c r="F16" s="52"/>
      <c r="G16" s="52"/>
      <c r="H16" s="52"/>
      <c r="I16" s="52"/>
      <c r="J16" s="52"/>
      <c r="K16" s="52"/>
      <c r="L16" s="43">
        <v>1.0</v>
      </c>
      <c r="M16" s="52"/>
      <c r="N16" s="52"/>
      <c r="O16" s="43">
        <v>3.0</v>
      </c>
      <c r="P16" s="43">
        <v>3.0</v>
      </c>
      <c r="Q16" s="43">
        <v>1.2</v>
      </c>
      <c r="R16" s="52">
        <v>2.0</v>
      </c>
      <c r="S16" s="43">
        <v>3.1</v>
      </c>
      <c r="T16" s="122">
        <v>4.1</v>
      </c>
      <c r="U16" s="54">
        <v>2.0</v>
      </c>
      <c r="V16" s="54">
        <v>4.1</v>
      </c>
      <c r="W16" s="54">
        <v>2.0</v>
      </c>
      <c r="X16" s="54">
        <v>2.8</v>
      </c>
      <c r="Y16" s="54">
        <v>2.0</v>
      </c>
      <c r="Z16" s="54">
        <v>1.0</v>
      </c>
      <c r="AA16" s="54">
        <v>3.6</v>
      </c>
      <c r="AB16" s="54">
        <v>1.0</v>
      </c>
      <c r="AC16" s="54">
        <v>3.0</v>
      </c>
      <c r="AD16" s="54">
        <v>2.6</v>
      </c>
      <c r="AE16" s="54">
        <v>1.0</v>
      </c>
    </row>
    <row r="17">
      <c r="B17" s="42" t="s">
        <v>20</v>
      </c>
      <c r="C17" s="43" t="s">
        <v>21</v>
      </c>
      <c r="D17" s="52"/>
      <c r="E17" s="52"/>
      <c r="F17" s="43">
        <v>2.0</v>
      </c>
      <c r="G17" s="52"/>
      <c r="H17" s="52"/>
      <c r="I17" s="52"/>
      <c r="J17" s="43">
        <v>3.0</v>
      </c>
      <c r="K17" s="52"/>
      <c r="L17" s="43">
        <v>1.0</v>
      </c>
      <c r="M17" s="52"/>
      <c r="N17" s="43">
        <v>4.0</v>
      </c>
      <c r="O17" s="43">
        <v>2.0</v>
      </c>
      <c r="P17" s="43">
        <v>2.0</v>
      </c>
      <c r="Q17" s="43"/>
      <c r="R17" s="52">
        <v>2.0</v>
      </c>
      <c r="S17" s="43">
        <v>1.9</v>
      </c>
      <c r="T17" s="122">
        <v>0.8</v>
      </c>
      <c r="U17" s="54">
        <v>2.0</v>
      </c>
      <c r="V17" s="54">
        <v>2.7</v>
      </c>
      <c r="W17" s="54">
        <v>3.0</v>
      </c>
      <c r="X17" s="54">
        <v>1.3</v>
      </c>
      <c r="Y17" s="58"/>
      <c r="Z17" s="54">
        <v>3.0</v>
      </c>
      <c r="AA17" s="54">
        <v>1.3</v>
      </c>
      <c r="AB17" s="54">
        <v>2.0</v>
      </c>
      <c r="AC17" s="54">
        <v>2.0</v>
      </c>
      <c r="AD17" s="54">
        <v>1.9</v>
      </c>
      <c r="AE17" s="54">
        <v>2.0</v>
      </c>
    </row>
    <row r="18">
      <c r="B18" s="55" t="s">
        <v>22</v>
      </c>
      <c r="C18" s="43" t="s">
        <v>23</v>
      </c>
      <c r="D18" s="52"/>
      <c r="E18" s="52"/>
      <c r="F18" s="52"/>
      <c r="G18" s="52"/>
      <c r="H18" s="52"/>
      <c r="I18" s="52"/>
      <c r="J18" s="52"/>
      <c r="K18" s="52"/>
      <c r="L18" s="52"/>
      <c r="M18" s="52"/>
      <c r="N18" s="52"/>
      <c r="O18" s="52"/>
      <c r="P18" s="52"/>
      <c r="Q18" s="52"/>
      <c r="R18" s="52"/>
      <c r="S18" s="43">
        <v>0.4</v>
      </c>
      <c r="T18" s="122">
        <v>2.2</v>
      </c>
      <c r="U18" s="58"/>
      <c r="V18" s="58"/>
      <c r="W18" s="58"/>
      <c r="X18" s="54">
        <v>0.5</v>
      </c>
      <c r="Y18" s="58"/>
      <c r="Z18" s="54">
        <v>1.0</v>
      </c>
      <c r="AA18" s="54">
        <v>1.9</v>
      </c>
      <c r="AB18" s="58"/>
      <c r="AC18" s="54">
        <v>1.0</v>
      </c>
      <c r="AD18" s="54"/>
      <c r="AE18" s="54"/>
    </row>
    <row r="19">
      <c r="B19" s="42"/>
      <c r="C19" s="52" t="s">
        <v>24</v>
      </c>
      <c r="D19" s="43">
        <v>3.4</v>
      </c>
      <c r="E19" s="52">
        <v>2.7</v>
      </c>
      <c r="F19" s="43">
        <v>3.0</v>
      </c>
      <c r="G19" s="52">
        <v>1.9</v>
      </c>
      <c r="H19" s="52"/>
      <c r="I19" s="52">
        <v>2.0</v>
      </c>
      <c r="J19" s="52"/>
      <c r="K19" s="52">
        <v>3.0</v>
      </c>
      <c r="L19" s="52"/>
      <c r="M19" s="52"/>
      <c r="N19" s="52"/>
      <c r="O19" s="52"/>
      <c r="P19" s="52"/>
      <c r="Q19" s="52"/>
      <c r="R19" s="52"/>
      <c r="S19" s="52"/>
      <c r="T19" s="123"/>
      <c r="U19" s="58"/>
      <c r="V19" s="58"/>
      <c r="W19" s="58"/>
      <c r="X19" s="58"/>
      <c r="Y19" s="58"/>
      <c r="Z19" s="58"/>
      <c r="AA19" s="58"/>
      <c r="AB19" s="58"/>
      <c r="AC19" s="58"/>
      <c r="AD19" s="58"/>
      <c r="AE19" s="58"/>
    </row>
    <row r="20">
      <c r="B20" s="42" t="s">
        <v>25</v>
      </c>
      <c r="C20" s="52" t="s">
        <v>26</v>
      </c>
      <c r="D20" s="52"/>
      <c r="E20" s="52"/>
      <c r="F20" s="52"/>
      <c r="G20" s="52"/>
      <c r="H20" s="52"/>
      <c r="I20" s="52"/>
      <c r="J20" s="52">
        <v>2.0</v>
      </c>
      <c r="K20" s="52"/>
      <c r="L20" s="43">
        <v>1.0</v>
      </c>
      <c r="M20" s="52"/>
      <c r="N20" s="52"/>
      <c r="O20" s="43">
        <v>4.0</v>
      </c>
      <c r="P20" s="43">
        <v>2.0</v>
      </c>
      <c r="Q20" s="43"/>
      <c r="R20" s="52">
        <v>3.0</v>
      </c>
      <c r="S20" s="43">
        <v>1.2</v>
      </c>
      <c r="T20" s="122">
        <v>3.1</v>
      </c>
      <c r="U20" s="54">
        <v>3.0</v>
      </c>
      <c r="V20" s="58"/>
      <c r="W20" s="54">
        <v>2.0</v>
      </c>
      <c r="X20" s="54">
        <v>2.6</v>
      </c>
      <c r="Y20" s="54">
        <v>3.0</v>
      </c>
      <c r="Z20" s="54">
        <v>1.0</v>
      </c>
      <c r="AA20" s="54">
        <v>2.8</v>
      </c>
      <c r="AB20" s="58"/>
      <c r="AC20" s="54">
        <v>0.3</v>
      </c>
      <c r="AD20" s="54">
        <v>1.7</v>
      </c>
      <c r="AE20" s="54"/>
    </row>
    <row r="21">
      <c r="B21" s="42" t="s">
        <v>27</v>
      </c>
      <c r="C21" s="43" t="s">
        <v>28</v>
      </c>
      <c r="D21" s="52"/>
      <c r="E21" s="52"/>
      <c r="F21" s="52"/>
      <c r="G21" s="52"/>
      <c r="H21" s="52"/>
      <c r="I21" s="52"/>
      <c r="J21" s="52"/>
      <c r="K21" s="52"/>
      <c r="L21" s="52"/>
      <c r="M21" s="52"/>
      <c r="N21" s="52"/>
      <c r="O21" s="52"/>
      <c r="P21" s="52"/>
      <c r="Q21" s="52"/>
      <c r="R21" s="52"/>
      <c r="S21" s="43">
        <v>0.8</v>
      </c>
      <c r="T21" s="122">
        <v>0.3</v>
      </c>
      <c r="U21" s="58"/>
      <c r="V21" s="58"/>
      <c r="W21" s="54">
        <v>1.0</v>
      </c>
      <c r="X21" s="54">
        <v>1.6</v>
      </c>
      <c r="Y21" s="58"/>
      <c r="Z21" s="58"/>
      <c r="AA21" s="54">
        <v>0.5</v>
      </c>
      <c r="AB21" s="58"/>
      <c r="AC21" s="54">
        <v>1.0</v>
      </c>
      <c r="AD21" s="54">
        <v>0.9</v>
      </c>
      <c r="AE21" s="54"/>
    </row>
    <row r="22">
      <c r="B22" s="42" t="s">
        <v>29</v>
      </c>
      <c r="C22" s="43" t="s">
        <v>30</v>
      </c>
      <c r="D22" s="52"/>
      <c r="E22" s="52"/>
      <c r="F22" s="52"/>
      <c r="G22" s="52"/>
      <c r="H22" s="52"/>
      <c r="I22" s="52"/>
      <c r="J22" s="52"/>
      <c r="K22" s="52"/>
      <c r="L22" s="52"/>
      <c r="M22" s="52"/>
      <c r="N22" s="52"/>
      <c r="O22" s="52"/>
      <c r="P22" s="52"/>
      <c r="Q22" s="52"/>
      <c r="R22" s="52"/>
      <c r="S22" s="52"/>
      <c r="T22" s="123"/>
      <c r="U22" s="58"/>
      <c r="V22" s="58"/>
      <c r="W22" s="58"/>
      <c r="X22" s="54">
        <v>0.3</v>
      </c>
      <c r="Y22" s="58"/>
      <c r="Z22" s="58"/>
      <c r="AA22" s="58"/>
      <c r="AB22" s="58"/>
      <c r="AC22" s="54">
        <v>0.3</v>
      </c>
      <c r="AD22" s="54">
        <v>0.1</v>
      </c>
      <c r="AE22" s="54"/>
    </row>
    <row r="23">
      <c r="B23" s="58"/>
      <c r="C23" s="52" t="s">
        <v>31</v>
      </c>
      <c r="D23" s="43">
        <v>2.6</v>
      </c>
      <c r="E23" s="52">
        <v>2.5</v>
      </c>
      <c r="F23" s="43">
        <v>2.0</v>
      </c>
      <c r="G23" s="43">
        <v>1.3</v>
      </c>
      <c r="H23" s="52"/>
      <c r="I23" s="52">
        <v>1.9</v>
      </c>
      <c r="J23" s="52"/>
      <c r="K23" s="52"/>
      <c r="L23" s="52"/>
      <c r="M23" s="52"/>
      <c r="N23" s="52"/>
      <c r="O23" s="52"/>
      <c r="P23" s="52"/>
      <c r="Q23" s="52"/>
      <c r="R23" s="52"/>
      <c r="S23" s="52"/>
      <c r="T23" s="123"/>
      <c r="U23" s="58"/>
      <c r="V23" s="58"/>
      <c r="W23" s="58"/>
      <c r="X23" s="58"/>
      <c r="Y23" s="58"/>
      <c r="Z23" s="58"/>
      <c r="AA23" s="58"/>
      <c r="AB23" s="58"/>
      <c r="AC23" s="58"/>
      <c r="AD23" s="58"/>
      <c r="AE23" s="58"/>
    </row>
    <row r="24">
      <c r="B24" s="58"/>
      <c r="C24" s="52" t="s">
        <v>32</v>
      </c>
      <c r="D24" s="43">
        <v>10.6</v>
      </c>
      <c r="E24" s="52">
        <v>5.2</v>
      </c>
      <c r="F24" s="52"/>
      <c r="G24" s="52">
        <v>4.6</v>
      </c>
      <c r="H24" s="52">
        <v>8.0</v>
      </c>
      <c r="I24" s="52">
        <v>5.2</v>
      </c>
      <c r="J24" s="52"/>
      <c r="K24" s="52">
        <v>7.0</v>
      </c>
      <c r="L24" s="52"/>
      <c r="M24" s="43">
        <v>7.0</v>
      </c>
      <c r="N24" s="52"/>
      <c r="O24" s="52"/>
      <c r="P24" s="52"/>
      <c r="Q24" s="52"/>
      <c r="R24" s="52"/>
      <c r="S24" s="52"/>
      <c r="T24" s="122"/>
      <c r="U24" s="58"/>
      <c r="V24" s="54">
        <v>1.3</v>
      </c>
      <c r="W24" s="58"/>
      <c r="X24" s="58"/>
      <c r="Y24" s="54">
        <v>8.0</v>
      </c>
      <c r="Z24" s="58"/>
      <c r="AA24" s="58"/>
      <c r="AB24" s="58"/>
      <c r="AC24" s="58"/>
      <c r="AD24" s="58"/>
      <c r="AE24" s="58"/>
    </row>
    <row r="25" ht="15.75" customHeight="1">
      <c r="B25" s="58"/>
      <c r="C25" s="52" t="s">
        <v>33</v>
      </c>
      <c r="D25" s="43">
        <v>16.5</v>
      </c>
      <c r="E25" s="52">
        <v>17.4</v>
      </c>
      <c r="F25" s="43">
        <v>6.0</v>
      </c>
      <c r="G25" s="52">
        <v>24.6</v>
      </c>
      <c r="H25" s="52">
        <v>5.0</v>
      </c>
      <c r="I25" s="52">
        <v>19.6</v>
      </c>
      <c r="J25" s="52">
        <v>4.0</v>
      </c>
      <c r="K25" s="52">
        <v>3.0</v>
      </c>
      <c r="L25" s="43">
        <v>7.0</v>
      </c>
      <c r="M25" s="43">
        <v>16.0</v>
      </c>
      <c r="N25" s="43">
        <v>19.0</v>
      </c>
      <c r="O25" s="43">
        <v>10.0</v>
      </c>
      <c r="P25" s="43"/>
      <c r="Q25" s="43"/>
      <c r="R25" s="52"/>
      <c r="S25" s="43">
        <v>13.4</v>
      </c>
      <c r="T25" s="122">
        <v>16.7</v>
      </c>
      <c r="U25" s="58"/>
      <c r="V25" s="54">
        <v>5.3</v>
      </c>
      <c r="W25" s="54">
        <v>11.0</v>
      </c>
      <c r="X25" s="54">
        <v>26.6</v>
      </c>
      <c r="Y25" s="54">
        <v>7.0</v>
      </c>
      <c r="Z25" s="58"/>
      <c r="AA25" s="54">
        <v>16.2</v>
      </c>
      <c r="AB25" s="58"/>
      <c r="AC25" s="54">
        <v>7.0</v>
      </c>
      <c r="AD25" s="54">
        <v>18.9</v>
      </c>
      <c r="AE25" s="54"/>
    </row>
    <row r="26" ht="15.75" customHeight="1">
      <c r="B26" s="58"/>
      <c r="C26" s="43" t="s">
        <v>34</v>
      </c>
      <c r="D26" s="52"/>
      <c r="E26" s="52"/>
      <c r="F26" s="43"/>
      <c r="G26" s="52"/>
      <c r="H26" s="52"/>
      <c r="I26" s="52"/>
      <c r="J26" s="43"/>
      <c r="K26" s="52"/>
      <c r="L26" s="43"/>
      <c r="M26" s="52"/>
      <c r="N26" s="52"/>
      <c r="O26" s="43"/>
      <c r="P26" s="43"/>
      <c r="Q26" s="43"/>
      <c r="R26" s="52"/>
      <c r="S26" s="43">
        <v>18.0</v>
      </c>
      <c r="T26" s="123"/>
      <c r="U26" s="58"/>
      <c r="V26" s="54">
        <v>9.3</v>
      </c>
      <c r="W26" s="89"/>
      <c r="X26" s="58"/>
      <c r="Y26" s="58"/>
      <c r="Z26" s="58"/>
      <c r="AA26" s="58"/>
      <c r="AB26" s="58"/>
      <c r="AC26" s="58"/>
      <c r="AD26" s="58"/>
      <c r="AE26" s="58"/>
    </row>
    <row r="27" ht="15.75" customHeight="1">
      <c r="B27" s="58"/>
      <c r="C27" s="52" t="s">
        <v>35</v>
      </c>
      <c r="D27" s="52"/>
      <c r="E27" s="52"/>
      <c r="F27" s="43">
        <v>16.0</v>
      </c>
      <c r="G27" s="52"/>
      <c r="H27" s="52">
        <v>12.0</v>
      </c>
      <c r="I27" s="52"/>
      <c r="J27" s="43">
        <v>20.0</v>
      </c>
      <c r="K27" s="52">
        <v>13.0</v>
      </c>
      <c r="L27" s="43">
        <v>12.0</v>
      </c>
      <c r="M27" s="52"/>
      <c r="N27" s="52"/>
      <c r="O27" s="43">
        <v>7.0</v>
      </c>
      <c r="P27" s="43"/>
      <c r="Q27" s="43"/>
      <c r="R27" s="52"/>
      <c r="S27" s="52"/>
      <c r="T27" s="123"/>
      <c r="U27" s="58"/>
      <c r="V27" s="58"/>
      <c r="W27" s="90">
        <v>10.0</v>
      </c>
      <c r="X27" s="58"/>
      <c r="Y27" s="54">
        <v>15.0</v>
      </c>
      <c r="Z27" s="58"/>
      <c r="AA27" s="58"/>
      <c r="AB27" s="58"/>
      <c r="AC27" s="58"/>
      <c r="AD27" s="58"/>
      <c r="AE27" s="58"/>
    </row>
    <row r="28" ht="15.75" customHeight="1">
      <c r="B28" s="58"/>
      <c r="C28" s="43" t="s">
        <v>36</v>
      </c>
      <c r="D28" s="52"/>
      <c r="E28" s="52"/>
      <c r="F28" s="52"/>
      <c r="G28" s="52"/>
      <c r="H28" s="52"/>
      <c r="I28" s="52"/>
      <c r="J28" s="43"/>
      <c r="K28" s="52"/>
      <c r="L28" s="43"/>
      <c r="M28" s="52"/>
      <c r="N28" s="52"/>
      <c r="O28" s="43"/>
      <c r="P28" s="43"/>
      <c r="Q28" s="43"/>
      <c r="R28" s="43"/>
      <c r="S28" s="61"/>
      <c r="T28" s="124"/>
      <c r="U28" s="54"/>
      <c r="V28" s="54">
        <v>3.6</v>
      </c>
      <c r="W28" s="91"/>
      <c r="X28" s="58"/>
      <c r="Y28" s="58"/>
      <c r="Z28" s="58"/>
      <c r="AA28" s="58"/>
      <c r="AB28" s="58"/>
      <c r="AC28" s="58"/>
      <c r="AD28" s="58"/>
      <c r="AE28" s="58"/>
    </row>
    <row r="29" ht="15.75" customHeight="1">
      <c r="B29" s="58"/>
      <c r="C29" s="43" t="s">
        <v>62</v>
      </c>
      <c r="D29" s="52"/>
      <c r="E29" s="52"/>
      <c r="F29" s="52"/>
      <c r="G29" s="52"/>
      <c r="H29" s="52"/>
      <c r="I29" s="52"/>
      <c r="J29" s="43"/>
      <c r="K29" s="52"/>
      <c r="L29" s="43"/>
      <c r="M29" s="52"/>
      <c r="N29" s="52"/>
      <c r="O29" s="43"/>
      <c r="P29" s="43"/>
      <c r="Q29" s="43"/>
      <c r="R29" s="43"/>
      <c r="S29" s="61"/>
      <c r="T29" s="124"/>
      <c r="U29" s="54"/>
      <c r="V29" s="54"/>
      <c r="W29" s="91"/>
      <c r="X29" s="58"/>
      <c r="Y29" s="58"/>
      <c r="Z29" s="54"/>
      <c r="AA29" s="58"/>
      <c r="AB29" s="58"/>
      <c r="AC29" s="58"/>
      <c r="AD29" s="58"/>
      <c r="AE29" s="58"/>
    </row>
    <row r="30" ht="15.75" customHeight="1">
      <c r="B30" s="58"/>
      <c r="C30" s="43" t="s">
        <v>37</v>
      </c>
      <c r="D30" s="52"/>
      <c r="E30" s="52"/>
      <c r="F30" s="52"/>
      <c r="G30" s="52"/>
      <c r="H30" s="52"/>
      <c r="I30" s="52"/>
      <c r="J30" s="43"/>
      <c r="K30" s="52"/>
      <c r="L30" s="43"/>
      <c r="M30" s="52"/>
      <c r="N30" s="52"/>
      <c r="O30" s="43"/>
      <c r="P30" s="92">
        <v>20.0</v>
      </c>
      <c r="Q30" s="43"/>
      <c r="R30" s="92">
        <v>25.0</v>
      </c>
      <c r="S30" s="61"/>
      <c r="T30" s="124"/>
      <c r="U30" s="93">
        <v>25.0</v>
      </c>
      <c r="V30" s="54"/>
      <c r="W30" s="54"/>
      <c r="X30" s="58"/>
      <c r="Y30" s="58"/>
      <c r="Z30" s="93">
        <v>24.0</v>
      </c>
      <c r="AA30" s="58"/>
      <c r="AB30" s="93">
        <v>24.0</v>
      </c>
      <c r="AC30" s="58"/>
      <c r="AD30" s="58"/>
      <c r="AE30" s="93">
        <v>24.0</v>
      </c>
    </row>
    <row r="31" ht="15.75" customHeight="1">
      <c r="B31" s="58"/>
      <c r="C31" s="43" t="s">
        <v>63</v>
      </c>
      <c r="D31" s="52"/>
      <c r="E31" s="52"/>
      <c r="F31" s="52"/>
      <c r="G31" s="52"/>
      <c r="H31" s="52"/>
      <c r="I31" s="52"/>
      <c r="J31" s="43"/>
      <c r="K31" s="52"/>
      <c r="L31" s="43"/>
      <c r="M31" s="52"/>
      <c r="N31" s="52"/>
      <c r="O31" s="43"/>
      <c r="P31" s="43"/>
      <c r="Q31" s="43"/>
      <c r="R31" s="43"/>
      <c r="S31" s="61"/>
      <c r="T31" s="124"/>
      <c r="U31" s="54"/>
      <c r="V31" s="54"/>
      <c r="W31" s="54"/>
      <c r="X31" s="58"/>
      <c r="Y31" s="58"/>
      <c r="Z31" s="54"/>
      <c r="AA31" s="58"/>
      <c r="AB31" s="58"/>
      <c r="AC31" s="54">
        <v>2.0</v>
      </c>
      <c r="AD31" s="54"/>
      <c r="AE31" s="54"/>
    </row>
    <row r="32" ht="15.75" customHeight="1">
      <c r="B32" s="58"/>
      <c r="C32" s="43" t="s">
        <v>64</v>
      </c>
      <c r="D32" s="52"/>
      <c r="E32" s="52"/>
      <c r="F32" s="52"/>
      <c r="G32" s="52"/>
      <c r="H32" s="52"/>
      <c r="I32" s="52"/>
      <c r="J32" s="43"/>
      <c r="K32" s="52"/>
      <c r="L32" s="43"/>
      <c r="M32" s="52"/>
      <c r="N32" s="52"/>
      <c r="O32" s="43"/>
      <c r="P32" s="43"/>
      <c r="Q32" s="43"/>
      <c r="R32" s="43"/>
      <c r="S32" s="61"/>
      <c r="T32" s="124"/>
      <c r="U32" s="54"/>
      <c r="V32" s="54"/>
      <c r="W32" s="54"/>
      <c r="X32" s="58"/>
      <c r="Y32" s="58"/>
      <c r="Z32" s="54"/>
      <c r="AA32" s="58"/>
      <c r="AB32" s="58"/>
      <c r="AC32" s="54">
        <v>12.0</v>
      </c>
      <c r="AD32" s="54"/>
      <c r="AE32" s="54"/>
    </row>
    <row r="33" ht="15.75" customHeight="1">
      <c r="B33" s="62" t="s">
        <v>38</v>
      </c>
      <c r="C33" s="63"/>
      <c r="D33" s="64">
        <v>100.0</v>
      </c>
      <c r="E33" s="64">
        <v>101.0</v>
      </c>
      <c r="F33" s="64">
        <v>100.0</v>
      </c>
      <c r="G33" s="65">
        <f t="shared" ref="G33:L33" si="1">SUM(G10:G27)</f>
        <v>100.2</v>
      </c>
      <c r="H33" s="65">
        <f t="shared" si="1"/>
        <v>100</v>
      </c>
      <c r="I33" s="65">
        <f t="shared" si="1"/>
        <v>100</v>
      </c>
      <c r="J33" s="65">
        <f t="shared" si="1"/>
        <v>100</v>
      </c>
      <c r="K33" s="65">
        <f t="shared" si="1"/>
        <v>100</v>
      </c>
      <c r="L33" s="65">
        <f t="shared" si="1"/>
        <v>100</v>
      </c>
      <c r="M33" s="64">
        <v>100.0</v>
      </c>
      <c r="N33" s="64">
        <v>100.0</v>
      </c>
      <c r="O33" s="64">
        <v>99.0</v>
      </c>
      <c r="P33" s="64">
        <v>100.0</v>
      </c>
      <c r="Q33" s="64">
        <v>57.9</v>
      </c>
      <c r="R33" s="64">
        <v>100.0</v>
      </c>
      <c r="S33" s="67">
        <v>100.3</v>
      </c>
      <c r="T33" s="67">
        <v>99.9</v>
      </c>
      <c r="U33" s="64">
        <v>100.0</v>
      </c>
      <c r="V33" s="64">
        <v>100.0</v>
      </c>
      <c r="W33" s="64">
        <v>100.0</v>
      </c>
      <c r="X33" s="64">
        <v>100.2</v>
      </c>
      <c r="Y33" s="64">
        <v>100.0</v>
      </c>
      <c r="Z33" s="64">
        <v>100.0</v>
      </c>
      <c r="AA33" s="64">
        <v>100.2</v>
      </c>
      <c r="AB33" s="64">
        <v>99.0</v>
      </c>
      <c r="AC33" s="64">
        <v>100.6</v>
      </c>
      <c r="AD33" s="64">
        <v>100.0</v>
      </c>
      <c r="AE33" s="64">
        <v>100.0</v>
      </c>
    </row>
    <row r="34" ht="15.75" customHeight="1">
      <c r="B34" s="96"/>
      <c r="C34" s="96"/>
      <c r="D34" s="96"/>
      <c r="E34" s="96"/>
      <c r="F34" s="96"/>
      <c r="G34" s="145"/>
      <c r="H34" s="145"/>
      <c r="I34" s="145"/>
      <c r="J34" s="145"/>
      <c r="K34" s="145"/>
      <c r="L34" s="145"/>
      <c r="M34" s="96"/>
      <c r="N34" s="96"/>
      <c r="O34" s="96"/>
      <c r="P34" s="96"/>
      <c r="Q34" s="96"/>
      <c r="R34" s="96"/>
    </row>
    <row r="35" ht="15.75" customHeight="1">
      <c r="B35" s="96"/>
      <c r="C35" s="96"/>
      <c r="D35" s="96"/>
      <c r="E35" s="96"/>
      <c r="F35" s="96"/>
      <c r="G35" s="145"/>
      <c r="H35" s="145"/>
      <c r="I35" s="145"/>
      <c r="J35" s="145"/>
      <c r="K35" s="145"/>
      <c r="L35" s="145"/>
      <c r="M35" s="96"/>
      <c r="N35" s="96"/>
      <c r="O35" s="96"/>
      <c r="P35" s="96"/>
      <c r="Q35" s="96"/>
      <c r="R35" s="96"/>
    </row>
    <row r="36" ht="15.75" customHeight="1">
      <c r="B36" s="96"/>
      <c r="C36" s="96"/>
      <c r="D36" s="96"/>
      <c r="E36" s="96"/>
      <c r="F36" s="96"/>
      <c r="G36" s="145"/>
      <c r="H36" s="145"/>
      <c r="I36" s="145"/>
      <c r="J36" s="145"/>
      <c r="K36" s="145"/>
      <c r="L36" s="145"/>
      <c r="M36" s="96"/>
      <c r="N36" s="96"/>
      <c r="O36" s="96"/>
      <c r="P36" s="96"/>
      <c r="Q36" s="96"/>
      <c r="R36" s="96"/>
    </row>
    <row r="37" ht="15.75" customHeight="1">
      <c r="B37" s="96"/>
      <c r="C37" s="96"/>
      <c r="D37" s="96"/>
      <c r="E37" s="96"/>
      <c r="F37" s="96"/>
      <c r="G37" s="145"/>
      <c r="H37" s="145"/>
      <c r="I37" s="145"/>
      <c r="J37" s="145"/>
      <c r="K37" s="145"/>
      <c r="L37" s="145"/>
      <c r="M37" s="96"/>
      <c r="N37" s="96"/>
      <c r="O37" s="96"/>
      <c r="P37" s="96"/>
      <c r="Q37" s="96"/>
      <c r="R37" s="96"/>
    </row>
    <row r="38" ht="15.75" customHeight="1">
      <c r="B38" s="96"/>
      <c r="C38" s="96"/>
      <c r="D38" s="96"/>
      <c r="E38" s="96"/>
      <c r="F38" s="96"/>
      <c r="G38" s="145"/>
      <c r="H38" s="145"/>
      <c r="I38" s="145"/>
      <c r="J38" s="145"/>
      <c r="K38" s="145"/>
      <c r="L38" s="145"/>
      <c r="M38" s="96"/>
      <c r="N38" s="96"/>
      <c r="O38" s="96"/>
      <c r="P38" s="96"/>
      <c r="Q38" s="96"/>
      <c r="R38" s="96"/>
    </row>
    <row r="39" ht="15.75" customHeight="1">
      <c r="B39" s="96"/>
      <c r="C39" s="96"/>
      <c r="D39" s="96"/>
      <c r="E39" s="96"/>
      <c r="F39" s="96"/>
      <c r="G39" s="145"/>
      <c r="H39" s="145"/>
      <c r="I39" s="145"/>
      <c r="J39" s="145"/>
      <c r="K39" s="145"/>
      <c r="L39" s="145"/>
      <c r="M39" s="96"/>
      <c r="N39" s="96"/>
      <c r="O39" s="96"/>
      <c r="P39" s="96"/>
      <c r="Q39" s="96"/>
      <c r="R39" s="96"/>
    </row>
    <row r="40" ht="15.75" customHeight="1">
      <c r="B40" s="96"/>
      <c r="C40" s="96"/>
      <c r="D40" s="96"/>
      <c r="E40" s="96"/>
      <c r="F40" s="96"/>
      <c r="G40" s="145"/>
      <c r="H40" s="145"/>
      <c r="I40" s="145"/>
      <c r="J40" s="145"/>
      <c r="K40" s="145"/>
      <c r="L40" s="145"/>
      <c r="M40" s="96"/>
      <c r="N40" s="96"/>
      <c r="O40" s="96"/>
      <c r="P40" s="96"/>
      <c r="Q40" s="96"/>
      <c r="R40" s="96"/>
    </row>
    <row r="41" ht="15.75" customHeight="1">
      <c r="B41" s="96"/>
      <c r="C41" s="96"/>
      <c r="D41" s="96"/>
      <c r="E41" s="96"/>
      <c r="F41" s="96"/>
      <c r="G41" s="145"/>
      <c r="H41" s="145"/>
      <c r="I41" s="145"/>
      <c r="J41" s="145"/>
      <c r="K41" s="145"/>
      <c r="L41" s="145"/>
      <c r="M41" s="96"/>
      <c r="N41" s="96"/>
      <c r="O41" s="96"/>
      <c r="P41" s="96"/>
      <c r="Q41" s="96"/>
      <c r="R41" s="96"/>
    </row>
    <row r="42" ht="15.75" customHeight="1"/>
    <row r="43" ht="15.75" customHeight="1">
      <c r="B43" s="146"/>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11">
    <mergeCell ref="R3:S3"/>
    <mergeCell ref="T3:U3"/>
    <mergeCell ref="I3:J3"/>
    <mergeCell ref="K3:N3"/>
    <mergeCell ref="V3:X3"/>
    <mergeCell ref="Y3:Z3"/>
    <mergeCell ref="AC3:AE3"/>
    <mergeCell ref="F3:G3"/>
    <mergeCell ref="B33:C33"/>
    <mergeCell ref="P3:Q3"/>
    <mergeCell ref="AA3:AB3"/>
  </mergeCells>
  <printOptions/>
  <pageMargins bottom="0.75" footer="0.0" header="0.0" left="0.25" right="0.25" top="0.75"/>
  <pageSetup orientation="landscape"/>
  <headerFooter>
    <oddHeader>&amp;CCuadro de intención de voto a nivel nacional en porcentajes %</oddHead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31"/>
      <c r="B3" s="32"/>
      <c r="C3" s="33" t="s">
        <v>39</v>
      </c>
      <c r="D3" s="33" t="s">
        <v>40</v>
      </c>
      <c r="E3" s="34">
        <v>43282.0</v>
      </c>
      <c r="F3" s="35" t="s">
        <v>41</v>
      </c>
      <c r="G3" s="35" t="s">
        <v>42</v>
      </c>
      <c r="H3" s="34">
        <v>43435.0</v>
      </c>
      <c r="I3" s="36">
        <v>43101.0</v>
      </c>
      <c r="J3" s="37">
        <v>43160.0</v>
      </c>
      <c r="K3" s="38">
        <v>43647.0</v>
      </c>
    </row>
    <row r="4" ht="76.5" customHeight="1">
      <c r="A4" s="39" t="s">
        <v>0</v>
      </c>
      <c r="B4" s="39" t="s">
        <v>1</v>
      </c>
      <c r="C4" s="40" t="s">
        <v>43</v>
      </c>
      <c r="D4" s="40" t="s">
        <v>43</v>
      </c>
      <c r="E4" s="40" t="s">
        <v>43</v>
      </c>
      <c r="F4" s="40" t="s">
        <v>3</v>
      </c>
      <c r="G4" s="40" t="s">
        <v>43</v>
      </c>
      <c r="H4" s="41" t="s">
        <v>43</v>
      </c>
      <c r="I4" s="40" t="s">
        <v>44</v>
      </c>
      <c r="J4" s="40" t="s">
        <v>44</v>
      </c>
      <c r="K4" s="40" t="s">
        <v>44</v>
      </c>
    </row>
    <row r="5">
      <c r="A5" s="42"/>
      <c r="B5" s="43"/>
      <c r="C5" s="44" t="s">
        <v>45</v>
      </c>
      <c r="D5" s="44" t="s">
        <v>45</v>
      </c>
      <c r="E5" s="44" t="s">
        <v>45</v>
      </c>
      <c r="F5" s="44" t="s">
        <v>45</v>
      </c>
      <c r="G5" s="44" t="s">
        <v>45</v>
      </c>
      <c r="H5" s="45" t="s">
        <v>45</v>
      </c>
      <c r="I5" s="44" t="s">
        <v>45</v>
      </c>
      <c r="J5" s="44" t="s">
        <v>45</v>
      </c>
      <c r="K5" s="44" t="s">
        <v>45</v>
      </c>
    </row>
    <row r="6">
      <c r="A6" s="46"/>
      <c r="B6" s="42" t="s">
        <v>5</v>
      </c>
      <c r="C6" s="47">
        <v>900.0</v>
      </c>
      <c r="D6" s="47">
        <v>900.0</v>
      </c>
      <c r="E6" s="44">
        <v>900.0</v>
      </c>
      <c r="F6" s="44">
        <v>1000.0</v>
      </c>
      <c r="G6" s="44">
        <v>901.0</v>
      </c>
      <c r="H6" s="44">
        <v>900.0</v>
      </c>
      <c r="I6" s="44">
        <v>900.0</v>
      </c>
      <c r="J6" s="44">
        <v>900.0</v>
      </c>
      <c r="K6" s="44">
        <v>900.0</v>
      </c>
    </row>
    <row r="7">
      <c r="A7" s="48"/>
      <c r="B7" s="42" t="s">
        <v>6</v>
      </c>
      <c r="C7" s="49">
        <v>0.44</v>
      </c>
      <c r="D7" s="49">
        <v>0.44</v>
      </c>
      <c r="E7" s="49">
        <v>0.44</v>
      </c>
      <c r="F7" s="49">
        <v>0.44</v>
      </c>
      <c r="G7" s="49">
        <v>0.44</v>
      </c>
      <c r="H7" s="49">
        <v>0.44</v>
      </c>
      <c r="I7" s="49">
        <v>0.44</v>
      </c>
      <c r="J7" s="49">
        <v>0.44</v>
      </c>
      <c r="K7" s="49">
        <v>0.44</v>
      </c>
    </row>
    <row r="8">
      <c r="B8" s="42" t="s">
        <v>7</v>
      </c>
      <c r="C8" s="49">
        <v>0.95</v>
      </c>
      <c r="D8" s="49">
        <v>0.95</v>
      </c>
      <c r="E8" s="49">
        <v>0.95</v>
      </c>
      <c r="F8" s="49">
        <v>0.95</v>
      </c>
      <c r="G8" s="49">
        <v>0.95</v>
      </c>
      <c r="H8" s="49">
        <v>0.95</v>
      </c>
      <c r="I8" s="49">
        <v>0.95</v>
      </c>
      <c r="J8" s="49">
        <v>0.95</v>
      </c>
      <c r="K8" s="49">
        <v>0.95</v>
      </c>
    </row>
    <row r="9">
      <c r="A9" s="42"/>
      <c r="B9" s="42" t="s">
        <v>8</v>
      </c>
      <c r="C9" s="50">
        <v>0.033</v>
      </c>
      <c r="D9" s="50">
        <v>0.033</v>
      </c>
      <c r="E9" s="50">
        <v>0.033</v>
      </c>
      <c r="F9" s="50">
        <v>0.031</v>
      </c>
      <c r="G9" s="50">
        <v>0.033</v>
      </c>
      <c r="H9" s="51">
        <v>0.033</v>
      </c>
      <c r="I9" s="51">
        <v>0.033</v>
      </c>
      <c r="J9" s="51">
        <v>0.033</v>
      </c>
      <c r="K9" s="51">
        <v>0.033</v>
      </c>
    </row>
    <row r="10">
      <c r="A10" s="42" t="s">
        <v>9</v>
      </c>
      <c r="B10" s="43" t="s">
        <v>10</v>
      </c>
      <c r="C10" s="43">
        <v>27.9</v>
      </c>
      <c r="D10" s="52">
        <v>27.4</v>
      </c>
      <c r="E10" s="43">
        <v>29.1</v>
      </c>
      <c r="F10" s="52">
        <v>29.0</v>
      </c>
      <c r="G10" s="52">
        <v>28.3</v>
      </c>
      <c r="H10" s="53">
        <v>34.5</v>
      </c>
      <c r="I10" s="43">
        <v>33.4</v>
      </c>
      <c r="J10" s="54">
        <v>30.2</v>
      </c>
      <c r="K10" s="54">
        <v>38.4</v>
      </c>
    </row>
    <row r="11">
      <c r="A11" s="55" t="s">
        <v>11</v>
      </c>
      <c r="B11" s="52" t="s">
        <v>12</v>
      </c>
      <c r="C11" s="43">
        <v>18.2</v>
      </c>
      <c r="D11" s="52">
        <v>23.4</v>
      </c>
      <c r="E11" s="52">
        <v>21.8</v>
      </c>
      <c r="F11" s="52">
        <v>27.0</v>
      </c>
      <c r="G11" s="52">
        <v>26.2</v>
      </c>
      <c r="H11" s="56">
        <v>22.2</v>
      </c>
      <c r="I11" s="43">
        <v>21.9</v>
      </c>
      <c r="J11" s="54">
        <v>26.1</v>
      </c>
      <c r="K11" s="54">
        <v>23.6</v>
      </c>
    </row>
    <row r="12">
      <c r="A12" s="55"/>
      <c r="B12" s="52" t="s">
        <v>13</v>
      </c>
      <c r="C12" s="43">
        <v>4.1</v>
      </c>
      <c r="D12" s="52">
        <v>2.5</v>
      </c>
      <c r="E12" s="52">
        <v>2.1</v>
      </c>
      <c r="F12" s="52">
        <v>3.0</v>
      </c>
      <c r="G12" s="52">
        <v>2.4</v>
      </c>
      <c r="H12" s="57"/>
      <c r="I12" s="43"/>
      <c r="J12" s="58"/>
      <c r="K12" s="58"/>
    </row>
    <row r="13">
      <c r="A13" s="42"/>
      <c r="B13" s="43" t="s">
        <v>14</v>
      </c>
      <c r="C13" s="43">
        <v>9.2</v>
      </c>
      <c r="D13" s="52">
        <v>11.8</v>
      </c>
      <c r="E13" s="52">
        <v>8.7</v>
      </c>
      <c r="F13" s="52">
        <v>7.0</v>
      </c>
      <c r="G13" s="52">
        <v>7.6</v>
      </c>
      <c r="H13" s="53"/>
      <c r="I13" s="43"/>
      <c r="J13" s="58"/>
      <c r="K13" s="58"/>
    </row>
    <row r="14">
      <c r="A14" s="42"/>
      <c r="B14" s="52" t="s">
        <v>15</v>
      </c>
      <c r="C14" s="43">
        <v>7.5</v>
      </c>
      <c r="D14" s="52">
        <v>7.2</v>
      </c>
      <c r="E14" s="52">
        <v>6.1</v>
      </c>
      <c r="F14" s="52">
        <v>9.0</v>
      </c>
      <c r="G14" s="52">
        <v>6.8</v>
      </c>
      <c r="H14" s="53"/>
      <c r="I14" s="52"/>
      <c r="J14" s="58"/>
      <c r="K14" s="58"/>
    </row>
    <row r="15">
      <c r="A15" s="42" t="s">
        <v>16</v>
      </c>
      <c r="B15" s="52" t="s">
        <v>17</v>
      </c>
      <c r="C15" s="52"/>
      <c r="D15" s="52"/>
      <c r="E15" s="52"/>
      <c r="F15" s="52"/>
      <c r="G15" s="52"/>
      <c r="H15" s="53"/>
      <c r="I15" s="43">
        <v>6.2</v>
      </c>
      <c r="J15" s="54">
        <v>8.2</v>
      </c>
      <c r="K15" s="54">
        <v>11.9</v>
      </c>
    </row>
    <row r="16">
      <c r="A16" s="42" t="s">
        <v>18</v>
      </c>
      <c r="B16" s="59" t="s">
        <v>19</v>
      </c>
      <c r="C16" s="52"/>
      <c r="D16" s="52"/>
      <c r="E16" s="52"/>
      <c r="F16" s="52"/>
      <c r="G16" s="52"/>
      <c r="H16" s="53">
        <v>1.2</v>
      </c>
      <c r="I16" s="43">
        <v>3.1</v>
      </c>
      <c r="J16" s="54">
        <v>2.8</v>
      </c>
      <c r="K16" s="54">
        <v>2.6</v>
      </c>
    </row>
    <row r="17">
      <c r="A17" s="42" t="s">
        <v>20</v>
      </c>
      <c r="B17" s="43" t="s">
        <v>21</v>
      </c>
      <c r="C17" s="52"/>
      <c r="D17" s="52"/>
      <c r="E17" s="52"/>
      <c r="F17" s="52"/>
      <c r="G17" s="52"/>
      <c r="H17" s="53"/>
      <c r="I17" s="43">
        <v>1.9</v>
      </c>
      <c r="J17" s="54">
        <v>1.3</v>
      </c>
      <c r="K17" s="54">
        <v>1.9</v>
      </c>
    </row>
    <row r="18">
      <c r="A18" s="55" t="s">
        <v>22</v>
      </c>
      <c r="B18" s="43" t="s">
        <v>23</v>
      </c>
      <c r="C18" s="52"/>
      <c r="D18" s="52"/>
      <c r="E18" s="52"/>
      <c r="F18" s="52"/>
      <c r="G18" s="52"/>
      <c r="H18" s="60"/>
      <c r="I18" s="43">
        <v>0.4</v>
      </c>
      <c r="J18" s="54">
        <v>0.5</v>
      </c>
      <c r="K18" s="54"/>
    </row>
    <row r="19">
      <c r="A19" s="42"/>
      <c r="B19" s="52" t="s">
        <v>24</v>
      </c>
      <c r="C19" s="43">
        <v>3.4</v>
      </c>
      <c r="D19" s="52">
        <v>2.7</v>
      </c>
      <c r="E19" s="52">
        <v>1.9</v>
      </c>
      <c r="F19" s="52"/>
      <c r="G19" s="52">
        <v>2.0</v>
      </c>
      <c r="H19" s="60"/>
      <c r="I19" s="52"/>
      <c r="J19" s="58"/>
      <c r="K19" s="58"/>
    </row>
    <row r="20">
      <c r="A20" s="42" t="s">
        <v>25</v>
      </c>
      <c r="B20" s="52" t="s">
        <v>26</v>
      </c>
      <c r="C20" s="52"/>
      <c r="D20" s="52"/>
      <c r="E20" s="52"/>
      <c r="F20" s="52"/>
      <c r="G20" s="52"/>
      <c r="H20" s="53"/>
      <c r="I20" s="43">
        <v>1.2</v>
      </c>
      <c r="J20" s="54">
        <v>2.6</v>
      </c>
      <c r="K20" s="54">
        <v>1.7</v>
      </c>
    </row>
    <row r="21">
      <c r="A21" s="42" t="s">
        <v>27</v>
      </c>
      <c r="B21" s="43" t="s">
        <v>28</v>
      </c>
      <c r="C21" s="52"/>
      <c r="D21" s="52"/>
      <c r="E21" s="52"/>
      <c r="F21" s="52"/>
      <c r="G21" s="52"/>
      <c r="H21" s="60"/>
      <c r="I21" s="43">
        <v>0.8</v>
      </c>
      <c r="J21" s="54">
        <v>1.6</v>
      </c>
      <c r="K21" s="54">
        <v>0.9</v>
      </c>
    </row>
    <row r="22">
      <c r="A22" s="42" t="s">
        <v>29</v>
      </c>
      <c r="B22" s="43" t="s">
        <v>30</v>
      </c>
      <c r="C22" s="52"/>
      <c r="D22" s="52"/>
      <c r="E22" s="52"/>
      <c r="F22" s="52"/>
      <c r="G22" s="52"/>
      <c r="H22" s="60"/>
      <c r="I22" s="52"/>
      <c r="J22" s="54">
        <v>0.3</v>
      </c>
      <c r="K22" s="54">
        <v>0.1</v>
      </c>
    </row>
    <row r="23">
      <c r="A23" s="58"/>
      <c r="B23" s="52" t="s">
        <v>31</v>
      </c>
      <c r="C23" s="43">
        <v>2.6</v>
      </c>
      <c r="D23" s="52">
        <v>2.5</v>
      </c>
      <c r="E23" s="43">
        <v>1.3</v>
      </c>
      <c r="F23" s="52"/>
      <c r="G23" s="52">
        <v>1.9</v>
      </c>
      <c r="H23" s="60"/>
      <c r="I23" s="52"/>
      <c r="J23" s="58"/>
      <c r="K23" s="58"/>
    </row>
    <row r="24">
      <c r="A24" s="58"/>
      <c r="B24" s="52" t="s">
        <v>32</v>
      </c>
      <c r="C24" s="43">
        <v>10.6</v>
      </c>
      <c r="D24" s="52">
        <v>5.2</v>
      </c>
      <c r="E24" s="52">
        <v>4.6</v>
      </c>
      <c r="F24" s="52">
        <v>8.0</v>
      </c>
      <c r="G24" s="52">
        <v>5.2</v>
      </c>
      <c r="H24" s="60"/>
      <c r="I24" s="52"/>
      <c r="J24" s="58"/>
      <c r="K24" s="58"/>
    </row>
    <row r="25">
      <c r="A25" s="58"/>
      <c r="B25" s="52" t="s">
        <v>33</v>
      </c>
      <c r="C25" s="43">
        <v>16.5</v>
      </c>
      <c r="D25" s="52">
        <v>17.4</v>
      </c>
      <c r="E25" s="52">
        <v>24.6</v>
      </c>
      <c r="F25" s="52">
        <v>5.0</v>
      </c>
      <c r="G25" s="52">
        <v>19.6</v>
      </c>
      <c r="H25" s="53"/>
      <c r="I25" s="43">
        <v>13.4</v>
      </c>
      <c r="J25" s="54">
        <v>26.6</v>
      </c>
      <c r="K25" s="54">
        <v>18.9</v>
      </c>
    </row>
    <row r="26">
      <c r="A26" s="58"/>
      <c r="B26" s="43" t="s">
        <v>34</v>
      </c>
      <c r="C26" s="52"/>
      <c r="D26" s="52"/>
      <c r="E26" s="52"/>
      <c r="F26" s="52"/>
      <c r="G26" s="52"/>
      <c r="H26" s="53"/>
      <c r="I26" s="43">
        <v>18.0</v>
      </c>
      <c r="J26" s="58"/>
      <c r="K26" s="58"/>
    </row>
    <row r="27">
      <c r="A27" s="58"/>
      <c r="B27" s="52" t="s">
        <v>35</v>
      </c>
      <c r="C27" s="52"/>
      <c r="D27" s="52"/>
      <c r="E27" s="52"/>
      <c r="F27" s="52">
        <v>12.0</v>
      </c>
      <c r="G27" s="52"/>
      <c r="H27" s="53"/>
      <c r="I27" s="52"/>
      <c r="J27" s="58"/>
      <c r="K27" s="58"/>
    </row>
    <row r="28">
      <c r="A28" s="58"/>
      <c r="B28" s="43" t="s">
        <v>36</v>
      </c>
      <c r="C28" s="52"/>
      <c r="D28" s="52"/>
      <c r="E28" s="52"/>
      <c r="F28" s="52"/>
      <c r="G28" s="52"/>
      <c r="H28" s="53"/>
      <c r="I28" s="61"/>
      <c r="J28" s="58"/>
      <c r="K28" s="58"/>
    </row>
    <row r="29">
      <c r="A29" s="58"/>
      <c r="B29" s="43" t="s">
        <v>37</v>
      </c>
      <c r="C29" s="52"/>
      <c r="D29" s="52"/>
      <c r="E29" s="52"/>
      <c r="F29" s="52"/>
      <c r="G29" s="52"/>
      <c r="H29" s="53"/>
      <c r="I29" s="61"/>
      <c r="J29" s="58"/>
      <c r="K29" s="58"/>
    </row>
    <row r="30">
      <c r="A30" s="62" t="s">
        <v>38</v>
      </c>
      <c r="B30" s="63"/>
      <c r="C30" s="64">
        <v>100.0</v>
      </c>
      <c r="D30" s="64">
        <v>101.0</v>
      </c>
      <c r="E30" s="65">
        <f t="shared" ref="E30:G30" si="1">SUM(E10:E27)</f>
        <v>100.2</v>
      </c>
      <c r="F30" s="65">
        <f t="shared" si="1"/>
        <v>100</v>
      </c>
      <c r="G30" s="65">
        <f t="shared" si="1"/>
        <v>100</v>
      </c>
      <c r="H30" s="66">
        <v>57.9</v>
      </c>
      <c r="I30" s="67">
        <v>100.3</v>
      </c>
      <c r="J30" s="64">
        <v>100.2</v>
      </c>
      <c r="K30" s="64">
        <v>100.0</v>
      </c>
    </row>
    <row r="31">
      <c r="K31" s="68"/>
    </row>
    <row r="32">
      <c r="K32" s="68"/>
    </row>
    <row r="33">
      <c r="K33" s="68"/>
    </row>
  </sheetData>
  <mergeCells count="1">
    <mergeCell ref="A30:B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B3" s="1"/>
      <c r="C3" s="2"/>
      <c r="D3" s="3">
        <v>43497.0</v>
      </c>
      <c r="E3" s="4">
        <v>43556.0</v>
      </c>
    </row>
    <row r="4">
      <c r="B4" s="5" t="s">
        <v>0</v>
      </c>
      <c r="C4" s="6" t="s">
        <v>1</v>
      </c>
      <c r="D4" s="7" t="s">
        <v>2</v>
      </c>
      <c r="E4" s="8" t="s">
        <v>3</v>
      </c>
    </row>
    <row r="5">
      <c r="B5" s="9"/>
      <c r="C5" s="10"/>
      <c r="D5" s="11" t="s">
        <v>4</v>
      </c>
      <c r="E5" s="11" t="s">
        <v>4</v>
      </c>
    </row>
    <row r="6">
      <c r="B6" s="12"/>
      <c r="C6" s="13" t="s">
        <v>5</v>
      </c>
      <c r="D6" s="11">
        <v>1815.0</v>
      </c>
      <c r="E6" s="11">
        <v>2000.0</v>
      </c>
    </row>
    <row r="7">
      <c r="B7" s="14"/>
      <c r="C7" s="13" t="s">
        <v>6</v>
      </c>
      <c r="D7" s="15">
        <v>0.58</v>
      </c>
      <c r="E7" s="15">
        <v>0.58</v>
      </c>
    </row>
    <row r="8">
      <c r="B8" s="16"/>
      <c r="C8" s="13" t="s">
        <v>7</v>
      </c>
      <c r="D8" s="15">
        <v>0.95</v>
      </c>
      <c r="E8" s="15">
        <v>0.95</v>
      </c>
    </row>
    <row r="9">
      <c r="B9" s="9"/>
      <c r="C9" s="13" t="s">
        <v>8</v>
      </c>
      <c r="D9" s="17">
        <v>0.023</v>
      </c>
      <c r="E9" s="18">
        <v>0.0219</v>
      </c>
    </row>
    <row r="10">
      <c r="B10" s="19" t="s">
        <v>9</v>
      </c>
      <c r="C10" s="10" t="s">
        <v>10</v>
      </c>
      <c r="D10" s="20">
        <v>35.6</v>
      </c>
      <c r="E10" s="21">
        <v>33.0</v>
      </c>
    </row>
    <row r="11">
      <c r="B11" s="22" t="s">
        <v>11</v>
      </c>
      <c r="C11" s="23" t="s">
        <v>12</v>
      </c>
      <c r="D11" s="20">
        <v>30.5</v>
      </c>
      <c r="E11" s="21">
        <v>25.0</v>
      </c>
    </row>
    <row r="12">
      <c r="B12" s="22"/>
      <c r="C12" s="23" t="s">
        <v>13</v>
      </c>
      <c r="D12" s="10"/>
      <c r="E12" s="16"/>
    </row>
    <row r="13">
      <c r="B13" s="19"/>
      <c r="C13" s="10" t="s">
        <v>14</v>
      </c>
      <c r="D13" s="10"/>
      <c r="E13" s="16"/>
    </row>
    <row r="14">
      <c r="B14" s="19"/>
      <c r="C14" s="23" t="s">
        <v>15</v>
      </c>
      <c r="D14" s="10"/>
      <c r="E14" s="16"/>
    </row>
    <row r="15">
      <c r="B15" s="19" t="s">
        <v>16</v>
      </c>
      <c r="C15" s="23" t="s">
        <v>17</v>
      </c>
      <c r="D15" s="20">
        <v>6.6</v>
      </c>
      <c r="E15" s="21">
        <v>7.0</v>
      </c>
    </row>
    <row r="16">
      <c r="B16" s="19" t="s">
        <v>18</v>
      </c>
      <c r="C16" s="24" t="s">
        <v>19</v>
      </c>
      <c r="D16" s="20">
        <v>4.1</v>
      </c>
      <c r="E16" s="21">
        <v>2.0</v>
      </c>
    </row>
    <row r="17">
      <c r="B17" s="19" t="s">
        <v>20</v>
      </c>
      <c r="C17" s="10" t="s">
        <v>21</v>
      </c>
      <c r="D17" s="20">
        <v>0.8</v>
      </c>
      <c r="E17" s="16"/>
    </row>
    <row r="18">
      <c r="B18" s="22" t="s">
        <v>22</v>
      </c>
      <c r="C18" s="10" t="s">
        <v>23</v>
      </c>
      <c r="D18" s="20">
        <v>2.2</v>
      </c>
      <c r="E18" s="16"/>
    </row>
    <row r="19">
      <c r="B19" s="19"/>
      <c r="C19" s="23" t="s">
        <v>24</v>
      </c>
      <c r="D19" s="10"/>
      <c r="E19" s="16"/>
    </row>
    <row r="20">
      <c r="B20" s="19" t="s">
        <v>25</v>
      </c>
      <c r="C20" s="23" t="s">
        <v>26</v>
      </c>
      <c r="D20" s="20">
        <v>3.1</v>
      </c>
      <c r="E20" s="21">
        <v>3.0</v>
      </c>
    </row>
    <row r="21">
      <c r="B21" s="19" t="s">
        <v>27</v>
      </c>
      <c r="C21" s="10" t="s">
        <v>28</v>
      </c>
      <c r="D21" s="20">
        <v>0.3</v>
      </c>
      <c r="E21" s="16"/>
    </row>
    <row r="22">
      <c r="B22" s="19" t="s">
        <v>29</v>
      </c>
      <c r="C22" s="10" t="s">
        <v>30</v>
      </c>
      <c r="D22" s="10"/>
      <c r="E22" s="16"/>
    </row>
    <row r="23">
      <c r="B23" s="25"/>
      <c r="C23" s="23" t="s">
        <v>31</v>
      </c>
      <c r="D23" s="10"/>
      <c r="E23" s="16"/>
    </row>
    <row r="24">
      <c r="B24" s="25"/>
      <c r="C24" s="23" t="s">
        <v>32</v>
      </c>
      <c r="D24" s="10"/>
      <c r="E24" s="21">
        <v>8.0</v>
      </c>
    </row>
    <row r="25">
      <c r="B25" s="25"/>
      <c r="C25" s="23" t="s">
        <v>33</v>
      </c>
      <c r="D25" s="20">
        <v>16.7</v>
      </c>
      <c r="E25" s="21">
        <v>7.0</v>
      </c>
    </row>
    <row r="26">
      <c r="B26" s="25"/>
      <c r="C26" s="10" t="s">
        <v>34</v>
      </c>
      <c r="D26" s="10"/>
      <c r="E26" s="16"/>
    </row>
    <row r="27">
      <c r="B27" s="25"/>
      <c r="C27" s="23" t="s">
        <v>35</v>
      </c>
      <c r="D27" s="10"/>
      <c r="E27" s="21">
        <v>15.0</v>
      </c>
    </row>
    <row r="28">
      <c r="B28" s="25"/>
      <c r="C28" s="10" t="s">
        <v>36</v>
      </c>
      <c r="D28" s="26"/>
      <c r="E28" s="16"/>
    </row>
    <row r="29">
      <c r="B29" s="25"/>
      <c r="C29" s="10" t="s">
        <v>37</v>
      </c>
      <c r="D29" s="26"/>
      <c r="E29" s="16"/>
    </row>
    <row r="30">
      <c r="B30" s="27" t="s">
        <v>38</v>
      </c>
      <c r="C30" s="28"/>
      <c r="D30" s="29">
        <v>99.9</v>
      </c>
      <c r="E30" s="30">
        <v>100.0</v>
      </c>
    </row>
  </sheetData>
  <mergeCells count="1">
    <mergeCell ref="B30:C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86"/>
    <col customWidth="1" min="14" max="14" width="26.86"/>
  </cols>
  <sheetData>
    <row r="3">
      <c r="B3" s="31"/>
      <c r="C3" s="32"/>
      <c r="D3" s="34">
        <v>43282.0</v>
      </c>
      <c r="E3" s="34">
        <v>43344.0</v>
      </c>
      <c r="F3" s="34">
        <v>43374.0</v>
      </c>
      <c r="G3" s="69">
        <v>43405.0</v>
      </c>
      <c r="H3" s="34">
        <v>43435.0</v>
      </c>
      <c r="I3" s="36">
        <v>43466.0</v>
      </c>
      <c r="J3" s="36">
        <v>43497.0</v>
      </c>
      <c r="K3" s="70">
        <v>43525.0</v>
      </c>
      <c r="L3" s="63"/>
      <c r="M3" s="37">
        <v>43556.0</v>
      </c>
      <c r="N3" s="71">
        <v>43586.0</v>
      </c>
      <c r="O3" s="71">
        <v>43647.0</v>
      </c>
    </row>
    <row r="4" ht="76.5" customHeight="1">
      <c r="B4" s="39" t="s">
        <v>0</v>
      </c>
      <c r="C4" s="39" t="s">
        <v>1</v>
      </c>
      <c r="D4" s="40" t="s">
        <v>46</v>
      </c>
      <c r="E4" s="72" t="s">
        <v>46</v>
      </c>
      <c r="F4" s="40" t="s">
        <v>46</v>
      </c>
      <c r="G4" s="73" t="s">
        <v>46</v>
      </c>
      <c r="H4" s="73" t="s">
        <v>46</v>
      </c>
      <c r="I4" s="40" t="s">
        <v>46</v>
      </c>
      <c r="J4" s="73" t="s">
        <v>47</v>
      </c>
      <c r="K4" s="40" t="s">
        <v>48</v>
      </c>
      <c r="L4" s="40" t="s">
        <v>46</v>
      </c>
      <c r="M4" s="40" t="s">
        <v>46</v>
      </c>
      <c r="N4" s="40" t="s">
        <v>46</v>
      </c>
      <c r="O4" s="40" t="s">
        <v>46</v>
      </c>
    </row>
    <row r="5">
      <c r="B5" s="42"/>
      <c r="C5" s="43"/>
      <c r="D5" s="44" t="s">
        <v>49</v>
      </c>
      <c r="E5" s="74" t="s">
        <v>50</v>
      </c>
      <c r="F5" s="44" t="s">
        <v>49</v>
      </c>
      <c r="G5" s="75" t="s">
        <v>51</v>
      </c>
      <c r="H5" s="75" t="s">
        <v>51</v>
      </c>
      <c r="I5" s="75" t="s">
        <v>52</v>
      </c>
      <c r="J5" s="75" t="s">
        <v>51</v>
      </c>
      <c r="K5" s="76" t="s">
        <v>53</v>
      </c>
      <c r="L5" s="75" t="s">
        <v>51</v>
      </c>
      <c r="M5" s="75" t="s">
        <v>51</v>
      </c>
      <c r="N5" s="75" t="s">
        <v>51</v>
      </c>
      <c r="O5" s="75" t="s">
        <v>51</v>
      </c>
    </row>
    <row r="6">
      <c r="B6" s="46"/>
      <c r="C6" s="42" t="s">
        <v>5</v>
      </c>
      <c r="D6" s="44">
        <v>800.0</v>
      </c>
      <c r="E6" s="77">
        <v>1478.0</v>
      </c>
      <c r="F6" s="77">
        <v>1478.0</v>
      </c>
      <c r="G6" s="44">
        <v>800.0</v>
      </c>
      <c r="H6" s="44">
        <v>800.0</v>
      </c>
      <c r="I6" s="44">
        <v>1478.0</v>
      </c>
      <c r="J6" s="75">
        <v>800.0</v>
      </c>
      <c r="K6" s="76">
        <v>2000.0</v>
      </c>
      <c r="L6" s="75">
        <v>800.0</v>
      </c>
      <c r="M6" s="75">
        <v>800.0</v>
      </c>
      <c r="N6" s="75">
        <v>800.0</v>
      </c>
      <c r="O6" s="75">
        <v>800.0</v>
      </c>
    </row>
    <row r="7">
      <c r="B7" s="48"/>
      <c r="C7" s="42" t="s">
        <v>6</v>
      </c>
      <c r="D7" s="49">
        <v>0.7</v>
      </c>
      <c r="E7" s="78">
        <v>0.7</v>
      </c>
      <c r="F7" s="49">
        <v>0.7</v>
      </c>
      <c r="G7" s="49">
        <v>0.7</v>
      </c>
      <c r="H7" s="49">
        <v>0.7</v>
      </c>
      <c r="I7" s="49">
        <v>0.7</v>
      </c>
      <c r="J7" s="79">
        <v>0.7</v>
      </c>
      <c r="K7" s="80">
        <v>0.7</v>
      </c>
      <c r="L7" s="79">
        <v>0.7</v>
      </c>
      <c r="M7" s="79">
        <v>0.7</v>
      </c>
      <c r="N7" s="79">
        <v>0.7</v>
      </c>
      <c r="O7" s="79">
        <v>0.7</v>
      </c>
    </row>
    <row r="8">
      <c r="C8" s="42" t="s">
        <v>7</v>
      </c>
      <c r="D8" s="49">
        <v>0.95</v>
      </c>
      <c r="E8" s="49">
        <v>0.95</v>
      </c>
      <c r="F8" s="49">
        <v>0.95</v>
      </c>
      <c r="G8" s="49">
        <v>0.95</v>
      </c>
      <c r="H8" s="49">
        <v>0.95</v>
      </c>
      <c r="I8" s="49">
        <v>0.95</v>
      </c>
      <c r="J8" s="49">
        <v>0.95</v>
      </c>
      <c r="K8" s="49">
        <v>0.95</v>
      </c>
      <c r="L8" s="49">
        <v>0.95</v>
      </c>
      <c r="M8" s="49">
        <v>0.95</v>
      </c>
      <c r="N8" s="49">
        <v>0.95</v>
      </c>
      <c r="O8" s="49">
        <v>0.95</v>
      </c>
    </row>
    <row r="9">
      <c r="B9" s="42"/>
      <c r="C9" s="42" t="s">
        <v>8</v>
      </c>
      <c r="D9" s="81">
        <v>0.0347</v>
      </c>
      <c r="E9" s="50">
        <v>0.026</v>
      </c>
      <c r="F9" s="50">
        <v>0.026</v>
      </c>
      <c r="G9" s="82">
        <v>0.0347</v>
      </c>
      <c r="H9" s="82">
        <v>0.0347</v>
      </c>
      <c r="I9" s="51">
        <v>0.026</v>
      </c>
      <c r="J9" s="82">
        <v>0.0347</v>
      </c>
      <c r="K9" s="51">
        <v>0.022</v>
      </c>
      <c r="L9" s="82">
        <v>0.0347</v>
      </c>
      <c r="M9" s="82">
        <v>0.0347</v>
      </c>
      <c r="N9" s="82">
        <v>0.0347</v>
      </c>
      <c r="O9" s="82">
        <v>0.0347</v>
      </c>
    </row>
    <row r="10">
      <c r="B10" s="42" t="s">
        <v>9</v>
      </c>
      <c r="C10" s="43" t="s">
        <v>10</v>
      </c>
      <c r="D10" s="43">
        <v>27.0</v>
      </c>
      <c r="E10" s="83">
        <v>33.0</v>
      </c>
      <c r="F10" s="43">
        <v>31.0</v>
      </c>
      <c r="G10" s="43">
        <v>29.0</v>
      </c>
      <c r="H10" s="43">
        <v>30.0</v>
      </c>
      <c r="I10" s="52">
        <v>32.0</v>
      </c>
      <c r="J10" s="54">
        <v>31.0</v>
      </c>
      <c r="K10" s="54">
        <v>37.5</v>
      </c>
      <c r="L10" s="54">
        <v>31.0</v>
      </c>
      <c r="M10" s="54">
        <v>34.0</v>
      </c>
      <c r="N10" s="54">
        <v>34.0</v>
      </c>
      <c r="O10" s="54">
        <v>35.0</v>
      </c>
    </row>
    <row r="11">
      <c r="B11" s="55" t="s">
        <v>11</v>
      </c>
      <c r="C11" s="52" t="s">
        <v>12</v>
      </c>
      <c r="D11" s="43">
        <v>25.0</v>
      </c>
      <c r="E11" s="84">
        <v>28.0</v>
      </c>
      <c r="F11" s="43">
        <v>33.0</v>
      </c>
      <c r="G11" s="43">
        <v>34.0</v>
      </c>
      <c r="H11" s="43">
        <v>39.0</v>
      </c>
      <c r="I11" s="85">
        <v>32.0</v>
      </c>
      <c r="J11" s="54">
        <v>30.0</v>
      </c>
      <c r="K11" s="54">
        <v>28.6</v>
      </c>
      <c r="L11" s="54">
        <v>32.0</v>
      </c>
      <c r="M11" s="54">
        <v>28.0</v>
      </c>
      <c r="N11" s="54">
        <v>28.0</v>
      </c>
      <c r="O11" s="54">
        <v>27.0</v>
      </c>
    </row>
    <row r="12">
      <c r="B12" s="55"/>
      <c r="C12" s="52" t="s">
        <v>13</v>
      </c>
      <c r="D12" s="43">
        <v>4.0</v>
      </c>
      <c r="E12" s="86"/>
      <c r="F12" s="43">
        <v>1.0</v>
      </c>
      <c r="G12" s="43"/>
      <c r="H12" s="43"/>
      <c r="I12" s="87"/>
      <c r="J12" s="58"/>
      <c r="K12" s="58"/>
      <c r="L12" s="58"/>
      <c r="M12" s="58"/>
      <c r="N12" s="58"/>
      <c r="O12" s="58"/>
    </row>
    <row r="13">
      <c r="B13" s="42"/>
      <c r="C13" s="43" t="s">
        <v>14</v>
      </c>
      <c r="D13" s="43">
        <v>8.0</v>
      </c>
      <c r="E13" s="84">
        <v>10.0</v>
      </c>
      <c r="F13" s="43">
        <v>4.0</v>
      </c>
      <c r="G13" s="43"/>
      <c r="H13" s="43"/>
      <c r="I13" s="52"/>
      <c r="J13" s="58"/>
      <c r="K13" s="58"/>
      <c r="L13" s="58"/>
      <c r="M13" s="58"/>
      <c r="N13" s="58"/>
      <c r="O13" s="58"/>
    </row>
    <row r="14">
      <c r="B14" s="42"/>
      <c r="C14" s="52" t="s">
        <v>15</v>
      </c>
      <c r="D14" s="43">
        <v>7.0</v>
      </c>
      <c r="E14" s="86"/>
      <c r="F14" s="43">
        <v>9.0</v>
      </c>
      <c r="G14" s="43">
        <v>10.0</v>
      </c>
      <c r="H14" s="43"/>
      <c r="I14" s="52"/>
      <c r="J14" s="58"/>
      <c r="K14" s="58"/>
      <c r="L14" s="58"/>
      <c r="M14" s="58"/>
      <c r="N14" s="58"/>
      <c r="O14" s="58"/>
    </row>
    <row r="15">
      <c r="B15" s="42" t="s">
        <v>16</v>
      </c>
      <c r="C15" s="52" t="s">
        <v>17</v>
      </c>
      <c r="D15" s="52"/>
      <c r="E15" s="83"/>
      <c r="F15" s="52"/>
      <c r="G15" s="43"/>
      <c r="H15" s="43">
        <v>4.0</v>
      </c>
      <c r="I15" s="52">
        <v>4.0</v>
      </c>
      <c r="J15" s="54">
        <v>7.0</v>
      </c>
      <c r="K15" s="54">
        <v>7.6</v>
      </c>
      <c r="L15" s="54">
        <v>8.0</v>
      </c>
      <c r="M15" s="54">
        <v>8.0</v>
      </c>
      <c r="N15" s="54">
        <v>10.0</v>
      </c>
      <c r="O15" s="54">
        <v>11.0</v>
      </c>
    </row>
    <row r="16">
      <c r="B16" s="42" t="s">
        <v>18</v>
      </c>
      <c r="C16" s="59" t="s">
        <v>19</v>
      </c>
      <c r="D16" s="52"/>
      <c r="E16" s="83"/>
      <c r="F16" s="43">
        <v>1.0</v>
      </c>
      <c r="G16" s="43">
        <v>3.0</v>
      </c>
      <c r="H16" s="43">
        <v>3.0</v>
      </c>
      <c r="I16" s="52">
        <v>2.0</v>
      </c>
      <c r="J16" s="54">
        <v>2.0</v>
      </c>
      <c r="K16" s="54">
        <v>4.1</v>
      </c>
      <c r="L16" s="54">
        <v>2.0</v>
      </c>
      <c r="M16" s="54">
        <v>1.0</v>
      </c>
      <c r="N16" s="54">
        <v>1.0</v>
      </c>
      <c r="O16" s="54">
        <v>1.0</v>
      </c>
    </row>
    <row r="17">
      <c r="B17" s="42" t="s">
        <v>20</v>
      </c>
      <c r="C17" s="43" t="s">
        <v>21</v>
      </c>
      <c r="D17" s="43">
        <v>2.0</v>
      </c>
      <c r="E17" s="88">
        <v>3.0</v>
      </c>
      <c r="F17" s="43">
        <v>1.0</v>
      </c>
      <c r="G17" s="43">
        <v>2.0</v>
      </c>
      <c r="H17" s="43">
        <v>2.0</v>
      </c>
      <c r="I17" s="52">
        <v>2.0</v>
      </c>
      <c r="J17" s="54">
        <v>2.0</v>
      </c>
      <c r="K17" s="54">
        <v>2.7</v>
      </c>
      <c r="L17" s="54">
        <v>3.0</v>
      </c>
      <c r="M17" s="54">
        <v>3.0</v>
      </c>
      <c r="N17" s="54">
        <v>2.0</v>
      </c>
      <c r="O17" s="54">
        <v>2.0</v>
      </c>
    </row>
    <row r="18">
      <c r="B18" s="55" t="s">
        <v>22</v>
      </c>
      <c r="C18" s="43" t="s">
        <v>23</v>
      </c>
      <c r="D18" s="52"/>
      <c r="E18" s="83"/>
      <c r="F18" s="52"/>
      <c r="G18" s="52"/>
      <c r="H18" s="52"/>
      <c r="I18" s="52"/>
      <c r="J18" s="58"/>
      <c r="K18" s="58"/>
      <c r="L18" s="58"/>
      <c r="M18" s="54">
        <v>1.0</v>
      </c>
      <c r="N18" s="58"/>
      <c r="O18" s="54"/>
    </row>
    <row r="19">
      <c r="B19" s="42"/>
      <c r="C19" s="52" t="s">
        <v>24</v>
      </c>
      <c r="D19" s="43">
        <v>3.0</v>
      </c>
      <c r="E19" s="83"/>
      <c r="F19" s="52"/>
      <c r="G19" s="52"/>
      <c r="H19" s="52"/>
      <c r="I19" s="52"/>
      <c r="J19" s="58"/>
      <c r="K19" s="58"/>
      <c r="L19" s="58"/>
      <c r="M19" s="58"/>
      <c r="N19" s="58"/>
      <c r="O19" s="58"/>
    </row>
    <row r="20">
      <c r="B20" s="42" t="s">
        <v>25</v>
      </c>
      <c r="C20" s="52" t="s">
        <v>26</v>
      </c>
      <c r="D20" s="52"/>
      <c r="E20" s="83">
        <v>2.0</v>
      </c>
      <c r="F20" s="43">
        <v>1.0</v>
      </c>
      <c r="G20" s="43">
        <v>4.0</v>
      </c>
      <c r="H20" s="43">
        <v>2.0</v>
      </c>
      <c r="I20" s="52">
        <v>3.0</v>
      </c>
      <c r="J20" s="54">
        <v>3.0</v>
      </c>
      <c r="K20" s="58"/>
      <c r="L20" s="54">
        <v>2.0</v>
      </c>
      <c r="M20" s="54">
        <v>1.0</v>
      </c>
      <c r="N20" s="58"/>
      <c r="O20" s="54"/>
    </row>
    <row r="21">
      <c r="B21" s="42" t="s">
        <v>27</v>
      </c>
      <c r="C21" s="43" t="s">
        <v>28</v>
      </c>
      <c r="D21" s="52"/>
      <c r="E21" s="83"/>
      <c r="F21" s="52"/>
      <c r="G21" s="52"/>
      <c r="H21" s="52"/>
      <c r="I21" s="52"/>
      <c r="J21" s="58"/>
      <c r="K21" s="58"/>
      <c r="L21" s="54">
        <v>1.0</v>
      </c>
      <c r="M21" s="58"/>
      <c r="N21" s="58"/>
      <c r="O21" s="54"/>
    </row>
    <row r="22">
      <c r="B22" s="42" t="s">
        <v>29</v>
      </c>
      <c r="C22" s="43" t="s">
        <v>30</v>
      </c>
      <c r="D22" s="52"/>
      <c r="E22" s="83"/>
      <c r="F22" s="52"/>
      <c r="G22" s="52"/>
      <c r="H22" s="52"/>
      <c r="I22" s="52"/>
      <c r="J22" s="58"/>
      <c r="K22" s="58"/>
      <c r="L22" s="58"/>
      <c r="M22" s="58"/>
      <c r="N22" s="58"/>
      <c r="O22" s="54"/>
    </row>
    <row r="23">
      <c r="B23" s="58"/>
      <c r="C23" s="52" t="s">
        <v>31</v>
      </c>
      <c r="D23" s="43">
        <v>2.0</v>
      </c>
      <c r="E23" s="83"/>
      <c r="F23" s="52"/>
      <c r="G23" s="52"/>
      <c r="H23" s="52"/>
      <c r="I23" s="52"/>
      <c r="J23" s="58"/>
      <c r="K23" s="58"/>
      <c r="L23" s="58"/>
      <c r="M23" s="58"/>
      <c r="N23" s="58"/>
      <c r="O23" s="58"/>
    </row>
    <row r="24">
      <c r="B24" s="58"/>
      <c r="C24" s="52" t="s">
        <v>32</v>
      </c>
      <c r="D24" s="52"/>
      <c r="E24" s="83"/>
      <c r="F24" s="52"/>
      <c r="G24" s="52"/>
      <c r="H24" s="52"/>
      <c r="I24" s="52"/>
      <c r="J24" s="58"/>
      <c r="K24" s="54">
        <v>1.3</v>
      </c>
      <c r="L24" s="58"/>
      <c r="M24" s="58"/>
      <c r="N24" s="58"/>
      <c r="O24" s="58"/>
    </row>
    <row r="25">
      <c r="B25" s="58"/>
      <c r="C25" s="52" t="s">
        <v>33</v>
      </c>
      <c r="D25" s="43">
        <v>6.0</v>
      </c>
      <c r="E25" s="83">
        <v>4.0</v>
      </c>
      <c r="F25" s="43">
        <v>7.0</v>
      </c>
      <c r="G25" s="43">
        <v>10.0</v>
      </c>
      <c r="H25" s="43"/>
      <c r="I25" s="52"/>
      <c r="J25" s="58"/>
      <c r="K25" s="54">
        <v>5.3</v>
      </c>
      <c r="L25" s="54">
        <v>11.0</v>
      </c>
      <c r="M25" s="58"/>
      <c r="N25" s="58"/>
      <c r="O25" s="54"/>
    </row>
    <row r="26">
      <c r="B26" s="58"/>
      <c r="C26" s="43" t="s">
        <v>34</v>
      </c>
      <c r="D26" s="43"/>
      <c r="E26" s="88"/>
      <c r="F26" s="43"/>
      <c r="G26" s="43"/>
      <c r="H26" s="43"/>
      <c r="I26" s="52"/>
      <c r="J26" s="58"/>
      <c r="K26" s="54">
        <v>9.3</v>
      </c>
      <c r="L26" s="89"/>
      <c r="M26" s="58"/>
      <c r="N26" s="58"/>
      <c r="O26" s="58"/>
    </row>
    <row r="27">
      <c r="B27" s="58"/>
      <c r="C27" s="52" t="s">
        <v>35</v>
      </c>
      <c r="D27" s="43">
        <v>16.0</v>
      </c>
      <c r="E27" s="88">
        <v>20.0</v>
      </c>
      <c r="F27" s="43">
        <v>12.0</v>
      </c>
      <c r="G27" s="43">
        <v>7.0</v>
      </c>
      <c r="H27" s="43"/>
      <c r="I27" s="52"/>
      <c r="J27" s="58"/>
      <c r="K27" s="58"/>
      <c r="L27" s="90">
        <v>10.0</v>
      </c>
      <c r="M27" s="58"/>
      <c r="N27" s="58"/>
      <c r="O27" s="58"/>
    </row>
    <row r="28">
      <c r="B28" s="58"/>
      <c r="C28" s="43" t="s">
        <v>36</v>
      </c>
      <c r="D28" s="52"/>
      <c r="E28" s="88"/>
      <c r="F28" s="43"/>
      <c r="G28" s="43"/>
      <c r="H28" s="43"/>
      <c r="I28" s="43"/>
      <c r="J28" s="54"/>
      <c r="K28" s="54">
        <v>3.6</v>
      </c>
      <c r="L28" s="91"/>
      <c r="M28" s="58"/>
      <c r="N28" s="58"/>
      <c r="O28" s="58"/>
    </row>
    <row r="29">
      <c r="B29" s="58"/>
      <c r="C29" s="43" t="s">
        <v>37</v>
      </c>
      <c r="D29" s="52"/>
      <c r="E29" s="88"/>
      <c r="F29" s="43"/>
      <c r="G29" s="43"/>
      <c r="H29" s="92">
        <v>20.0</v>
      </c>
      <c r="I29" s="92">
        <v>25.0</v>
      </c>
      <c r="J29" s="93">
        <v>25.0</v>
      </c>
      <c r="K29" s="54"/>
      <c r="L29" s="54"/>
      <c r="M29" s="93">
        <v>24.0</v>
      </c>
      <c r="N29" s="54">
        <v>24.0</v>
      </c>
      <c r="O29" s="54">
        <v>24.0</v>
      </c>
    </row>
    <row r="30">
      <c r="B30" s="62" t="s">
        <v>38</v>
      </c>
      <c r="C30" s="63"/>
      <c r="D30" s="64">
        <v>100.0</v>
      </c>
      <c r="E30" s="94">
        <f t="shared" ref="E30:F30" si="1">SUM(E10:E27)</f>
        <v>100</v>
      </c>
      <c r="F30" s="65">
        <f t="shared" si="1"/>
        <v>100</v>
      </c>
      <c r="G30" s="64">
        <v>99.0</v>
      </c>
      <c r="H30" s="64">
        <v>100.0</v>
      </c>
      <c r="I30" s="64">
        <v>100.0</v>
      </c>
      <c r="J30" s="64">
        <v>100.0</v>
      </c>
      <c r="K30" s="64">
        <v>100.0</v>
      </c>
      <c r="L30" s="64">
        <v>100.0</v>
      </c>
      <c r="M30" s="64">
        <v>100.0</v>
      </c>
      <c r="N30" s="95">
        <v>99.0</v>
      </c>
      <c r="O30" s="95">
        <v>100.0</v>
      </c>
    </row>
    <row r="31">
      <c r="O31" s="68"/>
    </row>
    <row r="32">
      <c r="O32" s="68"/>
    </row>
    <row r="33">
      <c r="N33" s="96"/>
      <c r="O33" s="68"/>
    </row>
  </sheetData>
  <mergeCells count="2">
    <mergeCell ref="B30:C30"/>
    <mergeCell ref="K3:L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68" t="s">
        <v>54</v>
      </c>
    </row>
    <row r="3">
      <c r="A3" s="68" t="s">
        <v>54</v>
      </c>
      <c r="B3" s="31"/>
      <c r="C3" s="32"/>
      <c r="D3" s="97" t="s">
        <v>55</v>
      </c>
      <c r="E3" s="98"/>
      <c r="F3" s="99"/>
      <c r="G3" s="100">
        <v>43586.0</v>
      </c>
    </row>
    <row r="4" ht="77.25" customHeight="1">
      <c r="B4" s="39" t="s">
        <v>0</v>
      </c>
      <c r="C4" s="39" t="s">
        <v>1</v>
      </c>
      <c r="D4" s="40" t="s">
        <v>3</v>
      </c>
      <c r="E4" s="40" t="s">
        <v>2</v>
      </c>
      <c r="F4" s="40" t="s">
        <v>56</v>
      </c>
      <c r="G4" s="40" t="s">
        <v>57</v>
      </c>
    </row>
    <row r="5">
      <c r="B5" s="42"/>
      <c r="C5" s="43"/>
      <c r="D5" s="101" t="s">
        <v>58</v>
      </c>
      <c r="E5" s="101" t="s">
        <v>59</v>
      </c>
      <c r="F5" s="74" t="s">
        <v>50</v>
      </c>
      <c r="G5" s="101" t="s">
        <v>60</v>
      </c>
    </row>
    <row r="6">
      <c r="B6" s="46"/>
      <c r="C6" s="42" t="s">
        <v>5</v>
      </c>
      <c r="D6" s="102">
        <v>1000.0</v>
      </c>
      <c r="E6" s="77">
        <v>2250.0</v>
      </c>
      <c r="F6" s="77">
        <v>2439.0</v>
      </c>
      <c r="G6" s="77">
        <v>2250.0</v>
      </c>
    </row>
    <row r="7">
      <c r="A7" s="68" t="s">
        <v>61</v>
      </c>
      <c r="B7" s="48"/>
      <c r="C7" s="42" t="s">
        <v>6</v>
      </c>
      <c r="D7" s="103">
        <v>0.82</v>
      </c>
      <c r="E7" s="103">
        <v>0.82</v>
      </c>
      <c r="F7" s="78">
        <v>0.82</v>
      </c>
      <c r="G7" s="49">
        <v>0.82</v>
      </c>
    </row>
    <row r="8">
      <c r="C8" s="42" t="s">
        <v>7</v>
      </c>
      <c r="D8" s="49">
        <v>0.95</v>
      </c>
      <c r="E8" s="49">
        <v>0.95</v>
      </c>
      <c r="F8" s="78">
        <v>0.95</v>
      </c>
      <c r="G8" s="49">
        <v>0.95</v>
      </c>
    </row>
    <row r="9">
      <c r="B9" s="42"/>
      <c r="C9" s="42" t="s">
        <v>8</v>
      </c>
      <c r="D9" s="50">
        <v>0.031</v>
      </c>
      <c r="E9" s="50">
        <v>0.028</v>
      </c>
      <c r="F9" s="104">
        <v>0.025</v>
      </c>
      <c r="G9" s="105">
        <v>0.025</v>
      </c>
    </row>
    <row r="10">
      <c r="B10" s="42" t="s">
        <v>9</v>
      </c>
      <c r="C10" s="43" t="s">
        <v>10</v>
      </c>
      <c r="D10" s="52">
        <v>39.0</v>
      </c>
      <c r="E10" s="52">
        <v>35.0</v>
      </c>
      <c r="F10" s="52">
        <v>35.0</v>
      </c>
      <c r="G10" s="54">
        <v>38.1</v>
      </c>
    </row>
    <row r="11">
      <c r="B11" s="55" t="s">
        <v>11</v>
      </c>
      <c r="C11" s="52" t="s">
        <v>12</v>
      </c>
      <c r="D11" s="52">
        <v>25.0</v>
      </c>
      <c r="E11" s="52">
        <v>31.0</v>
      </c>
      <c r="F11" s="52">
        <v>26.0</v>
      </c>
      <c r="G11" s="54">
        <v>27.1</v>
      </c>
    </row>
    <row r="12">
      <c r="B12" s="55"/>
      <c r="C12" s="52" t="s">
        <v>13</v>
      </c>
      <c r="D12" s="52"/>
      <c r="E12" s="52"/>
      <c r="F12" s="43">
        <v>4.0</v>
      </c>
      <c r="G12" s="58"/>
    </row>
    <row r="13">
      <c r="B13" s="42"/>
      <c r="C13" s="43" t="s">
        <v>14</v>
      </c>
      <c r="D13" s="52">
        <v>6.0</v>
      </c>
      <c r="E13" s="52"/>
      <c r="F13" s="43">
        <v>6.0</v>
      </c>
      <c r="G13" s="58"/>
    </row>
    <row r="14">
      <c r="B14" s="42"/>
      <c r="C14" s="52" t="s">
        <v>15</v>
      </c>
      <c r="D14" s="52">
        <v>4.0</v>
      </c>
      <c r="E14" s="43">
        <v>11.0</v>
      </c>
      <c r="F14" s="43">
        <v>4.0</v>
      </c>
      <c r="G14" s="58"/>
    </row>
    <row r="15">
      <c r="B15" s="42" t="s">
        <v>16</v>
      </c>
      <c r="C15" s="52" t="s">
        <v>17</v>
      </c>
      <c r="D15" s="52"/>
      <c r="E15" s="52"/>
      <c r="F15" s="43">
        <v>2.0</v>
      </c>
      <c r="G15" s="54">
        <v>8.7</v>
      </c>
    </row>
    <row r="16">
      <c r="B16" s="42" t="s">
        <v>18</v>
      </c>
      <c r="C16" s="59" t="s">
        <v>19</v>
      </c>
      <c r="D16" s="52"/>
      <c r="E16" s="52"/>
      <c r="F16" s="52"/>
      <c r="G16" s="54">
        <v>3.6</v>
      </c>
    </row>
    <row r="17">
      <c r="B17" s="42" t="s">
        <v>20</v>
      </c>
      <c r="C17" s="43" t="s">
        <v>21</v>
      </c>
      <c r="D17" s="52"/>
      <c r="E17" s="52"/>
      <c r="F17" s="43">
        <v>4.0</v>
      </c>
      <c r="G17" s="54">
        <v>1.3</v>
      </c>
    </row>
    <row r="18">
      <c r="B18" s="55" t="s">
        <v>22</v>
      </c>
      <c r="C18" s="43" t="s">
        <v>23</v>
      </c>
      <c r="D18" s="52"/>
      <c r="E18" s="52"/>
      <c r="F18" s="52"/>
      <c r="G18" s="54">
        <v>1.9</v>
      </c>
    </row>
    <row r="19">
      <c r="B19" s="42"/>
      <c r="C19" s="52" t="s">
        <v>24</v>
      </c>
      <c r="D19" s="52">
        <v>3.0</v>
      </c>
      <c r="E19" s="52"/>
      <c r="F19" s="52"/>
      <c r="G19" s="58"/>
    </row>
    <row r="20">
      <c r="B20" s="42" t="s">
        <v>25</v>
      </c>
      <c r="C20" s="52" t="s">
        <v>26</v>
      </c>
      <c r="D20" s="52"/>
      <c r="E20" s="52"/>
      <c r="F20" s="52"/>
      <c r="G20" s="54">
        <v>2.8</v>
      </c>
    </row>
    <row r="21">
      <c r="B21" s="42" t="s">
        <v>27</v>
      </c>
      <c r="C21" s="43" t="s">
        <v>28</v>
      </c>
      <c r="D21" s="52"/>
      <c r="E21" s="52"/>
      <c r="F21" s="52"/>
      <c r="G21" s="54">
        <v>0.5</v>
      </c>
    </row>
    <row r="22">
      <c r="B22" s="42" t="s">
        <v>29</v>
      </c>
      <c r="C22" s="43" t="s">
        <v>30</v>
      </c>
      <c r="D22" s="52"/>
      <c r="E22" s="52"/>
      <c r="F22" s="52"/>
      <c r="G22" s="58"/>
    </row>
    <row r="23">
      <c r="B23" s="58"/>
      <c r="C23" s="52" t="s">
        <v>31</v>
      </c>
      <c r="D23" s="52"/>
      <c r="E23" s="52"/>
      <c r="F23" s="52"/>
      <c r="G23" s="58"/>
    </row>
    <row r="24">
      <c r="B24" s="58"/>
      <c r="C24" s="52" t="s">
        <v>32</v>
      </c>
      <c r="D24" s="52">
        <v>7.0</v>
      </c>
      <c r="E24" s="43">
        <v>7.0</v>
      </c>
      <c r="F24" s="52"/>
      <c r="G24" s="58"/>
    </row>
    <row r="25">
      <c r="B25" s="58"/>
      <c r="C25" s="52" t="s">
        <v>33</v>
      </c>
      <c r="D25" s="52">
        <v>3.0</v>
      </c>
      <c r="E25" s="43">
        <v>16.0</v>
      </c>
      <c r="F25" s="43">
        <v>19.0</v>
      </c>
      <c r="G25" s="54">
        <v>16.2</v>
      </c>
    </row>
    <row r="26">
      <c r="B26" s="58"/>
      <c r="C26" s="43" t="s">
        <v>34</v>
      </c>
      <c r="D26" s="52"/>
      <c r="E26" s="52"/>
      <c r="F26" s="52"/>
      <c r="G26" s="58"/>
    </row>
    <row r="27">
      <c r="B27" s="58"/>
      <c r="C27" s="52" t="s">
        <v>35</v>
      </c>
      <c r="D27" s="52">
        <v>13.0</v>
      </c>
      <c r="E27" s="52"/>
      <c r="F27" s="52"/>
      <c r="G27" s="58"/>
    </row>
    <row r="28">
      <c r="B28" s="58"/>
      <c r="C28" s="43" t="s">
        <v>36</v>
      </c>
      <c r="D28" s="52"/>
      <c r="E28" s="52"/>
      <c r="F28" s="52"/>
      <c r="G28" s="58"/>
    </row>
    <row r="29">
      <c r="B29" s="58"/>
      <c r="C29" s="43" t="s">
        <v>37</v>
      </c>
      <c r="D29" s="52"/>
      <c r="E29" s="52"/>
      <c r="F29" s="52"/>
      <c r="G29" s="58"/>
    </row>
    <row r="30">
      <c r="B30" s="62" t="s">
        <v>38</v>
      </c>
      <c r="C30" s="63"/>
      <c r="D30" s="65">
        <f>SUM(D10:D27)</f>
        <v>100</v>
      </c>
      <c r="E30" s="64">
        <v>100.0</v>
      </c>
      <c r="F30" s="64">
        <v>100.0</v>
      </c>
      <c r="G30" s="64">
        <v>100.2</v>
      </c>
    </row>
  </sheetData>
  <mergeCells count="2">
    <mergeCell ref="B30:C30"/>
    <mergeCell ref="D3:F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1"/>
      <c r="B1" s="32"/>
      <c r="C1" s="34">
        <v>43282.0</v>
      </c>
      <c r="D1" s="34">
        <v>43351.0</v>
      </c>
      <c r="E1" s="115">
        <v>43374.0</v>
      </c>
      <c r="F1" s="98"/>
      <c r="G1" s="98"/>
      <c r="H1" s="99"/>
      <c r="I1" s="69">
        <v>43405.0</v>
      </c>
      <c r="J1" s="34">
        <v>43435.0</v>
      </c>
      <c r="K1" s="36">
        <v>43466.0</v>
      </c>
      <c r="L1" s="36">
        <v>43497.0</v>
      </c>
      <c r="M1" s="70">
        <v>43525.0</v>
      </c>
      <c r="N1" s="63"/>
      <c r="O1" s="37">
        <v>43556.0</v>
      </c>
      <c r="P1" s="147">
        <v>43586.0</v>
      </c>
      <c r="Q1" s="63"/>
      <c r="R1" s="106">
        <v>43617.0</v>
      </c>
      <c r="S1" s="63"/>
      <c r="T1" s="148">
        <v>43647.0</v>
      </c>
    </row>
    <row r="2" ht="97.5" customHeight="1">
      <c r="A2" s="39" t="s">
        <v>0</v>
      </c>
      <c r="B2" s="39" t="s">
        <v>1</v>
      </c>
      <c r="C2" s="40" t="s">
        <v>46</v>
      </c>
      <c r="D2" s="72" t="s">
        <v>46</v>
      </c>
      <c r="E2" s="40" t="s">
        <v>46</v>
      </c>
      <c r="F2" s="40" t="s">
        <v>3</v>
      </c>
      <c r="G2" s="40" t="s">
        <v>2</v>
      </c>
      <c r="H2" s="40" t="s">
        <v>56</v>
      </c>
      <c r="I2" s="73" t="s">
        <v>46</v>
      </c>
      <c r="J2" s="73" t="s">
        <v>46</v>
      </c>
      <c r="K2" s="40" t="s">
        <v>46</v>
      </c>
      <c r="L2" s="73" t="s">
        <v>47</v>
      </c>
      <c r="M2" s="40" t="s">
        <v>48</v>
      </c>
      <c r="N2" s="40" t="s">
        <v>46</v>
      </c>
      <c r="O2" s="40" t="s">
        <v>46</v>
      </c>
      <c r="P2" s="40" t="s">
        <v>57</v>
      </c>
      <c r="Q2" s="40" t="s">
        <v>46</v>
      </c>
      <c r="R2" s="107" t="s">
        <v>46</v>
      </c>
      <c r="S2" s="93" t="s">
        <v>11</v>
      </c>
      <c r="T2" s="40" t="s">
        <v>80</v>
      </c>
      <c r="U2" s="40" t="s">
        <v>46</v>
      </c>
    </row>
    <row r="3">
      <c r="A3" s="42"/>
      <c r="B3" s="43"/>
      <c r="C3" s="44" t="s">
        <v>49</v>
      </c>
      <c r="D3" s="74" t="s">
        <v>50</v>
      </c>
      <c r="E3" s="44" t="s">
        <v>49</v>
      </c>
      <c r="F3" s="101" t="s">
        <v>58</v>
      </c>
      <c r="G3" s="101" t="s">
        <v>59</v>
      </c>
      <c r="H3" s="74" t="s">
        <v>50</v>
      </c>
      <c r="I3" s="75" t="s">
        <v>51</v>
      </c>
      <c r="J3" s="75" t="s">
        <v>51</v>
      </c>
      <c r="K3" s="75" t="s">
        <v>52</v>
      </c>
      <c r="L3" s="75" t="s">
        <v>51</v>
      </c>
      <c r="M3" s="76" t="s">
        <v>53</v>
      </c>
      <c r="N3" s="75" t="s">
        <v>51</v>
      </c>
      <c r="O3" s="75" t="s">
        <v>51</v>
      </c>
      <c r="P3" s="101" t="s">
        <v>60</v>
      </c>
      <c r="Q3" s="75" t="s">
        <v>51</v>
      </c>
      <c r="R3" s="75" t="s">
        <v>51</v>
      </c>
      <c r="S3" s="58"/>
      <c r="T3" s="44" t="s">
        <v>60</v>
      </c>
      <c r="U3" s="75" t="s">
        <v>51</v>
      </c>
    </row>
    <row r="4">
      <c r="A4" s="46"/>
      <c r="B4" s="42" t="s">
        <v>5</v>
      </c>
      <c r="C4" s="44">
        <v>800.0</v>
      </c>
      <c r="D4" s="77">
        <v>1478.0</v>
      </c>
      <c r="E4" s="77">
        <v>1478.0</v>
      </c>
      <c r="F4" s="102">
        <v>1000.0</v>
      </c>
      <c r="G4" s="77">
        <v>2250.0</v>
      </c>
      <c r="H4" s="77">
        <v>2439.0</v>
      </c>
      <c r="I4" s="44">
        <v>800.0</v>
      </c>
      <c r="J4" s="44">
        <v>800.0</v>
      </c>
      <c r="K4" s="44">
        <v>1478.0</v>
      </c>
      <c r="L4" s="75">
        <v>800.0</v>
      </c>
      <c r="M4" s="76">
        <v>2000.0</v>
      </c>
      <c r="N4" s="75">
        <v>800.0</v>
      </c>
      <c r="O4" s="75">
        <v>800.0</v>
      </c>
      <c r="P4" s="77">
        <v>2250.0</v>
      </c>
      <c r="Q4" s="75">
        <v>800.0</v>
      </c>
      <c r="R4" s="75">
        <v>800.0</v>
      </c>
      <c r="S4" s="58"/>
      <c r="T4" s="68">
        <v>2015.0</v>
      </c>
      <c r="U4" s="75">
        <v>800.0</v>
      </c>
    </row>
    <row r="5">
      <c r="A5" s="48"/>
      <c r="B5" s="42" t="s">
        <v>6</v>
      </c>
      <c r="C5" s="49">
        <v>0.7</v>
      </c>
      <c r="D5" s="78">
        <v>0.7</v>
      </c>
      <c r="E5" s="49">
        <v>0.7</v>
      </c>
      <c r="F5" s="103">
        <v>0.82</v>
      </c>
      <c r="G5" s="103">
        <v>0.82</v>
      </c>
      <c r="H5" s="78">
        <v>0.82</v>
      </c>
      <c r="I5" s="49">
        <v>0.7</v>
      </c>
      <c r="J5" s="49">
        <v>0.7</v>
      </c>
      <c r="K5" s="49">
        <v>0.7</v>
      </c>
      <c r="L5" s="79">
        <v>0.7</v>
      </c>
      <c r="M5" s="80">
        <v>0.7</v>
      </c>
      <c r="N5" s="79">
        <v>0.7</v>
      </c>
      <c r="O5" s="79">
        <v>0.7</v>
      </c>
      <c r="P5" s="49">
        <v>0.82</v>
      </c>
      <c r="Q5" s="79">
        <v>0.7</v>
      </c>
      <c r="R5" s="79">
        <v>0.7</v>
      </c>
      <c r="S5" s="58"/>
      <c r="T5" s="149">
        <v>0.82</v>
      </c>
      <c r="U5" s="79">
        <v>0.7</v>
      </c>
    </row>
    <row r="6">
      <c r="B6" s="42" t="s">
        <v>7</v>
      </c>
      <c r="C6" s="49">
        <v>0.95</v>
      </c>
      <c r="D6" s="49">
        <v>0.95</v>
      </c>
      <c r="E6" s="49">
        <v>0.95</v>
      </c>
      <c r="F6" s="49">
        <v>0.95</v>
      </c>
      <c r="G6" s="49">
        <v>0.95</v>
      </c>
      <c r="H6" s="78">
        <v>0.95</v>
      </c>
      <c r="I6" s="49">
        <v>0.95</v>
      </c>
      <c r="J6" s="49">
        <v>0.95</v>
      </c>
      <c r="K6" s="49">
        <v>0.95</v>
      </c>
      <c r="L6" s="49">
        <v>0.95</v>
      </c>
      <c r="M6" s="49">
        <v>0.95</v>
      </c>
      <c r="N6" s="49">
        <v>0.95</v>
      </c>
      <c r="O6" s="49">
        <v>0.95</v>
      </c>
      <c r="P6" s="49">
        <v>0.95</v>
      </c>
      <c r="Q6" s="49">
        <v>0.95</v>
      </c>
      <c r="R6" s="49">
        <v>0.95</v>
      </c>
      <c r="S6" s="58"/>
      <c r="T6" s="49">
        <v>0.95</v>
      </c>
      <c r="U6" s="49">
        <v>0.95</v>
      </c>
    </row>
    <row r="7">
      <c r="A7" s="42"/>
      <c r="B7" s="42" t="s">
        <v>8</v>
      </c>
      <c r="C7" s="81">
        <v>0.0347</v>
      </c>
      <c r="D7" s="50">
        <v>0.026</v>
      </c>
      <c r="E7" s="50">
        <v>0.026</v>
      </c>
      <c r="F7" s="50">
        <v>0.031</v>
      </c>
      <c r="G7" s="50">
        <v>0.028</v>
      </c>
      <c r="H7" s="104">
        <v>0.025</v>
      </c>
      <c r="I7" s="82">
        <v>0.0347</v>
      </c>
      <c r="J7" s="82">
        <v>0.0347</v>
      </c>
      <c r="K7" s="51">
        <v>0.026</v>
      </c>
      <c r="L7" s="82">
        <v>0.0347</v>
      </c>
      <c r="M7" s="51">
        <v>0.022</v>
      </c>
      <c r="N7" s="82">
        <v>0.0347</v>
      </c>
      <c r="O7" s="82">
        <v>0.0347</v>
      </c>
      <c r="P7" s="105">
        <v>0.025</v>
      </c>
      <c r="Q7" s="82">
        <v>0.0347</v>
      </c>
      <c r="R7" s="82">
        <v>0.0347</v>
      </c>
      <c r="S7" s="58"/>
      <c r="T7" s="150">
        <v>0.022</v>
      </c>
      <c r="U7" s="82">
        <v>0.0347</v>
      </c>
    </row>
    <row r="8">
      <c r="A8" s="42" t="s">
        <v>9</v>
      </c>
      <c r="B8" s="43" t="s">
        <v>10</v>
      </c>
      <c r="C8" s="43">
        <v>27.0</v>
      </c>
      <c r="D8" s="83">
        <v>33.0</v>
      </c>
      <c r="E8" s="43">
        <v>31.0</v>
      </c>
      <c r="F8" s="52">
        <v>39.0</v>
      </c>
      <c r="G8" s="52">
        <v>35.0</v>
      </c>
      <c r="H8" s="52">
        <v>35.0</v>
      </c>
      <c r="I8" s="43">
        <v>29.0</v>
      </c>
      <c r="J8" s="43">
        <v>30.0</v>
      </c>
      <c r="K8" s="52">
        <v>32.0</v>
      </c>
      <c r="L8" s="54">
        <v>31.0</v>
      </c>
      <c r="M8" s="54">
        <v>37.5</v>
      </c>
      <c r="N8" s="54">
        <v>31.0</v>
      </c>
      <c r="O8" s="54">
        <v>34.0</v>
      </c>
      <c r="P8" s="54">
        <v>38.1</v>
      </c>
      <c r="Q8" s="54">
        <v>34.0</v>
      </c>
      <c r="R8" s="54">
        <v>36.0</v>
      </c>
      <c r="S8" s="54">
        <v>39.0</v>
      </c>
      <c r="T8" s="68">
        <v>37.0</v>
      </c>
      <c r="U8" s="54">
        <v>35.0</v>
      </c>
    </row>
    <row r="9">
      <c r="A9" s="55" t="s">
        <v>11</v>
      </c>
      <c r="B9" s="52" t="s">
        <v>12</v>
      </c>
      <c r="C9" s="43">
        <v>25.0</v>
      </c>
      <c r="D9" s="84">
        <v>28.0</v>
      </c>
      <c r="E9" s="43">
        <v>33.0</v>
      </c>
      <c r="F9" s="52">
        <v>25.0</v>
      </c>
      <c r="G9" s="52">
        <v>31.0</v>
      </c>
      <c r="H9" s="52">
        <v>26.0</v>
      </c>
      <c r="I9" s="43">
        <v>34.0</v>
      </c>
      <c r="J9" s="43">
        <v>39.0</v>
      </c>
      <c r="K9" s="85">
        <v>32.0</v>
      </c>
      <c r="L9" s="54">
        <v>30.0</v>
      </c>
      <c r="M9" s="54">
        <v>28.6</v>
      </c>
      <c r="N9" s="54">
        <v>32.0</v>
      </c>
      <c r="O9" s="54">
        <v>28.0</v>
      </c>
      <c r="P9" s="54">
        <v>27.1</v>
      </c>
      <c r="Q9" s="54">
        <v>28.0</v>
      </c>
      <c r="R9" s="54">
        <v>28.0</v>
      </c>
      <c r="S9" s="54">
        <v>26.0</v>
      </c>
      <c r="T9" s="68">
        <v>26.0</v>
      </c>
      <c r="U9" s="54">
        <v>27.0</v>
      </c>
    </row>
    <row r="10">
      <c r="A10" s="55"/>
      <c r="B10" s="52" t="s">
        <v>13</v>
      </c>
      <c r="C10" s="43">
        <v>4.0</v>
      </c>
      <c r="D10" s="86"/>
      <c r="E10" s="43">
        <v>1.0</v>
      </c>
      <c r="F10" s="52"/>
      <c r="G10" s="52"/>
      <c r="H10" s="43">
        <v>4.0</v>
      </c>
      <c r="I10" s="43"/>
      <c r="J10" s="43"/>
      <c r="K10" s="87"/>
      <c r="L10" s="58"/>
      <c r="M10" s="58"/>
      <c r="N10" s="58"/>
      <c r="O10" s="58"/>
      <c r="P10" s="58"/>
      <c r="R10" s="58"/>
      <c r="S10" s="58"/>
      <c r="U10" s="58"/>
    </row>
    <row r="11">
      <c r="A11" s="42"/>
      <c r="B11" s="43" t="s">
        <v>14</v>
      </c>
      <c r="C11" s="43">
        <v>8.0</v>
      </c>
      <c r="D11" s="84">
        <v>10.0</v>
      </c>
      <c r="E11" s="43">
        <v>4.0</v>
      </c>
      <c r="F11" s="52">
        <v>6.0</v>
      </c>
      <c r="G11" s="52"/>
      <c r="H11" s="43">
        <v>6.0</v>
      </c>
      <c r="I11" s="43"/>
      <c r="J11" s="43"/>
      <c r="K11" s="52"/>
      <c r="L11" s="58"/>
      <c r="M11" s="58"/>
      <c r="N11" s="58"/>
      <c r="O11" s="58"/>
      <c r="P11" s="58"/>
      <c r="R11" s="58"/>
      <c r="S11" s="58"/>
      <c r="U11" s="58"/>
    </row>
    <row r="12">
      <c r="A12" s="42"/>
      <c r="B12" s="52" t="s">
        <v>15</v>
      </c>
      <c r="C12" s="43">
        <v>7.0</v>
      </c>
      <c r="D12" s="86"/>
      <c r="E12" s="43">
        <v>9.0</v>
      </c>
      <c r="F12" s="52">
        <v>4.0</v>
      </c>
      <c r="G12" s="43">
        <v>11.0</v>
      </c>
      <c r="H12" s="43">
        <v>4.0</v>
      </c>
      <c r="I12" s="43">
        <v>10.0</v>
      </c>
      <c r="J12" s="43"/>
      <c r="K12" s="52"/>
      <c r="L12" s="58"/>
      <c r="M12" s="58"/>
      <c r="N12" s="58"/>
      <c r="O12" s="58"/>
      <c r="P12" s="58"/>
      <c r="R12" s="58"/>
      <c r="S12" s="58"/>
      <c r="U12" s="58"/>
    </row>
    <row r="13">
      <c r="A13" s="42" t="s">
        <v>16</v>
      </c>
      <c r="B13" s="52" t="s">
        <v>17</v>
      </c>
      <c r="C13" s="52"/>
      <c r="D13" s="83"/>
      <c r="E13" s="52"/>
      <c r="F13" s="52"/>
      <c r="G13" s="52"/>
      <c r="H13" s="43">
        <v>2.0</v>
      </c>
      <c r="I13" s="43"/>
      <c r="J13" s="43">
        <v>4.0</v>
      </c>
      <c r="K13" s="52">
        <v>4.0</v>
      </c>
      <c r="L13" s="54">
        <v>7.0</v>
      </c>
      <c r="M13" s="54">
        <v>7.6</v>
      </c>
      <c r="N13" s="54">
        <v>8.0</v>
      </c>
      <c r="O13" s="54">
        <v>8.0</v>
      </c>
      <c r="P13" s="54">
        <v>8.7</v>
      </c>
      <c r="Q13" s="68">
        <v>10.0</v>
      </c>
      <c r="R13" s="54">
        <v>11.0</v>
      </c>
      <c r="S13" s="54">
        <v>11.0</v>
      </c>
      <c r="T13" s="68">
        <v>9.0</v>
      </c>
      <c r="U13" s="54">
        <v>11.0</v>
      </c>
    </row>
    <row r="14">
      <c r="A14" s="42" t="s">
        <v>18</v>
      </c>
      <c r="B14" s="59" t="s">
        <v>19</v>
      </c>
      <c r="C14" s="52"/>
      <c r="D14" s="83"/>
      <c r="E14" s="43">
        <v>1.0</v>
      </c>
      <c r="F14" s="52"/>
      <c r="G14" s="52"/>
      <c r="H14" s="52"/>
      <c r="I14" s="43">
        <v>3.0</v>
      </c>
      <c r="J14" s="43">
        <v>3.0</v>
      </c>
      <c r="K14" s="52">
        <v>2.0</v>
      </c>
      <c r="L14" s="54">
        <v>2.0</v>
      </c>
      <c r="M14" s="54">
        <v>4.1</v>
      </c>
      <c r="N14" s="54">
        <v>2.0</v>
      </c>
      <c r="O14" s="54">
        <v>1.0</v>
      </c>
      <c r="P14" s="54">
        <v>3.6</v>
      </c>
      <c r="R14" s="58"/>
      <c r="S14" s="58"/>
      <c r="T14" s="68">
        <v>3.0</v>
      </c>
      <c r="U14" s="54">
        <v>1.0</v>
      </c>
    </row>
    <row r="15">
      <c r="A15" s="42" t="s">
        <v>20</v>
      </c>
      <c r="B15" s="43" t="s">
        <v>21</v>
      </c>
      <c r="C15" s="43">
        <v>2.0</v>
      </c>
      <c r="D15" s="88">
        <v>3.0</v>
      </c>
      <c r="E15" s="43">
        <v>1.0</v>
      </c>
      <c r="F15" s="52"/>
      <c r="G15" s="52"/>
      <c r="H15" s="43">
        <v>4.0</v>
      </c>
      <c r="I15" s="43">
        <v>2.0</v>
      </c>
      <c r="J15" s="43">
        <v>2.0</v>
      </c>
      <c r="K15" s="52">
        <v>2.0</v>
      </c>
      <c r="L15" s="54">
        <v>2.0</v>
      </c>
      <c r="M15" s="54">
        <v>2.7</v>
      </c>
      <c r="N15" s="54">
        <v>3.0</v>
      </c>
      <c r="O15" s="54">
        <v>3.0</v>
      </c>
      <c r="P15" s="54">
        <v>1.3</v>
      </c>
      <c r="R15" s="58"/>
      <c r="S15" s="58"/>
      <c r="T15" s="68">
        <v>2.0</v>
      </c>
      <c r="U15" s="54">
        <v>2.0</v>
      </c>
    </row>
    <row r="16">
      <c r="A16" s="55" t="s">
        <v>22</v>
      </c>
      <c r="B16" s="43" t="s">
        <v>23</v>
      </c>
      <c r="C16" s="52"/>
      <c r="D16" s="83"/>
      <c r="E16" s="52"/>
      <c r="F16" s="52"/>
      <c r="G16" s="52"/>
      <c r="H16" s="52"/>
      <c r="I16" s="52"/>
      <c r="J16" s="52"/>
      <c r="K16" s="52"/>
      <c r="L16" s="58"/>
      <c r="M16" s="58"/>
      <c r="N16" s="58"/>
      <c r="O16" s="54">
        <v>1.0</v>
      </c>
      <c r="P16" s="54">
        <v>1.9</v>
      </c>
      <c r="R16" s="58"/>
      <c r="S16" s="58"/>
      <c r="T16" s="68">
        <v>1.0</v>
      </c>
      <c r="U16" s="54"/>
    </row>
    <row r="17">
      <c r="A17" s="42"/>
      <c r="B17" s="52" t="s">
        <v>24</v>
      </c>
      <c r="C17" s="43">
        <v>3.0</v>
      </c>
      <c r="D17" s="83"/>
      <c r="E17" s="52"/>
      <c r="F17" s="52">
        <v>3.0</v>
      </c>
      <c r="G17" s="52"/>
      <c r="H17" s="52"/>
      <c r="I17" s="52"/>
      <c r="J17" s="52"/>
      <c r="K17" s="52"/>
      <c r="L17" s="58"/>
      <c r="M17" s="58"/>
      <c r="N17" s="58"/>
      <c r="O17" s="58"/>
      <c r="P17" s="58"/>
      <c r="R17" s="58"/>
      <c r="S17" s="58"/>
      <c r="U17" s="58"/>
    </row>
    <row r="18">
      <c r="A18" s="42" t="s">
        <v>25</v>
      </c>
      <c r="B18" s="52" t="s">
        <v>26</v>
      </c>
      <c r="C18" s="52"/>
      <c r="D18" s="83">
        <v>2.0</v>
      </c>
      <c r="E18" s="43">
        <v>1.0</v>
      </c>
      <c r="F18" s="52"/>
      <c r="G18" s="52"/>
      <c r="H18" s="52"/>
      <c r="I18" s="43">
        <v>4.0</v>
      </c>
      <c r="J18" s="43">
        <v>2.0</v>
      </c>
      <c r="K18" s="52">
        <v>3.0</v>
      </c>
      <c r="L18" s="54">
        <v>3.0</v>
      </c>
      <c r="M18" s="58"/>
      <c r="N18" s="54">
        <v>2.0</v>
      </c>
      <c r="O18" s="54">
        <v>1.0</v>
      </c>
      <c r="P18" s="54">
        <v>2.8</v>
      </c>
      <c r="R18" s="58"/>
      <c r="S18" s="58"/>
      <c r="T18" s="68">
        <v>0.3</v>
      </c>
      <c r="U18" s="54"/>
    </row>
    <row r="19">
      <c r="A19" s="42" t="s">
        <v>27</v>
      </c>
      <c r="B19" s="43" t="s">
        <v>28</v>
      </c>
      <c r="C19" s="52"/>
      <c r="D19" s="83"/>
      <c r="E19" s="52"/>
      <c r="F19" s="52"/>
      <c r="G19" s="52"/>
      <c r="H19" s="52"/>
      <c r="I19" s="52"/>
      <c r="J19" s="52"/>
      <c r="K19" s="52"/>
      <c r="L19" s="58"/>
      <c r="M19" s="58"/>
      <c r="N19" s="54">
        <v>1.0</v>
      </c>
      <c r="O19" s="58"/>
      <c r="P19" s="54">
        <v>0.5</v>
      </c>
      <c r="R19" s="58"/>
      <c r="S19" s="58"/>
      <c r="T19" s="68">
        <v>1.0</v>
      </c>
      <c r="U19" s="54"/>
    </row>
    <row r="20">
      <c r="A20" s="42" t="s">
        <v>29</v>
      </c>
      <c r="B20" s="43" t="s">
        <v>30</v>
      </c>
      <c r="C20" s="52"/>
      <c r="D20" s="83"/>
      <c r="E20" s="52"/>
      <c r="F20" s="52"/>
      <c r="G20" s="52"/>
      <c r="H20" s="52"/>
      <c r="I20" s="52"/>
      <c r="J20" s="52"/>
      <c r="K20" s="52"/>
      <c r="L20" s="58"/>
      <c r="M20" s="58"/>
      <c r="N20" s="58"/>
      <c r="O20" s="58"/>
      <c r="P20" s="58"/>
      <c r="R20" s="58"/>
      <c r="S20" s="58"/>
      <c r="T20" s="68">
        <v>0.3</v>
      </c>
      <c r="U20" s="54"/>
    </row>
    <row r="21">
      <c r="A21" s="58"/>
      <c r="B21" s="52" t="s">
        <v>31</v>
      </c>
      <c r="C21" s="43">
        <v>2.0</v>
      </c>
      <c r="D21" s="83"/>
      <c r="E21" s="52"/>
      <c r="F21" s="52"/>
      <c r="G21" s="52"/>
      <c r="H21" s="52"/>
      <c r="I21" s="52"/>
      <c r="J21" s="52"/>
      <c r="K21" s="52"/>
      <c r="L21" s="58"/>
      <c r="M21" s="58"/>
      <c r="N21" s="58"/>
      <c r="O21" s="58"/>
      <c r="P21" s="58"/>
      <c r="R21" s="58"/>
      <c r="S21" s="58"/>
      <c r="U21" s="58"/>
    </row>
    <row r="22">
      <c r="A22" s="58"/>
      <c r="B22" s="52" t="s">
        <v>32</v>
      </c>
      <c r="C22" s="52"/>
      <c r="D22" s="83"/>
      <c r="E22" s="52"/>
      <c r="F22" s="52">
        <v>7.0</v>
      </c>
      <c r="G22" s="43">
        <v>7.0</v>
      </c>
      <c r="H22" s="52"/>
      <c r="I22" s="52"/>
      <c r="J22" s="52"/>
      <c r="K22" s="52"/>
      <c r="L22" s="58"/>
      <c r="M22" s="54">
        <v>1.3</v>
      </c>
      <c r="N22" s="58"/>
      <c r="O22" s="58"/>
      <c r="P22" s="58"/>
      <c r="R22" s="58"/>
      <c r="S22" s="58"/>
      <c r="U22" s="58"/>
    </row>
    <row r="23">
      <c r="A23" s="58"/>
      <c r="B23" s="52" t="s">
        <v>33</v>
      </c>
      <c r="C23" s="43">
        <v>6.0</v>
      </c>
      <c r="D23" s="83">
        <v>4.0</v>
      </c>
      <c r="E23" s="43">
        <v>7.0</v>
      </c>
      <c r="F23" s="52">
        <v>3.0</v>
      </c>
      <c r="G23" s="43">
        <v>16.0</v>
      </c>
      <c r="H23" s="43">
        <v>19.0</v>
      </c>
      <c r="I23" s="43">
        <v>10.0</v>
      </c>
      <c r="J23" s="43"/>
      <c r="K23" s="52"/>
      <c r="L23" s="58"/>
      <c r="M23" s="54">
        <v>5.3</v>
      </c>
      <c r="N23" s="54">
        <v>11.0</v>
      </c>
      <c r="O23" s="58"/>
      <c r="P23" s="54">
        <v>16.2</v>
      </c>
      <c r="R23" s="58"/>
      <c r="S23" s="58"/>
      <c r="T23" s="68">
        <v>7.0</v>
      </c>
      <c r="U23" s="54"/>
    </row>
    <row r="24">
      <c r="A24" s="58"/>
      <c r="B24" s="43" t="s">
        <v>34</v>
      </c>
      <c r="C24" s="43"/>
      <c r="D24" s="88"/>
      <c r="E24" s="43"/>
      <c r="F24" s="52"/>
      <c r="G24" s="52"/>
      <c r="H24" s="52"/>
      <c r="I24" s="43"/>
      <c r="J24" s="43"/>
      <c r="K24" s="52"/>
      <c r="L24" s="58"/>
      <c r="M24" s="54">
        <v>9.3</v>
      </c>
      <c r="N24" s="89"/>
      <c r="O24" s="58"/>
      <c r="P24" s="58"/>
      <c r="R24" s="58"/>
      <c r="S24" s="58"/>
      <c r="U24" s="58"/>
    </row>
    <row r="25">
      <c r="A25" s="58"/>
      <c r="B25" s="52" t="s">
        <v>35</v>
      </c>
      <c r="C25" s="43">
        <v>16.0</v>
      </c>
      <c r="D25" s="88">
        <v>20.0</v>
      </c>
      <c r="E25" s="43">
        <v>12.0</v>
      </c>
      <c r="F25" s="52">
        <v>13.0</v>
      </c>
      <c r="G25" s="52"/>
      <c r="H25" s="52"/>
      <c r="I25" s="43">
        <v>7.0</v>
      </c>
      <c r="J25" s="43"/>
      <c r="K25" s="52"/>
      <c r="L25" s="58"/>
      <c r="M25" s="58"/>
      <c r="N25" s="90">
        <v>10.0</v>
      </c>
      <c r="O25" s="58"/>
      <c r="P25" s="58"/>
      <c r="R25" s="58"/>
      <c r="S25" s="58"/>
      <c r="U25" s="58"/>
    </row>
    <row r="26">
      <c r="A26" s="58"/>
      <c r="B26" s="43" t="s">
        <v>36</v>
      </c>
      <c r="C26" s="52"/>
      <c r="D26" s="88"/>
      <c r="E26" s="43"/>
      <c r="F26" s="52"/>
      <c r="G26" s="52"/>
      <c r="H26" s="52"/>
      <c r="I26" s="43"/>
      <c r="J26" s="43"/>
      <c r="K26" s="43"/>
      <c r="L26" s="54"/>
      <c r="M26" s="54">
        <v>3.6</v>
      </c>
      <c r="N26" s="91"/>
      <c r="O26" s="58"/>
      <c r="P26" s="58"/>
      <c r="R26" s="58"/>
      <c r="S26" s="58"/>
      <c r="U26" s="58"/>
    </row>
    <row r="27">
      <c r="A27" s="58"/>
      <c r="B27" s="43" t="s">
        <v>37</v>
      </c>
      <c r="C27" s="52"/>
      <c r="D27" s="88"/>
      <c r="E27" s="43"/>
      <c r="F27" s="52"/>
      <c r="G27" s="52"/>
      <c r="H27" s="52"/>
      <c r="I27" s="43"/>
      <c r="J27" s="92">
        <v>20.0</v>
      </c>
      <c r="K27" s="92">
        <v>25.0</v>
      </c>
      <c r="L27" s="93">
        <v>25.0</v>
      </c>
      <c r="M27" s="54"/>
      <c r="N27" s="54"/>
      <c r="O27" s="93">
        <v>24.0</v>
      </c>
      <c r="P27" s="58"/>
      <c r="R27" s="58"/>
      <c r="S27" s="58"/>
      <c r="U27" s="54">
        <v>24.0</v>
      </c>
    </row>
    <row r="28">
      <c r="A28" s="62" t="s">
        <v>38</v>
      </c>
      <c r="B28" s="63"/>
      <c r="C28" s="64">
        <v>100.0</v>
      </c>
      <c r="D28" s="94">
        <f t="shared" ref="D28:F28" si="1">SUM(D8:D25)</f>
        <v>100</v>
      </c>
      <c r="E28" s="65">
        <f t="shared" si="1"/>
        <v>100</v>
      </c>
      <c r="F28" s="65">
        <f t="shared" si="1"/>
        <v>100</v>
      </c>
      <c r="G28" s="64">
        <v>100.0</v>
      </c>
      <c r="H28" s="64">
        <v>100.0</v>
      </c>
      <c r="I28" s="64">
        <v>99.0</v>
      </c>
      <c r="J28" s="64">
        <v>100.0</v>
      </c>
      <c r="K28" s="64">
        <v>100.0</v>
      </c>
      <c r="L28" s="64">
        <v>100.0</v>
      </c>
      <c r="M28" s="64">
        <v>100.0</v>
      </c>
      <c r="N28" s="64">
        <v>100.0</v>
      </c>
      <c r="O28" s="64">
        <v>100.0</v>
      </c>
      <c r="P28" s="64">
        <v>100.2</v>
      </c>
      <c r="R28" s="64">
        <v>75.0</v>
      </c>
      <c r="S28" s="64">
        <v>76.0</v>
      </c>
      <c r="T28" s="68">
        <v>100.6</v>
      </c>
      <c r="U28" s="89">
        <v>100.0</v>
      </c>
    </row>
    <row r="29">
      <c r="U29" s="68"/>
    </row>
    <row r="30">
      <c r="U30" s="68"/>
    </row>
    <row r="31">
      <c r="U31" s="68"/>
    </row>
  </sheetData>
  <mergeCells count="6">
    <mergeCell ref="A28:B28"/>
    <mergeCell ref="M1:N1"/>
    <mergeCell ref="E1:H1"/>
    <mergeCell ref="P1:Q1"/>
    <mergeCell ref="T1:U1"/>
    <mergeCell ref="R1:S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14"/>
    <col customWidth="1" min="4" max="5" width="10.71"/>
  </cols>
  <sheetData>
    <row r="4">
      <c r="B4" s="31"/>
      <c r="C4" s="32"/>
      <c r="D4" s="106">
        <v>43617.0</v>
      </c>
      <c r="E4" s="63"/>
    </row>
    <row r="5" ht="62.25" customHeight="1">
      <c r="B5" s="39" t="s">
        <v>0</v>
      </c>
      <c r="C5" s="39" t="s">
        <v>1</v>
      </c>
      <c r="D5" s="107" t="s">
        <v>46</v>
      </c>
      <c r="E5" s="93" t="s">
        <v>11</v>
      </c>
    </row>
    <row r="6">
      <c r="B6" s="42"/>
      <c r="C6" s="43"/>
      <c r="D6" s="75" t="s">
        <v>51</v>
      </c>
      <c r="E6" s="58"/>
    </row>
    <row r="7">
      <c r="B7" s="46"/>
      <c r="C7" s="42" t="s">
        <v>5</v>
      </c>
      <c r="D7" s="75">
        <v>800.0</v>
      </c>
      <c r="E7" s="58"/>
    </row>
    <row r="8">
      <c r="B8" s="48"/>
      <c r="C8" s="42" t="s">
        <v>6</v>
      </c>
      <c r="D8" s="79">
        <v>0.7</v>
      </c>
      <c r="E8" s="108">
        <v>0.82</v>
      </c>
    </row>
    <row r="9">
      <c r="C9" s="42" t="s">
        <v>7</v>
      </c>
      <c r="D9" s="49">
        <v>0.95</v>
      </c>
      <c r="E9" s="49">
        <v>0.95</v>
      </c>
    </row>
    <row r="10">
      <c r="B10" s="42"/>
      <c r="C10" s="42" t="s">
        <v>8</v>
      </c>
      <c r="D10" s="82">
        <v>0.0347</v>
      </c>
      <c r="E10" s="58"/>
    </row>
    <row r="11">
      <c r="B11" s="42" t="s">
        <v>9</v>
      </c>
      <c r="C11" s="43" t="s">
        <v>10</v>
      </c>
      <c r="D11" s="54">
        <v>36.0</v>
      </c>
      <c r="E11" s="54">
        <v>39.0</v>
      </c>
    </row>
    <row r="12">
      <c r="B12" s="55" t="s">
        <v>11</v>
      </c>
      <c r="C12" s="52" t="s">
        <v>12</v>
      </c>
      <c r="D12" s="54">
        <v>28.0</v>
      </c>
      <c r="E12" s="54">
        <v>26.0</v>
      </c>
    </row>
    <row r="13">
      <c r="B13" s="55"/>
      <c r="C13" s="52" t="s">
        <v>13</v>
      </c>
      <c r="D13" s="58"/>
      <c r="E13" s="58"/>
    </row>
    <row r="14">
      <c r="B14" s="42"/>
      <c r="C14" s="43" t="s">
        <v>14</v>
      </c>
      <c r="D14" s="58"/>
      <c r="E14" s="58"/>
    </row>
    <row r="15">
      <c r="B15" s="42"/>
      <c r="C15" s="52" t="s">
        <v>15</v>
      </c>
      <c r="D15" s="58"/>
      <c r="E15" s="58"/>
    </row>
    <row r="16">
      <c r="B16" s="42" t="s">
        <v>16</v>
      </c>
      <c r="C16" s="52" t="s">
        <v>17</v>
      </c>
      <c r="D16" s="54">
        <v>11.0</v>
      </c>
      <c r="E16" s="54">
        <v>11.0</v>
      </c>
    </row>
    <row r="17">
      <c r="B17" s="42" t="s">
        <v>18</v>
      </c>
      <c r="C17" s="59" t="s">
        <v>19</v>
      </c>
      <c r="D17" s="58"/>
      <c r="E17" s="58"/>
    </row>
    <row r="18">
      <c r="B18" s="42" t="s">
        <v>20</v>
      </c>
      <c r="C18" s="43" t="s">
        <v>21</v>
      </c>
      <c r="D18" s="58"/>
      <c r="E18" s="58"/>
    </row>
    <row r="19">
      <c r="B19" s="55" t="s">
        <v>22</v>
      </c>
      <c r="C19" s="43" t="s">
        <v>23</v>
      </c>
      <c r="D19" s="58"/>
      <c r="E19" s="58"/>
    </row>
    <row r="20">
      <c r="B20" s="42"/>
      <c r="C20" s="52" t="s">
        <v>24</v>
      </c>
      <c r="D20" s="58"/>
      <c r="E20" s="58"/>
    </row>
    <row r="21">
      <c r="B21" s="42" t="s">
        <v>25</v>
      </c>
      <c r="C21" s="52" t="s">
        <v>26</v>
      </c>
      <c r="D21" s="58"/>
      <c r="E21" s="58"/>
    </row>
    <row r="22">
      <c r="B22" s="42" t="s">
        <v>27</v>
      </c>
      <c r="C22" s="43" t="s">
        <v>28</v>
      </c>
      <c r="D22" s="58"/>
      <c r="E22" s="58"/>
    </row>
    <row r="23">
      <c r="B23" s="42" t="s">
        <v>29</v>
      </c>
      <c r="C23" s="43" t="s">
        <v>30</v>
      </c>
      <c r="D23" s="58"/>
      <c r="E23" s="58"/>
    </row>
    <row r="24">
      <c r="B24" s="58"/>
      <c r="C24" s="52" t="s">
        <v>31</v>
      </c>
      <c r="D24" s="58"/>
      <c r="E24" s="58"/>
    </row>
    <row r="25">
      <c r="B25" s="58"/>
      <c r="C25" s="52" t="s">
        <v>32</v>
      </c>
      <c r="D25" s="58"/>
      <c r="E25" s="58"/>
    </row>
    <row r="26">
      <c r="B26" s="58"/>
      <c r="C26" s="52" t="s">
        <v>33</v>
      </c>
      <c r="D26" s="58"/>
      <c r="E26" s="58"/>
    </row>
    <row r="27">
      <c r="B27" s="58"/>
      <c r="C27" s="43" t="s">
        <v>34</v>
      </c>
      <c r="D27" s="58"/>
      <c r="E27" s="58"/>
    </row>
    <row r="28">
      <c r="B28" s="58"/>
      <c r="C28" s="52" t="s">
        <v>35</v>
      </c>
      <c r="D28" s="58"/>
      <c r="E28" s="58"/>
    </row>
    <row r="29">
      <c r="B29" s="58"/>
      <c r="C29" s="43" t="s">
        <v>36</v>
      </c>
      <c r="D29" s="58"/>
      <c r="E29" s="58"/>
    </row>
    <row r="30">
      <c r="B30" s="58"/>
      <c r="C30" s="43" t="s">
        <v>62</v>
      </c>
      <c r="D30" s="58"/>
      <c r="E30" s="58"/>
    </row>
    <row r="31">
      <c r="B31" s="58"/>
      <c r="C31" s="43" t="s">
        <v>37</v>
      </c>
      <c r="D31" s="58"/>
      <c r="E31" s="58"/>
    </row>
    <row r="32">
      <c r="B32" s="58"/>
      <c r="C32" s="43" t="s">
        <v>63</v>
      </c>
      <c r="D32" s="58"/>
      <c r="E32" s="58"/>
    </row>
    <row r="33">
      <c r="B33" s="58"/>
      <c r="C33" s="43" t="s">
        <v>64</v>
      </c>
      <c r="D33" s="58"/>
      <c r="E33" s="58"/>
    </row>
    <row r="34">
      <c r="B34" s="62" t="s">
        <v>38</v>
      </c>
      <c r="C34" s="63"/>
      <c r="D34" s="64">
        <v>75.0</v>
      </c>
      <c r="E34" s="64">
        <v>76.0</v>
      </c>
    </row>
  </sheetData>
  <mergeCells count="2">
    <mergeCell ref="D4:E4"/>
    <mergeCell ref="B34:C34"/>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71"/>
  </cols>
  <sheetData>
    <row r="2">
      <c r="B2" s="31"/>
      <c r="C2" s="32"/>
      <c r="D2" s="109">
        <v>43466.0</v>
      </c>
      <c r="E2" s="37">
        <v>43525.0</v>
      </c>
      <c r="F2" s="109">
        <v>43556.0</v>
      </c>
    </row>
    <row r="3" ht="75.75" customHeight="1">
      <c r="B3" s="39" t="s">
        <v>0</v>
      </c>
      <c r="C3" s="39" t="s">
        <v>1</v>
      </c>
      <c r="D3" s="110" t="s">
        <v>65</v>
      </c>
      <c r="E3" s="107" t="s">
        <v>66</v>
      </c>
      <c r="F3" s="110" t="s">
        <v>67</v>
      </c>
    </row>
    <row r="4">
      <c r="B4" s="42"/>
      <c r="C4" s="43"/>
      <c r="D4" s="43" t="s">
        <v>68</v>
      </c>
      <c r="E4" s="44" t="s">
        <v>69</v>
      </c>
      <c r="F4" s="43" t="s">
        <v>70</v>
      </c>
    </row>
    <row r="5">
      <c r="B5" s="46"/>
      <c r="C5" s="42" t="s">
        <v>5</v>
      </c>
      <c r="D5" s="92">
        <v>1066.0</v>
      </c>
      <c r="E5" s="44">
        <v>1066.0</v>
      </c>
      <c r="F5" s="43">
        <v>1400.0</v>
      </c>
    </row>
    <row r="6">
      <c r="B6" s="48"/>
      <c r="C6" s="42" t="s">
        <v>6</v>
      </c>
      <c r="D6" s="43"/>
      <c r="E6" s="78"/>
      <c r="F6" s="43"/>
    </row>
    <row r="7">
      <c r="C7" s="42" t="s">
        <v>7</v>
      </c>
      <c r="D7" s="111">
        <v>0.95</v>
      </c>
      <c r="E7" s="78"/>
      <c r="F7" s="111">
        <v>0.9</v>
      </c>
    </row>
    <row r="8">
      <c r="B8" s="42"/>
      <c r="C8" s="42" t="s">
        <v>8</v>
      </c>
      <c r="D8" s="111">
        <v>0.03</v>
      </c>
      <c r="E8" s="112"/>
      <c r="F8" s="43" t="s">
        <v>71</v>
      </c>
    </row>
    <row r="9">
      <c r="B9" s="42" t="s">
        <v>9</v>
      </c>
      <c r="C9" s="43" t="s">
        <v>10</v>
      </c>
      <c r="D9" s="43">
        <v>31.0</v>
      </c>
      <c r="E9" s="54">
        <v>26.4</v>
      </c>
      <c r="F9" s="43">
        <v>25.0</v>
      </c>
    </row>
    <row r="10">
      <c r="B10" s="55" t="s">
        <v>11</v>
      </c>
      <c r="C10" s="52" t="s">
        <v>12</v>
      </c>
      <c r="D10" s="43">
        <v>8.0</v>
      </c>
      <c r="E10" s="54">
        <v>21.1</v>
      </c>
      <c r="F10" s="43">
        <v>16.0</v>
      </c>
    </row>
    <row r="11">
      <c r="B11" s="55"/>
      <c r="C11" s="52" t="s">
        <v>13</v>
      </c>
      <c r="D11" s="52"/>
      <c r="E11" s="58"/>
      <c r="F11" s="52"/>
    </row>
    <row r="12">
      <c r="B12" s="42"/>
      <c r="C12" s="43" t="s">
        <v>14</v>
      </c>
      <c r="D12" s="43"/>
      <c r="E12" s="58"/>
      <c r="F12" s="43"/>
    </row>
    <row r="13">
      <c r="B13" s="42"/>
      <c r="C13" s="52" t="s">
        <v>15</v>
      </c>
      <c r="D13" s="52"/>
      <c r="E13" s="58"/>
      <c r="F13" s="52"/>
    </row>
    <row r="14">
      <c r="B14" s="42" t="s">
        <v>16</v>
      </c>
      <c r="C14" s="52" t="s">
        <v>17</v>
      </c>
      <c r="D14" s="43">
        <v>13.0</v>
      </c>
      <c r="E14" s="54">
        <v>5.7</v>
      </c>
      <c r="F14" s="43">
        <v>7.0</v>
      </c>
    </row>
    <row r="15">
      <c r="B15" s="42" t="s">
        <v>18</v>
      </c>
      <c r="C15" s="59" t="s">
        <v>19</v>
      </c>
      <c r="D15" s="59">
        <v>1.0</v>
      </c>
      <c r="E15" s="54"/>
      <c r="F15" s="59">
        <v>8.0</v>
      </c>
    </row>
    <row r="16">
      <c r="B16" s="42" t="s">
        <v>20</v>
      </c>
      <c r="C16" s="43" t="s">
        <v>21</v>
      </c>
      <c r="D16" s="43">
        <v>25.0</v>
      </c>
      <c r="E16" s="54">
        <v>2.6</v>
      </c>
      <c r="F16" s="43"/>
    </row>
    <row r="17">
      <c r="B17" s="55" t="s">
        <v>22</v>
      </c>
      <c r="C17" s="43" t="s">
        <v>23</v>
      </c>
      <c r="D17" s="43">
        <v>9.0</v>
      </c>
      <c r="E17" s="54">
        <v>7.7</v>
      </c>
      <c r="F17" s="43"/>
    </row>
    <row r="18">
      <c r="B18" s="42"/>
      <c r="C18" s="52" t="s">
        <v>24</v>
      </c>
      <c r="D18" s="52"/>
      <c r="E18" s="58"/>
      <c r="F18" s="52"/>
    </row>
    <row r="19">
      <c r="B19" s="42" t="s">
        <v>25</v>
      </c>
      <c r="C19" s="52" t="s">
        <v>26</v>
      </c>
      <c r="D19" s="43">
        <v>1.0</v>
      </c>
      <c r="E19" s="54"/>
      <c r="F19" s="43">
        <v>1.0</v>
      </c>
    </row>
    <row r="20">
      <c r="B20" s="42" t="s">
        <v>27</v>
      </c>
      <c r="C20" s="43" t="s">
        <v>28</v>
      </c>
      <c r="D20" s="43"/>
      <c r="E20" s="54"/>
      <c r="F20" s="43"/>
    </row>
    <row r="21">
      <c r="B21" s="42" t="s">
        <v>29</v>
      </c>
      <c r="C21" s="43" t="s">
        <v>30</v>
      </c>
      <c r="D21" s="43"/>
      <c r="E21" s="54"/>
      <c r="F21" s="43"/>
    </row>
    <row r="22">
      <c r="B22" s="58"/>
      <c r="C22" s="52" t="s">
        <v>31</v>
      </c>
      <c r="D22" s="52"/>
      <c r="E22" s="58"/>
      <c r="F22" s="52"/>
    </row>
    <row r="23">
      <c r="B23" s="58"/>
      <c r="C23" s="52" t="s">
        <v>32</v>
      </c>
      <c r="D23" s="43">
        <v>2.0</v>
      </c>
      <c r="E23" s="54">
        <v>6.5</v>
      </c>
      <c r="F23" s="52"/>
    </row>
    <row r="24">
      <c r="B24" s="58"/>
      <c r="C24" s="52" t="s">
        <v>33</v>
      </c>
      <c r="D24" s="52"/>
      <c r="E24" s="54">
        <v>21.0</v>
      </c>
      <c r="F24" s="43">
        <v>43.0</v>
      </c>
    </row>
    <row r="25">
      <c r="B25" s="58"/>
      <c r="C25" s="43" t="s">
        <v>34</v>
      </c>
      <c r="D25" s="43"/>
      <c r="E25" s="58"/>
      <c r="F25" s="43"/>
    </row>
    <row r="26">
      <c r="B26" s="58"/>
      <c r="C26" s="52" t="s">
        <v>35</v>
      </c>
      <c r="D26" s="52"/>
      <c r="E26" s="54">
        <v>9.0</v>
      </c>
      <c r="F26" s="52"/>
    </row>
    <row r="27">
      <c r="B27" s="58"/>
      <c r="C27" s="43" t="s">
        <v>36</v>
      </c>
      <c r="D27" s="43"/>
      <c r="E27" s="58"/>
      <c r="F27" s="43"/>
    </row>
    <row r="28">
      <c r="B28" s="58"/>
      <c r="C28" s="43" t="s">
        <v>62</v>
      </c>
      <c r="D28" s="43"/>
      <c r="E28" s="58"/>
      <c r="F28" s="43"/>
    </row>
    <row r="29">
      <c r="B29" s="58"/>
      <c r="C29" s="43" t="s">
        <v>37</v>
      </c>
      <c r="D29" s="43">
        <v>10.0</v>
      </c>
      <c r="E29" s="58"/>
      <c r="F29" s="43"/>
    </row>
    <row r="30">
      <c r="B30" s="58"/>
      <c r="C30" s="43" t="s">
        <v>63</v>
      </c>
      <c r="D30" s="43"/>
      <c r="E30" s="58"/>
      <c r="F30" s="43"/>
    </row>
    <row r="31">
      <c r="B31" s="58"/>
      <c r="C31" s="43" t="s">
        <v>64</v>
      </c>
      <c r="D31" s="43"/>
      <c r="E31" s="58"/>
      <c r="F31" s="43"/>
    </row>
    <row r="32">
      <c r="B32" s="62" t="s">
        <v>38</v>
      </c>
      <c r="C32" s="63"/>
      <c r="D32" s="64">
        <v>100.0</v>
      </c>
      <c r="E32" s="64">
        <v>100.0</v>
      </c>
      <c r="F32" s="64">
        <v>100.0</v>
      </c>
    </row>
  </sheetData>
  <mergeCells count="1">
    <mergeCell ref="B32:C32"/>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5">
      <c r="B5" s="32"/>
      <c r="C5" s="113">
        <v>43160.0</v>
      </c>
      <c r="D5" s="114">
        <v>43221.0</v>
      </c>
      <c r="E5" s="115">
        <v>43282.0</v>
      </c>
      <c r="F5" s="99"/>
      <c r="G5" s="34">
        <v>43313.0</v>
      </c>
      <c r="H5" s="115">
        <v>43344.0</v>
      </c>
      <c r="I5" s="99"/>
      <c r="J5" s="115">
        <v>43374.0</v>
      </c>
      <c r="K5" s="98"/>
      <c r="L5" s="98"/>
      <c r="M5" s="99"/>
      <c r="N5" s="69">
        <v>43405.0</v>
      </c>
      <c r="O5" s="115">
        <v>43435.0</v>
      </c>
      <c r="P5" s="99"/>
      <c r="Q5" s="116">
        <v>43466.0</v>
      </c>
      <c r="R5" s="63"/>
      <c r="S5" s="116">
        <v>43497.0</v>
      </c>
      <c r="T5" s="63"/>
      <c r="U5" s="70">
        <v>43525.0</v>
      </c>
      <c r="V5" s="117"/>
      <c r="W5" s="63"/>
      <c r="X5" s="70">
        <v>43556.0</v>
      </c>
      <c r="Y5" s="63"/>
      <c r="Z5" s="70">
        <v>43586.0</v>
      </c>
      <c r="AA5" s="63"/>
      <c r="AB5" s="70">
        <v>43647.0</v>
      </c>
      <c r="AC5" s="117"/>
      <c r="AD5" s="63"/>
    </row>
    <row r="6">
      <c r="B6" s="39" t="s">
        <v>1</v>
      </c>
      <c r="C6" s="107" t="s">
        <v>43</v>
      </c>
      <c r="D6" s="40" t="s">
        <v>43</v>
      </c>
      <c r="E6" s="40" t="s">
        <v>46</v>
      </c>
      <c r="F6" s="40" t="s">
        <v>43</v>
      </c>
      <c r="G6" s="40" t="s">
        <v>3</v>
      </c>
      <c r="H6" s="40" t="s">
        <v>43</v>
      </c>
      <c r="I6" s="107" t="s">
        <v>46</v>
      </c>
      <c r="J6" s="40" t="s">
        <v>3</v>
      </c>
      <c r="K6" s="40" t="s">
        <v>46</v>
      </c>
      <c r="L6" s="40" t="s">
        <v>2</v>
      </c>
      <c r="M6" s="40" t="s">
        <v>56</v>
      </c>
      <c r="N6" s="73" t="s">
        <v>46</v>
      </c>
      <c r="O6" s="107" t="s">
        <v>46</v>
      </c>
      <c r="P6" s="107" t="s">
        <v>43</v>
      </c>
      <c r="Q6" s="40" t="s">
        <v>46</v>
      </c>
      <c r="R6" s="107" t="s">
        <v>44</v>
      </c>
      <c r="S6" s="118" t="s">
        <v>2</v>
      </c>
      <c r="T6" s="73" t="s">
        <v>47</v>
      </c>
      <c r="U6" s="40" t="s">
        <v>48</v>
      </c>
      <c r="V6" s="107" t="s">
        <v>46</v>
      </c>
      <c r="W6" s="40" t="s">
        <v>44</v>
      </c>
      <c r="X6" s="40" t="s">
        <v>3</v>
      </c>
      <c r="Y6" s="40" t="s">
        <v>46</v>
      </c>
      <c r="Z6" s="40" t="s">
        <v>57</v>
      </c>
      <c r="AA6" s="40" t="s">
        <v>46</v>
      </c>
      <c r="AB6" s="40" t="s">
        <v>72</v>
      </c>
      <c r="AC6" s="40" t="s">
        <v>44</v>
      </c>
      <c r="AD6" s="40" t="s">
        <v>46</v>
      </c>
    </row>
    <row r="7">
      <c r="B7" s="43"/>
      <c r="C7" s="44" t="s">
        <v>45</v>
      </c>
      <c r="D7" s="44" t="s">
        <v>45</v>
      </c>
      <c r="E7" s="44" t="s">
        <v>49</v>
      </c>
      <c r="F7" s="44" t="s">
        <v>45</v>
      </c>
      <c r="G7" s="44" t="s">
        <v>45</v>
      </c>
      <c r="H7" s="44" t="s">
        <v>45</v>
      </c>
      <c r="I7" s="74" t="s">
        <v>50</v>
      </c>
      <c r="J7" s="102" t="s">
        <v>58</v>
      </c>
      <c r="K7" s="44" t="s">
        <v>49</v>
      </c>
      <c r="L7" s="102" t="s">
        <v>59</v>
      </c>
      <c r="M7" s="74" t="s">
        <v>50</v>
      </c>
      <c r="N7" s="75" t="s">
        <v>51</v>
      </c>
      <c r="O7" s="75" t="s">
        <v>51</v>
      </c>
      <c r="P7" s="44" t="s">
        <v>45</v>
      </c>
      <c r="Q7" s="75" t="s">
        <v>52</v>
      </c>
      <c r="R7" s="44" t="s">
        <v>45</v>
      </c>
      <c r="S7" s="44" t="s">
        <v>4</v>
      </c>
      <c r="T7" s="75" t="s">
        <v>51</v>
      </c>
      <c r="U7" s="76" t="s">
        <v>53</v>
      </c>
      <c r="V7" s="75" t="s">
        <v>51</v>
      </c>
      <c r="W7" s="44" t="s">
        <v>45</v>
      </c>
      <c r="X7" s="44" t="s">
        <v>4</v>
      </c>
      <c r="Y7" s="75" t="s">
        <v>51</v>
      </c>
      <c r="Z7" s="44" t="s">
        <v>60</v>
      </c>
      <c r="AA7" s="75" t="s">
        <v>51</v>
      </c>
      <c r="AB7" s="44" t="s">
        <v>60</v>
      </c>
      <c r="AC7" s="44" t="s">
        <v>45</v>
      </c>
      <c r="AD7" s="75" t="s">
        <v>51</v>
      </c>
    </row>
    <row r="8">
      <c r="B8" s="42" t="s">
        <v>5</v>
      </c>
      <c r="C8" s="47">
        <v>900.0</v>
      </c>
      <c r="D8" s="47">
        <v>900.0</v>
      </c>
      <c r="E8" s="44">
        <v>800.0</v>
      </c>
      <c r="F8" s="44">
        <v>900.0</v>
      </c>
      <c r="G8" s="44">
        <v>1000.0</v>
      </c>
      <c r="H8" s="44">
        <v>901.0</v>
      </c>
      <c r="I8" s="77">
        <v>1478.0</v>
      </c>
      <c r="J8" s="102">
        <v>1000.0</v>
      </c>
      <c r="K8" s="77">
        <v>1478.0</v>
      </c>
      <c r="L8" s="77">
        <v>2250.0</v>
      </c>
      <c r="M8" s="77">
        <v>2439.0</v>
      </c>
      <c r="N8" s="44">
        <v>800.0</v>
      </c>
      <c r="O8" s="44">
        <v>800.0</v>
      </c>
      <c r="P8" s="44">
        <v>900.0</v>
      </c>
      <c r="Q8" s="44">
        <v>1478.0</v>
      </c>
      <c r="R8" s="44">
        <v>900.0</v>
      </c>
      <c r="S8" s="44">
        <v>1815.0</v>
      </c>
      <c r="T8" s="75">
        <v>800.0</v>
      </c>
      <c r="U8" s="76">
        <v>2000.0</v>
      </c>
      <c r="V8" s="75">
        <v>800.0</v>
      </c>
      <c r="W8" s="44">
        <v>900.0</v>
      </c>
      <c r="X8" s="44">
        <v>2000.0</v>
      </c>
      <c r="Y8" s="75">
        <v>800.0</v>
      </c>
      <c r="Z8" s="47">
        <v>2250.0</v>
      </c>
      <c r="AA8" s="75">
        <v>800.0</v>
      </c>
      <c r="AB8" s="54">
        <v>2015.0</v>
      </c>
      <c r="AC8" s="44">
        <v>900.0</v>
      </c>
      <c r="AD8" s="75">
        <v>800.0</v>
      </c>
    </row>
    <row r="9">
      <c r="B9" s="42" t="s">
        <v>6</v>
      </c>
      <c r="C9" s="49">
        <v>0.44</v>
      </c>
      <c r="D9" s="49">
        <v>0.44</v>
      </c>
      <c r="E9" s="49">
        <v>0.7</v>
      </c>
      <c r="F9" s="49">
        <v>0.44</v>
      </c>
      <c r="G9" s="49">
        <v>0.44</v>
      </c>
      <c r="H9" s="49">
        <v>0.44</v>
      </c>
      <c r="I9" s="78">
        <v>0.7</v>
      </c>
      <c r="J9" s="103">
        <v>0.82</v>
      </c>
      <c r="K9" s="49">
        <v>0.7</v>
      </c>
      <c r="L9" s="103">
        <v>0.82</v>
      </c>
      <c r="M9" s="78">
        <v>0.82</v>
      </c>
      <c r="N9" s="49">
        <v>0.7</v>
      </c>
      <c r="O9" s="49">
        <v>0.7</v>
      </c>
      <c r="P9" s="49">
        <v>0.44</v>
      </c>
      <c r="Q9" s="49">
        <v>0.7</v>
      </c>
      <c r="R9" s="49">
        <v>0.44</v>
      </c>
      <c r="S9" s="49">
        <v>0.58</v>
      </c>
      <c r="T9" s="79">
        <v>0.7</v>
      </c>
      <c r="U9" s="80">
        <v>0.7</v>
      </c>
      <c r="V9" s="79">
        <v>0.7</v>
      </c>
      <c r="W9" s="49">
        <v>0.44</v>
      </c>
      <c r="X9" s="49">
        <v>0.58</v>
      </c>
      <c r="Y9" s="79">
        <v>0.7</v>
      </c>
      <c r="Z9" s="49">
        <v>0.82</v>
      </c>
      <c r="AA9" s="79">
        <v>0.7</v>
      </c>
      <c r="AB9" s="119">
        <v>0.82</v>
      </c>
      <c r="AC9" s="49">
        <v>0.44</v>
      </c>
      <c r="AD9" s="79">
        <v>0.7</v>
      </c>
    </row>
    <row r="10">
      <c r="B10" s="42" t="s">
        <v>7</v>
      </c>
      <c r="C10" s="49">
        <v>0.95</v>
      </c>
      <c r="D10" s="49">
        <v>0.95</v>
      </c>
      <c r="E10" s="49">
        <v>0.95</v>
      </c>
      <c r="F10" s="49">
        <v>0.95</v>
      </c>
      <c r="G10" s="49">
        <v>0.95</v>
      </c>
      <c r="H10" s="49">
        <v>0.95</v>
      </c>
      <c r="I10" s="49">
        <v>0.95</v>
      </c>
      <c r="J10" s="49">
        <v>0.95</v>
      </c>
      <c r="K10" s="49">
        <v>0.95</v>
      </c>
      <c r="L10" s="49">
        <v>0.95</v>
      </c>
      <c r="M10" s="49">
        <v>0.95</v>
      </c>
      <c r="N10" s="49">
        <v>0.95</v>
      </c>
      <c r="O10" s="49">
        <v>0.95</v>
      </c>
      <c r="P10" s="49">
        <v>0.95</v>
      </c>
      <c r="Q10" s="49">
        <v>0.95</v>
      </c>
      <c r="R10" s="49">
        <v>0.95</v>
      </c>
      <c r="S10" s="49">
        <v>0.95</v>
      </c>
      <c r="T10" s="49">
        <v>0.95</v>
      </c>
      <c r="U10" s="49">
        <v>0.95</v>
      </c>
      <c r="V10" s="49">
        <v>0.95</v>
      </c>
      <c r="W10" s="49">
        <v>0.95</v>
      </c>
      <c r="X10" s="49">
        <v>0.95</v>
      </c>
      <c r="Y10" s="49">
        <v>0.95</v>
      </c>
      <c r="Z10" s="49">
        <v>0.95</v>
      </c>
      <c r="AA10" s="49">
        <v>0.95</v>
      </c>
      <c r="AB10" s="49">
        <v>0.95</v>
      </c>
      <c r="AC10" s="49">
        <v>0.95</v>
      </c>
      <c r="AD10" s="49">
        <v>0.95</v>
      </c>
    </row>
    <row r="11">
      <c r="B11" s="42" t="s">
        <v>8</v>
      </c>
      <c r="C11" s="50">
        <v>0.033</v>
      </c>
      <c r="D11" s="50">
        <v>0.033</v>
      </c>
      <c r="E11" s="81">
        <v>0.0347</v>
      </c>
      <c r="F11" s="50">
        <v>0.033</v>
      </c>
      <c r="G11" s="50">
        <v>0.031</v>
      </c>
      <c r="H11" s="50">
        <v>0.033</v>
      </c>
      <c r="I11" s="50">
        <v>0.026</v>
      </c>
      <c r="J11" s="50">
        <v>0.031</v>
      </c>
      <c r="K11" s="50">
        <v>0.026</v>
      </c>
      <c r="L11" s="50">
        <v>0.028</v>
      </c>
      <c r="M11" s="120"/>
      <c r="N11" s="82">
        <v>0.0347</v>
      </c>
      <c r="O11" s="82">
        <v>0.0347</v>
      </c>
      <c r="P11" s="51">
        <v>0.033</v>
      </c>
      <c r="Q11" s="51">
        <v>0.026</v>
      </c>
      <c r="R11" s="51">
        <v>0.033</v>
      </c>
      <c r="S11" s="51">
        <v>0.023</v>
      </c>
      <c r="T11" s="82">
        <v>0.0347</v>
      </c>
      <c r="U11" s="51">
        <v>0.022</v>
      </c>
      <c r="V11" s="82">
        <v>0.0347</v>
      </c>
      <c r="W11" s="51">
        <v>0.033</v>
      </c>
      <c r="X11" s="82">
        <v>0.0219</v>
      </c>
      <c r="Y11" s="82">
        <v>0.0347</v>
      </c>
      <c r="Z11" s="105">
        <v>0.025</v>
      </c>
      <c r="AA11" s="82">
        <v>0.0347</v>
      </c>
      <c r="AB11" s="121">
        <v>0.022</v>
      </c>
      <c r="AC11" s="51">
        <v>0.033</v>
      </c>
      <c r="AD11" s="82">
        <v>0.0347</v>
      </c>
    </row>
    <row r="12">
      <c r="B12" s="52" t="s">
        <v>33</v>
      </c>
      <c r="C12" s="43">
        <v>16.5</v>
      </c>
      <c r="D12" s="52">
        <v>17.4</v>
      </c>
      <c r="E12" s="43">
        <v>6.0</v>
      </c>
      <c r="F12" s="52">
        <v>24.6</v>
      </c>
      <c r="G12" s="52">
        <v>5.0</v>
      </c>
      <c r="H12" s="52">
        <v>19.6</v>
      </c>
      <c r="I12" s="52">
        <v>4.0</v>
      </c>
      <c r="J12" s="52">
        <v>3.0</v>
      </c>
      <c r="K12" s="43">
        <v>7.0</v>
      </c>
      <c r="L12" s="43">
        <v>16.0</v>
      </c>
      <c r="M12" s="43">
        <v>19.0</v>
      </c>
      <c r="N12" s="43">
        <v>10.0</v>
      </c>
      <c r="O12" s="43"/>
      <c r="P12" s="43"/>
      <c r="Q12" s="52"/>
      <c r="R12" s="43">
        <v>13.4</v>
      </c>
      <c r="S12" s="122">
        <v>16.7</v>
      </c>
      <c r="T12" s="58"/>
      <c r="U12" s="54">
        <v>5.3</v>
      </c>
      <c r="V12" s="54">
        <v>11.0</v>
      </c>
      <c r="W12" s="54">
        <v>26.6</v>
      </c>
      <c r="X12" s="54">
        <v>7.0</v>
      </c>
      <c r="Y12" s="58"/>
      <c r="Z12" s="54">
        <v>16.2</v>
      </c>
      <c r="AA12" s="58"/>
      <c r="AB12" s="54">
        <v>7.0</v>
      </c>
      <c r="AC12" s="54">
        <v>18.9</v>
      </c>
      <c r="AD12" s="54"/>
    </row>
    <row r="13">
      <c r="B13" s="43" t="s">
        <v>34</v>
      </c>
      <c r="C13" s="52"/>
      <c r="D13" s="52"/>
      <c r="E13" s="43"/>
      <c r="F13" s="52"/>
      <c r="G13" s="52"/>
      <c r="H13" s="52"/>
      <c r="I13" s="43"/>
      <c r="J13" s="52"/>
      <c r="K13" s="43"/>
      <c r="L13" s="52"/>
      <c r="M13" s="52"/>
      <c r="N13" s="43"/>
      <c r="O13" s="43"/>
      <c r="P13" s="43"/>
      <c r="Q13" s="52"/>
      <c r="R13" s="43">
        <v>18.0</v>
      </c>
      <c r="S13" s="123"/>
      <c r="T13" s="58"/>
      <c r="U13" s="54">
        <v>9.3</v>
      </c>
      <c r="V13" s="89"/>
      <c r="W13" s="58"/>
      <c r="X13" s="58"/>
      <c r="Y13" s="58"/>
      <c r="Z13" s="58"/>
      <c r="AA13" s="58"/>
      <c r="AB13" s="58"/>
      <c r="AC13" s="58"/>
      <c r="AD13" s="58"/>
    </row>
    <row r="14">
      <c r="B14" s="52" t="s">
        <v>35</v>
      </c>
      <c r="C14" s="52"/>
      <c r="D14" s="52"/>
      <c r="E14" s="43">
        <v>16.0</v>
      </c>
      <c r="F14" s="52"/>
      <c r="G14" s="52">
        <v>12.0</v>
      </c>
      <c r="H14" s="52"/>
      <c r="I14" s="43">
        <v>20.0</v>
      </c>
      <c r="J14" s="52">
        <v>13.0</v>
      </c>
      <c r="K14" s="43">
        <v>12.0</v>
      </c>
      <c r="L14" s="52"/>
      <c r="M14" s="52"/>
      <c r="N14" s="43">
        <v>7.0</v>
      </c>
      <c r="O14" s="43"/>
      <c r="P14" s="43"/>
      <c r="Q14" s="52"/>
      <c r="R14" s="52"/>
      <c r="S14" s="123"/>
      <c r="T14" s="58"/>
      <c r="U14" s="58"/>
      <c r="V14" s="90">
        <v>10.0</v>
      </c>
      <c r="W14" s="58"/>
      <c r="X14" s="54">
        <v>15.0</v>
      </c>
      <c r="Y14" s="58"/>
      <c r="Z14" s="58"/>
      <c r="AA14" s="58"/>
      <c r="AB14" s="58"/>
      <c r="AC14" s="58"/>
      <c r="AD14" s="58"/>
    </row>
    <row r="15">
      <c r="B15" s="43" t="s">
        <v>36</v>
      </c>
      <c r="C15" s="52"/>
      <c r="D15" s="52"/>
      <c r="E15" s="52"/>
      <c r="F15" s="52"/>
      <c r="G15" s="52"/>
      <c r="H15" s="52"/>
      <c r="I15" s="43"/>
      <c r="J15" s="52"/>
      <c r="K15" s="43"/>
      <c r="L15" s="52"/>
      <c r="M15" s="52"/>
      <c r="N15" s="43"/>
      <c r="O15" s="43"/>
      <c r="P15" s="43"/>
      <c r="Q15" s="43"/>
      <c r="R15" s="61"/>
      <c r="S15" s="124"/>
      <c r="T15" s="54"/>
      <c r="U15" s="54">
        <v>3.6</v>
      </c>
      <c r="V15" s="91"/>
      <c r="W15" s="58"/>
      <c r="X15" s="58"/>
      <c r="Y15" s="58"/>
      <c r="Z15" s="58"/>
      <c r="AA15" s="58"/>
      <c r="AB15" s="58"/>
      <c r="AC15" s="58"/>
      <c r="AD15" s="58"/>
    </row>
    <row r="16">
      <c r="B16" s="43" t="s">
        <v>62</v>
      </c>
      <c r="C16" s="52"/>
      <c r="D16" s="52"/>
      <c r="E16" s="52"/>
      <c r="F16" s="52"/>
      <c r="G16" s="52"/>
      <c r="H16" s="52"/>
      <c r="I16" s="43"/>
      <c r="J16" s="52"/>
      <c r="K16" s="43"/>
      <c r="L16" s="52"/>
      <c r="M16" s="52"/>
      <c r="N16" s="43"/>
      <c r="O16" s="43"/>
      <c r="P16" s="43"/>
      <c r="Q16" s="43"/>
      <c r="R16" s="61"/>
      <c r="S16" s="124"/>
      <c r="T16" s="54"/>
      <c r="U16" s="54"/>
      <c r="V16" s="91"/>
      <c r="W16" s="58"/>
      <c r="X16" s="58"/>
      <c r="Y16" s="54"/>
      <c r="Z16" s="58"/>
      <c r="AA16" s="58"/>
      <c r="AB16" s="58"/>
      <c r="AC16" s="58"/>
      <c r="AD16" s="58"/>
    </row>
    <row r="17">
      <c r="B17" s="43" t="s">
        <v>37</v>
      </c>
      <c r="C17" s="52"/>
      <c r="D17" s="52"/>
      <c r="E17" s="52"/>
      <c r="F17" s="52"/>
      <c r="G17" s="52"/>
      <c r="H17" s="52"/>
      <c r="I17" s="43"/>
      <c r="J17" s="52"/>
      <c r="K17" s="43"/>
      <c r="L17" s="52"/>
      <c r="M17" s="52"/>
      <c r="N17" s="43"/>
      <c r="O17" s="92">
        <v>20.0</v>
      </c>
      <c r="P17" s="43"/>
      <c r="Q17" s="92">
        <v>25.0</v>
      </c>
      <c r="R17" s="61"/>
      <c r="S17" s="124"/>
      <c r="T17" s="93">
        <v>25.0</v>
      </c>
      <c r="U17" s="54"/>
      <c r="V17" s="54"/>
      <c r="W17" s="58"/>
      <c r="X17" s="58"/>
      <c r="Y17" s="93">
        <v>24.0</v>
      </c>
      <c r="Z17" s="58"/>
      <c r="AA17" s="93">
        <v>24.0</v>
      </c>
      <c r="AB17" s="58"/>
      <c r="AC17" s="58"/>
      <c r="AD17" s="93">
        <v>24.0</v>
      </c>
    </row>
    <row r="18">
      <c r="B18" s="43" t="s">
        <v>63</v>
      </c>
      <c r="C18" s="52"/>
      <c r="D18" s="52"/>
      <c r="E18" s="52"/>
      <c r="F18" s="52"/>
      <c r="G18" s="52"/>
      <c r="H18" s="52"/>
      <c r="I18" s="43"/>
      <c r="J18" s="52"/>
      <c r="K18" s="43"/>
      <c r="L18" s="52"/>
      <c r="M18" s="52"/>
      <c r="N18" s="43"/>
      <c r="O18" s="43"/>
      <c r="P18" s="43"/>
      <c r="Q18" s="43"/>
      <c r="R18" s="61"/>
      <c r="S18" s="124"/>
      <c r="T18" s="54"/>
      <c r="U18" s="54"/>
      <c r="V18" s="54"/>
      <c r="W18" s="58"/>
      <c r="X18" s="58"/>
      <c r="Y18" s="54"/>
      <c r="Z18" s="58"/>
      <c r="AA18" s="58"/>
      <c r="AB18" s="54">
        <v>2.0</v>
      </c>
      <c r="AC18" s="54"/>
      <c r="AD18" s="54"/>
    </row>
    <row r="19">
      <c r="B19" s="43" t="s">
        <v>64</v>
      </c>
      <c r="C19" s="52"/>
      <c r="D19" s="52"/>
      <c r="E19" s="52"/>
      <c r="F19" s="52"/>
      <c r="G19" s="52"/>
      <c r="H19" s="52"/>
      <c r="I19" s="43"/>
      <c r="J19" s="52"/>
      <c r="K19" s="43"/>
      <c r="L19" s="52"/>
      <c r="M19" s="52"/>
      <c r="N19" s="43"/>
      <c r="O19" s="43"/>
      <c r="P19" s="43"/>
      <c r="Q19" s="43"/>
      <c r="R19" s="61"/>
      <c r="S19" s="124"/>
      <c r="T19" s="54"/>
      <c r="U19" s="54"/>
      <c r="V19" s="54"/>
      <c r="W19" s="58"/>
      <c r="X19" s="58"/>
      <c r="Y19" s="54"/>
      <c r="Z19" s="58"/>
      <c r="AA19" s="58"/>
      <c r="AB19" s="54">
        <v>12.0</v>
      </c>
      <c r="AC19" s="54"/>
      <c r="AD19" s="54"/>
    </row>
    <row r="20">
      <c r="B20" s="68" t="s">
        <v>73</v>
      </c>
      <c r="C20" s="43">
        <v>16.5</v>
      </c>
      <c r="D20" s="52">
        <v>17.4</v>
      </c>
      <c r="E20" s="68">
        <v>22.0</v>
      </c>
      <c r="F20" s="52">
        <v>24.6</v>
      </c>
      <c r="G20" s="68">
        <v>17.0</v>
      </c>
      <c r="H20" s="52">
        <v>19.6</v>
      </c>
      <c r="I20" s="68">
        <v>24.0</v>
      </c>
      <c r="J20" s="68">
        <v>16.0</v>
      </c>
      <c r="K20" s="68">
        <v>19.0</v>
      </c>
      <c r="L20" s="68">
        <v>16.0</v>
      </c>
      <c r="M20" s="68">
        <v>19.0</v>
      </c>
      <c r="N20" s="68">
        <v>17.0</v>
      </c>
      <c r="O20" s="68">
        <v>20.0</v>
      </c>
      <c r="Q20" s="68">
        <v>25.0</v>
      </c>
      <c r="R20" s="68">
        <v>31.4</v>
      </c>
      <c r="S20" s="122">
        <v>16.7</v>
      </c>
      <c r="T20" s="68">
        <v>25.0</v>
      </c>
      <c r="U20" s="68">
        <v>18.2</v>
      </c>
      <c r="V20" s="68">
        <v>21.0</v>
      </c>
      <c r="W20" s="68">
        <v>26.6</v>
      </c>
      <c r="X20" s="68">
        <v>22.0</v>
      </c>
      <c r="Y20" s="68">
        <v>24.0</v>
      </c>
      <c r="Z20" s="68">
        <v>16.2</v>
      </c>
      <c r="AA20" s="68">
        <v>24.0</v>
      </c>
      <c r="AB20" s="68">
        <v>21.0</v>
      </c>
      <c r="AC20" s="68">
        <v>18.9</v>
      </c>
      <c r="AD20" s="68">
        <v>24.0</v>
      </c>
    </row>
  </sheetData>
  <mergeCells count="10">
    <mergeCell ref="Q5:R5"/>
    <mergeCell ref="O5:P5"/>
    <mergeCell ref="S5:T5"/>
    <mergeCell ref="H5:I5"/>
    <mergeCell ref="J5:M5"/>
    <mergeCell ref="U5:W5"/>
    <mergeCell ref="X5:Y5"/>
    <mergeCell ref="AB5:AD5"/>
    <mergeCell ref="E5:F5"/>
    <mergeCell ref="Z5:AA5"/>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sheetData/>
  <printOptions/>
  <pageMargins bottom="0.75" footer="0.0" header="0.0" left="0.25" right="0.25" top="0.75"/>
  <pageSetup orientation="landscape"/>
  <headerFooter>
    <oddHeader>&amp;CCuadro de intención de voto a nivel nacional en porcentajes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topLeftCell="D1" activePane="topRight" state="frozen"/>
      <selection activeCell="E2" sqref="E2" pane="topRight"/>
    </sheetView>
  </sheetViews>
  <sheetFormatPr customHeight="1" defaultColWidth="14.43" defaultRowHeight="15.0"/>
  <cols>
    <col customWidth="1" min="1" max="1" width="19.57"/>
    <col customWidth="1" min="2" max="2" width="10.0"/>
    <col customWidth="1" min="3" max="3" width="18.57"/>
    <col customWidth="1" min="4" max="4" width="12.29"/>
    <col customWidth="1" min="5" max="5" width="10.71"/>
    <col customWidth="1" min="6" max="6" width="14.29"/>
    <col customWidth="1" min="7" max="7" width="10.71"/>
    <col customWidth="1" min="8" max="8" width="11.71"/>
    <col customWidth="1" min="9" max="9" width="10.71"/>
  </cols>
  <sheetData>
    <row r="1" ht="21.0" customHeight="1">
      <c r="A1" s="125"/>
      <c r="B1" s="31"/>
      <c r="C1" s="32"/>
      <c r="D1" s="100">
        <v>43586.0</v>
      </c>
    </row>
    <row r="2" ht="60.75" customHeight="1">
      <c r="A2" s="126"/>
      <c r="B2" s="39" t="s">
        <v>0</v>
      </c>
      <c r="C2" s="39" t="s">
        <v>1</v>
      </c>
      <c r="D2" s="40" t="s">
        <v>57</v>
      </c>
    </row>
    <row r="3">
      <c r="A3" s="127"/>
      <c r="B3" s="42"/>
      <c r="C3" s="43"/>
      <c r="D3" s="128" t="s">
        <v>60</v>
      </c>
      <c r="E3" s="129" t="s">
        <v>74</v>
      </c>
      <c r="F3" s="129" t="s">
        <v>75</v>
      </c>
      <c r="G3" s="129" t="s">
        <v>76</v>
      </c>
      <c r="H3" s="129" t="s">
        <v>77</v>
      </c>
    </row>
    <row r="4">
      <c r="A4" s="46"/>
      <c r="B4" s="130"/>
      <c r="C4" s="42" t="s">
        <v>5</v>
      </c>
      <c r="D4" s="47">
        <v>2250.0</v>
      </c>
      <c r="E4" s="131"/>
      <c r="F4" s="131"/>
      <c r="G4" s="131"/>
      <c r="H4" s="131"/>
    </row>
    <row r="5">
      <c r="A5" s="48"/>
      <c r="B5" s="132"/>
      <c r="C5" s="42" t="s">
        <v>6</v>
      </c>
      <c r="D5" s="49">
        <v>0.82</v>
      </c>
      <c r="E5" s="133">
        <v>0.18</v>
      </c>
      <c r="F5" s="133"/>
      <c r="G5" s="134"/>
      <c r="H5" s="131"/>
    </row>
    <row r="6">
      <c r="B6" s="58"/>
      <c r="C6" s="42" t="s">
        <v>7</v>
      </c>
      <c r="D6" s="49">
        <v>0.95</v>
      </c>
      <c r="E6" s="131"/>
      <c r="F6" s="131"/>
      <c r="G6" s="131"/>
      <c r="H6" s="131"/>
    </row>
    <row r="7">
      <c r="A7" s="127"/>
      <c r="B7" s="42"/>
      <c r="C7" s="42" t="s">
        <v>8</v>
      </c>
      <c r="D7" s="105">
        <v>0.025</v>
      </c>
      <c r="E7" s="131"/>
      <c r="F7" s="131"/>
      <c r="G7" s="131"/>
      <c r="H7" s="131"/>
    </row>
    <row r="8">
      <c r="A8" s="127"/>
      <c r="B8" s="42" t="s">
        <v>9</v>
      </c>
      <c r="C8" s="43" t="s">
        <v>10</v>
      </c>
      <c r="D8" s="54">
        <v>38.1</v>
      </c>
      <c r="E8" s="135">
        <v>71.0</v>
      </c>
      <c r="F8" s="136">
        <f t="shared" ref="F8:F16" si="1">D8*$D$5+E8*$E$5</f>
        <v>44.022</v>
      </c>
      <c r="G8" s="136">
        <f t="shared" ref="G8:G15" si="2">$F$16*F8/sum($F$8:$F$15)+F8</f>
        <v>51.56114686</v>
      </c>
      <c r="H8" s="136">
        <f>G8</f>
        <v>51.56114686</v>
      </c>
      <c r="I8" s="68"/>
    </row>
    <row r="9">
      <c r="A9" s="137"/>
      <c r="B9" s="55" t="s">
        <v>11</v>
      </c>
      <c r="C9" s="52" t="s">
        <v>12</v>
      </c>
      <c r="D9" s="54">
        <v>27.1</v>
      </c>
      <c r="E9" s="136">
        <f t="shared" ref="E9:E16" si="3">29%*(D9*100/sum($D$9:$D$16))</f>
        <v>12.65539452</v>
      </c>
      <c r="F9" s="136">
        <f t="shared" si="1"/>
        <v>24.49997101</v>
      </c>
      <c r="G9" s="136">
        <f t="shared" si="2"/>
        <v>28.69580218</v>
      </c>
      <c r="H9" s="136">
        <f t="shared" ref="H9:H12" si="4">G9+(G$15+G$14+G$13)*G9/sum(G$9:G$12)</f>
        <v>32.36209632</v>
      </c>
    </row>
    <row r="10">
      <c r="A10" s="127"/>
      <c r="B10" s="42" t="s">
        <v>16</v>
      </c>
      <c r="C10" s="52" t="s">
        <v>17</v>
      </c>
      <c r="D10" s="54">
        <v>8.7</v>
      </c>
      <c r="E10" s="136">
        <f t="shared" si="3"/>
        <v>4.062801932</v>
      </c>
      <c r="F10" s="136">
        <f t="shared" si="1"/>
        <v>7.865304348</v>
      </c>
      <c r="G10" s="136">
        <f t="shared" si="2"/>
        <v>9.212305497</v>
      </c>
      <c r="H10" s="136">
        <f t="shared" si="4"/>
        <v>10.38930767</v>
      </c>
    </row>
    <row r="11">
      <c r="A11" s="127"/>
      <c r="B11" s="42" t="s">
        <v>18</v>
      </c>
      <c r="C11" s="59" t="s">
        <v>19</v>
      </c>
      <c r="D11" s="54">
        <v>3.6</v>
      </c>
      <c r="E11" s="136">
        <f t="shared" si="3"/>
        <v>1.68115942</v>
      </c>
      <c r="F11" s="136">
        <f t="shared" si="1"/>
        <v>3.254608696</v>
      </c>
      <c r="G11" s="136">
        <f t="shared" si="2"/>
        <v>3.811988481</v>
      </c>
      <c r="H11" s="136">
        <f t="shared" si="4"/>
        <v>4.299023865</v>
      </c>
    </row>
    <row r="12">
      <c r="A12" s="127"/>
      <c r="B12" s="42" t="s">
        <v>20</v>
      </c>
      <c r="C12" s="43" t="s">
        <v>21</v>
      </c>
      <c r="D12" s="54">
        <v>1.3</v>
      </c>
      <c r="E12" s="136">
        <f t="shared" si="3"/>
        <v>0.6070853462</v>
      </c>
      <c r="F12" s="136">
        <f t="shared" si="1"/>
        <v>1.175275362</v>
      </c>
      <c r="G12" s="136">
        <f t="shared" si="2"/>
        <v>1.376551396</v>
      </c>
      <c r="H12" s="136">
        <f t="shared" si="4"/>
        <v>1.552425285</v>
      </c>
    </row>
    <row r="13">
      <c r="A13" s="137"/>
      <c r="B13" s="55" t="s">
        <v>22</v>
      </c>
      <c r="C13" s="43" t="s">
        <v>23</v>
      </c>
      <c r="D13" s="54">
        <v>1.9</v>
      </c>
      <c r="E13" s="136">
        <f t="shared" si="3"/>
        <v>0.8872785829</v>
      </c>
      <c r="F13" s="136">
        <f t="shared" si="1"/>
        <v>1.717710145</v>
      </c>
      <c r="G13" s="136">
        <f t="shared" si="2"/>
        <v>2.01188281</v>
      </c>
      <c r="H13" s="131"/>
    </row>
    <row r="14">
      <c r="A14" s="127"/>
      <c r="B14" s="42" t="s">
        <v>25</v>
      </c>
      <c r="C14" s="52" t="s">
        <v>26</v>
      </c>
      <c r="D14" s="54">
        <v>2.8</v>
      </c>
      <c r="E14" s="136">
        <f t="shared" si="3"/>
        <v>1.307568438</v>
      </c>
      <c r="F14" s="136">
        <f t="shared" si="1"/>
        <v>2.531362319</v>
      </c>
      <c r="G14" s="136">
        <f t="shared" si="2"/>
        <v>2.96487993</v>
      </c>
      <c r="H14" s="131"/>
    </row>
    <row r="15">
      <c r="A15" s="127"/>
      <c r="B15" s="42" t="s">
        <v>27</v>
      </c>
      <c r="C15" s="43" t="s">
        <v>28</v>
      </c>
      <c r="D15" s="54">
        <v>0.5</v>
      </c>
      <c r="E15" s="136">
        <f t="shared" si="3"/>
        <v>0.2334943639</v>
      </c>
      <c r="F15" s="136">
        <f t="shared" si="1"/>
        <v>0.4520289855</v>
      </c>
      <c r="G15" s="136">
        <f t="shared" si="2"/>
        <v>0.5294428447</v>
      </c>
      <c r="H15" s="131"/>
    </row>
    <row r="16" ht="15.75" customHeight="1">
      <c r="B16" s="58"/>
      <c r="C16" s="52" t="s">
        <v>33</v>
      </c>
      <c r="D16" s="54">
        <v>16.2</v>
      </c>
      <c r="E16" s="136">
        <f t="shared" si="3"/>
        <v>7.565217391</v>
      </c>
      <c r="F16" s="136">
        <f t="shared" si="1"/>
        <v>14.64573913</v>
      </c>
      <c r="G16" s="136"/>
      <c r="H16" s="131"/>
    </row>
    <row r="17" ht="15.75" customHeight="1">
      <c r="A17" s="96"/>
      <c r="B17" s="62" t="s">
        <v>38</v>
      </c>
      <c r="C17" s="63"/>
      <c r="D17" s="64">
        <f t="shared" ref="D17:H17" si="5">sum(D8:D16)</f>
        <v>100.2</v>
      </c>
      <c r="E17" s="136">
        <f t="shared" si="5"/>
        <v>100</v>
      </c>
      <c r="F17" s="136">
        <f t="shared" si="5"/>
        <v>100.164</v>
      </c>
      <c r="G17" s="136">
        <f t="shared" si="5"/>
        <v>100.164</v>
      </c>
      <c r="H17" s="136">
        <f t="shared" si="5"/>
        <v>100.164</v>
      </c>
    </row>
    <row r="18" ht="15.75" customHeight="1">
      <c r="A18" s="96"/>
      <c r="B18" s="96"/>
      <c r="C18" s="96"/>
    </row>
    <row r="19" ht="15.75" customHeight="1">
      <c r="A19" s="96"/>
      <c r="B19" s="96"/>
      <c r="C19" s="96"/>
    </row>
    <row r="20" ht="15.75" customHeight="1">
      <c r="A20" s="125"/>
      <c r="B20" s="138"/>
      <c r="C20" s="39"/>
      <c r="D20" s="100">
        <v>43586.0</v>
      </c>
    </row>
    <row r="21" ht="55.5" customHeight="1">
      <c r="A21" s="126"/>
      <c r="B21" s="39" t="s">
        <v>0</v>
      </c>
      <c r="C21" s="39" t="s">
        <v>1</v>
      </c>
      <c r="D21" s="40" t="s">
        <v>57</v>
      </c>
    </row>
    <row r="22" ht="15.75" customHeight="1">
      <c r="A22" s="127"/>
      <c r="B22" s="42"/>
      <c r="C22" s="43"/>
      <c r="D22" s="44" t="s">
        <v>60</v>
      </c>
      <c r="E22" s="139" t="s">
        <v>78</v>
      </c>
      <c r="F22" s="139" t="s">
        <v>74</v>
      </c>
      <c r="G22" s="139" t="s">
        <v>75</v>
      </c>
      <c r="H22" s="54" t="s">
        <v>79</v>
      </c>
    </row>
    <row r="23" ht="15.75" customHeight="1">
      <c r="A23" s="46"/>
      <c r="B23" s="130"/>
      <c r="C23" s="42" t="s">
        <v>5</v>
      </c>
      <c r="D23" s="47">
        <v>2250.0</v>
      </c>
      <c r="E23" s="58"/>
      <c r="F23" s="58"/>
      <c r="G23" s="58"/>
      <c r="H23" s="58"/>
    </row>
    <row r="24" ht="15.75" customHeight="1">
      <c r="A24" s="48"/>
      <c r="B24" s="132"/>
      <c r="C24" s="42" t="s">
        <v>6</v>
      </c>
      <c r="D24" s="49">
        <v>0.82</v>
      </c>
      <c r="E24" s="121">
        <v>0.162</v>
      </c>
      <c r="F24" s="119">
        <v>0.18</v>
      </c>
      <c r="G24" s="119">
        <v>1.0</v>
      </c>
      <c r="H24" s="119">
        <v>1.0</v>
      </c>
    </row>
    <row r="25" ht="15.75" customHeight="1">
      <c r="B25" s="58"/>
      <c r="C25" s="42" t="s">
        <v>7</v>
      </c>
      <c r="D25" s="49">
        <v>0.95</v>
      </c>
      <c r="E25" s="58"/>
      <c r="F25" s="58"/>
      <c r="G25" s="58"/>
      <c r="H25" s="58"/>
    </row>
    <row r="26" ht="15.75" customHeight="1">
      <c r="A26" s="127"/>
      <c r="B26" s="42"/>
      <c r="C26" s="42" t="s">
        <v>8</v>
      </c>
      <c r="D26" s="105">
        <v>0.025</v>
      </c>
      <c r="E26" s="58"/>
      <c r="F26" s="58"/>
      <c r="G26" s="58"/>
      <c r="H26" s="58"/>
    </row>
    <row r="27" ht="15.75" customHeight="1">
      <c r="A27" s="127"/>
      <c r="B27" s="42" t="s">
        <v>9</v>
      </c>
      <c r="C27" s="43" t="s">
        <v>10</v>
      </c>
      <c r="D27" s="54">
        <v>38.1</v>
      </c>
      <c r="E27" s="140">
        <f t="shared" ref="E27:E34" si="6">D27+$D$35*D27/sum($D$27:$D$34)</f>
        <v>45.44785714</v>
      </c>
      <c r="F27" s="141">
        <v>71.0</v>
      </c>
      <c r="G27" s="140">
        <f t="shared" ref="G27:G34" si="7">E27*$D$24+F27*$F$24</f>
        <v>50.04724286</v>
      </c>
      <c r="H27" s="140">
        <f>G27</f>
        <v>50.04724286</v>
      </c>
    </row>
    <row r="28" ht="15.75" customHeight="1">
      <c r="A28" s="137"/>
      <c r="B28" s="55" t="s">
        <v>11</v>
      </c>
      <c r="C28" s="52" t="s">
        <v>12</v>
      </c>
      <c r="D28" s="54">
        <v>27.1</v>
      </c>
      <c r="E28" s="140">
        <f t="shared" si="6"/>
        <v>32.32642857</v>
      </c>
      <c r="F28" s="140">
        <f t="shared" ref="F28:F34" si="8">29%*(D28*100/sum($D$28:$D$34))</f>
        <v>17.12200436</v>
      </c>
      <c r="G28" s="140">
        <f t="shared" si="7"/>
        <v>29.58963221</v>
      </c>
      <c r="H28" s="140">
        <f t="shared" ref="H28:H31" si="9">G28+sum(G$32:G$34)*G28/sum(G$28:G$31)</f>
        <v>33.37012576</v>
      </c>
    </row>
    <row r="29" ht="15.75" customHeight="1">
      <c r="A29" s="127"/>
      <c r="B29" s="42" t="s">
        <v>16</v>
      </c>
      <c r="C29" s="52" t="s">
        <v>17</v>
      </c>
      <c r="D29" s="54">
        <v>8.7</v>
      </c>
      <c r="E29" s="140">
        <f t="shared" si="6"/>
        <v>10.37785714</v>
      </c>
      <c r="F29" s="140">
        <f t="shared" si="8"/>
        <v>5.496732026</v>
      </c>
      <c r="G29" s="140">
        <f t="shared" si="7"/>
        <v>9.499254622</v>
      </c>
      <c r="H29" s="140">
        <f t="shared" si="9"/>
        <v>10.7129186</v>
      </c>
    </row>
    <row r="30" ht="15.75" customHeight="1">
      <c r="A30" s="127"/>
      <c r="B30" s="42" t="s">
        <v>18</v>
      </c>
      <c r="C30" s="59" t="s">
        <v>19</v>
      </c>
      <c r="D30" s="54">
        <v>3.6</v>
      </c>
      <c r="E30" s="140">
        <f t="shared" si="6"/>
        <v>4.294285714</v>
      </c>
      <c r="F30" s="140">
        <f t="shared" si="8"/>
        <v>2.274509804</v>
      </c>
      <c r="G30" s="140">
        <f t="shared" si="7"/>
        <v>3.93072605</v>
      </c>
      <c r="H30" s="140">
        <f t="shared" si="9"/>
        <v>4.432931836</v>
      </c>
    </row>
    <row r="31" ht="15.75" customHeight="1">
      <c r="A31" s="127"/>
      <c r="B31" s="42" t="s">
        <v>20</v>
      </c>
      <c r="C31" s="43" t="s">
        <v>21</v>
      </c>
      <c r="D31" s="54">
        <v>1.3</v>
      </c>
      <c r="E31" s="140">
        <f t="shared" si="6"/>
        <v>1.550714286</v>
      </c>
      <c r="F31" s="140">
        <f t="shared" si="8"/>
        <v>0.8213507625</v>
      </c>
      <c r="G31" s="140">
        <f t="shared" si="7"/>
        <v>1.419428852</v>
      </c>
      <c r="H31" s="140">
        <f t="shared" si="9"/>
        <v>1.600780941</v>
      </c>
    </row>
    <row r="32" ht="15.75" customHeight="1">
      <c r="A32" s="137"/>
      <c r="B32" s="55" t="s">
        <v>22</v>
      </c>
      <c r="C32" s="43" t="s">
        <v>23</v>
      </c>
      <c r="D32" s="54">
        <v>1.9</v>
      </c>
      <c r="E32" s="140">
        <f t="shared" si="6"/>
        <v>2.266428571</v>
      </c>
      <c r="F32" s="140">
        <f t="shared" si="8"/>
        <v>1.20043573</v>
      </c>
      <c r="G32" s="140">
        <f t="shared" si="7"/>
        <v>2.07454986</v>
      </c>
      <c r="H32" s="58"/>
    </row>
    <row r="33" ht="15.75" customHeight="1">
      <c r="A33" s="127"/>
      <c r="B33" s="42" t="s">
        <v>25</v>
      </c>
      <c r="C33" s="52" t="s">
        <v>26</v>
      </c>
      <c r="D33" s="54">
        <v>2.8</v>
      </c>
      <c r="E33" s="140">
        <f t="shared" si="6"/>
        <v>3.34</v>
      </c>
      <c r="F33" s="140">
        <f t="shared" si="8"/>
        <v>1.769063181</v>
      </c>
      <c r="G33" s="140">
        <f t="shared" si="7"/>
        <v>3.057231373</v>
      </c>
      <c r="H33" s="58"/>
    </row>
    <row r="34" ht="15.75" customHeight="1">
      <c r="A34" s="127"/>
      <c r="B34" s="42" t="s">
        <v>27</v>
      </c>
      <c r="C34" s="43" t="s">
        <v>28</v>
      </c>
      <c r="D34" s="54">
        <v>0.5</v>
      </c>
      <c r="E34" s="140">
        <f t="shared" si="6"/>
        <v>0.5964285714</v>
      </c>
      <c r="F34" s="140">
        <f t="shared" si="8"/>
        <v>0.3159041394</v>
      </c>
      <c r="G34" s="140">
        <f t="shared" si="7"/>
        <v>0.5459341737</v>
      </c>
      <c r="H34" s="58"/>
    </row>
    <row r="35" ht="15.75" customHeight="1">
      <c r="B35" s="58"/>
      <c r="C35" s="52" t="s">
        <v>33</v>
      </c>
      <c r="D35" s="54">
        <v>16.2</v>
      </c>
      <c r="E35" s="140"/>
      <c r="F35" s="140"/>
      <c r="G35" s="140"/>
      <c r="H35" s="58"/>
    </row>
    <row r="36" ht="15.75" customHeight="1">
      <c r="A36" s="96"/>
      <c r="B36" s="62" t="s">
        <v>38</v>
      </c>
      <c r="C36" s="63"/>
      <c r="D36" s="64">
        <f t="shared" ref="D36:H36" si="10">sum(D27:D35)</f>
        <v>100.2</v>
      </c>
      <c r="E36" s="140">
        <f t="shared" si="10"/>
        <v>100.2</v>
      </c>
      <c r="F36" s="140">
        <f t="shared" si="10"/>
        <v>100</v>
      </c>
      <c r="G36" s="140">
        <f t="shared" si="10"/>
        <v>100.164</v>
      </c>
      <c r="H36" s="140">
        <f t="shared" si="10"/>
        <v>100.164</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2">
    <mergeCell ref="B17:C17"/>
    <mergeCell ref="B36:C36"/>
  </mergeCells>
  <printOptions/>
  <pageMargins bottom="0.75" footer="0.0" header="0.0" left="0.25" right="0.25" top="0.75"/>
  <pageSetup orientation="portrait"/>
  <headerFooter>
    <oddHeader>&amp;CCuadro de intención de voto a nivel nacional en porcentajes %</oddHeader>
  </headerFooter>
  <drawing r:id="rId1"/>
</worksheet>
</file>