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" sheetId="1" r:id="rId4"/>
    <sheet state="visible" name="455" sheetId="2" r:id="rId5"/>
    <sheet state="visible" name="457" sheetId="3" r:id="rId6"/>
    <sheet state="visible" name="459" sheetId="4" r:id="rId7"/>
    <sheet state="visible" name="435" sheetId="5" r:id="rId8"/>
    <sheet state="visible" name="437" sheetId="6" r:id="rId9"/>
    <sheet state="visible" name="439" sheetId="7" r:id="rId10"/>
    <sheet state="visible" name="855" sheetId="8" r:id="rId11"/>
    <sheet state="visible" name="857" sheetId="9" r:id="rId12"/>
  </sheets>
  <definedNames/>
  <calcPr/>
  <extLst>
    <ext uri="GoogleSheetsCustomDataVersion1">
      <go:sheetsCustomData xmlns:go="http://customooxmlschemas.google.com/" r:id="rId13" roundtripDataSignature="AMtx7mgzzxInVq8h3QjzjPRR69W/l4I+BQ=="/>
    </ext>
  </extLst>
</workbook>
</file>

<file path=xl/sharedStrings.xml><?xml version="1.0" encoding="utf-8"?>
<sst xmlns="http://schemas.openxmlformats.org/spreadsheetml/2006/main" count="246" uniqueCount="49">
  <si>
    <t>Testes de Análise e Monitoramento</t>
  </si>
  <si>
    <t>Resultados de Testes no App Round Robin Simulator</t>
  </si>
  <si>
    <t>Tempo de Sistema: 120 seg/teste</t>
  </si>
  <si>
    <t>4/5/5</t>
  </si>
  <si>
    <t>Tempo de Sistema: 120 seg</t>
  </si>
  <si>
    <t>Data: 27/11/2019</t>
  </si>
  <si>
    <t>4/5/7</t>
  </si>
  <si>
    <t>Tabela Resumo com o Comparativo entre as Médias das Séries de 10 testes executados com parâmetros de entrada pré-definidos.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</si>
  <si>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</si>
  <si>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</si>
  <si>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</si>
  <si>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</si>
  <si>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</si>
  <si>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</si>
  <si>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</si>
  <si>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</si>
  <si>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</si>
  <si>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</si>
  <si>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Média Aritmética</t>
  </si>
  <si>
    <t xml:space="preserve">1) Ritmo Médio de Chegada (Lambda): </t>
  </si>
  <si>
    <t xml:space="preserve">2) Tempo Médio de Atendimento: </t>
  </si>
  <si>
    <t>Medição:</t>
  </si>
  <si>
    <t>seg/teste</t>
  </si>
  <si>
    <t xml:space="preserve">3) Tempo Médio de Espera na Fila: </t>
  </si>
  <si>
    <t xml:space="preserve">4) Tempo Médio de Permanência no Sistema: </t>
  </si>
  <si>
    <t xml:space="preserve">5) Média de Processos na Fila: </t>
  </si>
  <si>
    <t xml:space="preserve">6) Média de Clientes no Sistema: </t>
  </si>
  <si>
    <t xml:space="preserve">7) Quantidade de Processos Criados: </t>
  </si>
  <si>
    <t>Análise 1</t>
  </si>
  <si>
    <t>und</t>
  </si>
  <si>
    <t>A</t>
  </si>
  <si>
    <t>B/A</t>
  </si>
  <si>
    <t>B</t>
  </si>
  <si>
    <t>C/B</t>
  </si>
  <si>
    <t>C</t>
  </si>
  <si>
    <t>C/A</t>
  </si>
  <si>
    <t>processos/segundos</t>
  </si>
  <si>
    <t>segundos</t>
  </si>
  <si>
    <t>nº</t>
  </si>
  <si>
    <t>Análise 2</t>
  </si>
  <si>
    <t>n</t>
  </si>
  <si>
    <t>Análise 3</t>
  </si>
  <si>
    <t>4/5/9</t>
  </si>
  <si>
    <t>4/3/5</t>
  </si>
  <si>
    <t>4/3/7</t>
  </si>
  <si>
    <t>Data: 28/11/2019</t>
  </si>
  <si>
    <t>4/3/9</t>
  </si>
  <si>
    <t>8/5/5</t>
  </si>
  <si>
    <t>8/5/7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</si>
</sst>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</font>
    <font>
      <sz val="8.0"/>
      <color theme="1"/>
      <name val="Arial"/>
    </font>
    <font>
      <b/>
      <sz val="10.0"/>
      <color rgb="FF000000"/>
      <name val="Arial"/>
    </font>
    <font/>
    <font>
      <sz val="9.0"/>
      <color theme="1"/>
      <name val="Arial"/>
    </font>
    <font>
      <color theme="1"/>
      <name val="Arial"/>
    </font>
    <font>
      <sz val="8.0"/>
      <color rgb="FF000000"/>
      <name val="Arial"/>
    </font>
    <font>
      <sz val="8.0"/>
      <color rgb="FF212529"/>
      <name val="Arial"/>
    </font>
    <font>
      <b/>
      <sz val="10.0"/>
      <color theme="1"/>
      <name val="Arial"/>
    </font>
    <font>
      <sz val="10.0"/>
      <color theme="1"/>
      <name val="Arial"/>
    </font>
    <font>
      <sz val="8.0"/>
      <color theme="0"/>
      <name val="Arial"/>
    </font>
    <font>
      <sz val="8.0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0" fillId="0" fontId="4" numFmtId="0" xfId="0" applyAlignment="1" applyFont="1">
      <alignment vertical="center"/>
    </xf>
    <xf borderId="0" fillId="2" fontId="1" numFmtId="49" xfId="0" applyAlignment="1" applyFill="1" applyFont="1" applyNumberForma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1" fillId="0" fontId="6" numFmtId="0" xfId="0" applyAlignment="1" applyBorder="1" applyFont="1">
      <alignment horizontal="center" readingOrder="0" shrinkToFit="0" vertical="center" wrapText="1"/>
    </xf>
    <xf borderId="0" fillId="3" fontId="7" numFmtId="0" xfId="0" applyAlignment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3" fontId="7" numFmtId="0" xfId="0" applyAlignment="1" applyFont="1">
      <alignment horizontal="left" vertical="center"/>
    </xf>
    <xf borderId="0" fillId="0" fontId="1" numFmtId="2" xfId="0" applyAlignment="1" applyFont="1" applyNumberForma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0" fillId="3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3" fontId="1" numFmtId="0" xfId="0" applyAlignment="1" applyFont="1">
      <alignment horizontal="center"/>
    </xf>
    <xf borderId="7" fillId="0" fontId="2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3" fontId="5" numFmtId="0" xfId="0" applyFont="1"/>
    <xf borderId="0" fillId="0" fontId="1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1" fillId="4" fontId="8" numFmtId="49" xfId="0" applyAlignment="1" applyBorder="1" applyFill="1" applyFont="1" applyNumberFormat="1">
      <alignment horizontal="center" vertical="center"/>
    </xf>
    <xf borderId="8" fillId="3" fontId="9" numFmtId="49" xfId="0" applyAlignment="1" applyBorder="1" applyFont="1" applyNumberFormat="1">
      <alignment horizontal="center" vertical="center"/>
    </xf>
    <xf borderId="8" fillId="4" fontId="8" numFmtId="49" xfId="0" applyAlignment="1" applyBorder="1" applyFont="1" applyNumberFormat="1">
      <alignment horizontal="center" vertical="center"/>
    </xf>
    <xf borderId="8" fillId="0" fontId="9" numFmtId="0" xfId="0" applyBorder="1" applyFont="1"/>
    <xf borderId="2" fillId="3" fontId="1" numFmtId="0" xfId="0" applyAlignment="1" applyBorder="1" applyFont="1">
      <alignment horizontal="center" vertical="center"/>
    </xf>
    <xf borderId="9" fillId="0" fontId="3" numFmtId="0" xfId="0" applyBorder="1" applyFont="1"/>
    <xf borderId="10" fillId="5" fontId="10" numFmtId="0" xfId="0" applyAlignment="1" applyBorder="1" applyFill="1" applyFont="1">
      <alignment horizontal="center" shrinkToFit="0" vertical="center" wrapText="1"/>
    </xf>
    <xf borderId="10" fillId="4" fontId="1" numFmtId="49" xfId="0" applyAlignment="1" applyBorder="1" applyFont="1" applyNumberFormat="1">
      <alignment horizontal="center" vertical="center"/>
    </xf>
    <xf borderId="8" fillId="6" fontId="1" numFmtId="0" xfId="0" applyAlignment="1" applyBorder="1" applyFill="1" applyFont="1">
      <alignment horizontal="center" vertical="center"/>
    </xf>
    <xf borderId="2" fillId="6" fontId="1" numFmtId="0" xfId="0" applyAlignment="1" applyBorder="1" applyFont="1">
      <alignment horizontal="center" vertical="center"/>
    </xf>
    <xf borderId="11" fillId="6" fontId="7" numFmtId="0" xfId="0" applyAlignment="1" applyBorder="1" applyFont="1">
      <alignment horizontal="left" vertical="center"/>
    </xf>
    <xf borderId="11" fillId="0" fontId="1" numFmtId="0" xfId="0" applyAlignment="1" applyBorder="1" applyFont="1">
      <alignment horizontal="center" vertical="center"/>
    </xf>
    <xf borderId="0" fillId="6" fontId="1" numFmtId="2" xfId="0" applyAlignment="1" applyFont="1" applyNumberFormat="1">
      <alignment horizontal="center" vertical="center"/>
    </xf>
    <xf borderId="4" fillId="6" fontId="1" numFmtId="2" xfId="0" applyAlignment="1" applyBorder="1" applyFont="1" applyNumberFormat="1">
      <alignment horizontal="center" vertical="center"/>
    </xf>
    <xf borderId="12" fillId="6" fontId="7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center" vertical="center"/>
    </xf>
    <xf borderId="9" fillId="0" fontId="1" numFmtId="2" xfId="0" applyAlignment="1" applyBorder="1" applyFont="1" applyNumberFormat="1">
      <alignment horizontal="center" vertical="center"/>
    </xf>
    <xf borderId="9" fillId="6" fontId="1" numFmtId="2" xfId="0" applyAlignment="1" applyBorder="1" applyFont="1" applyNumberFormat="1">
      <alignment horizontal="center" vertical="center"/>
    </xf>
    <xf borderId="6" fillId="6" fontId="1" numFmtId="2" xfId="0" applyAlignment="1" applyBorder="1" applyFont="1" applyNumberFormat="1">
      <alignment horizontal="center" vertical="center"/>
    </xf>
    <xf borderId="0" fillId="6" fontId="1" numFmtId="164" xfId="0" applyAlignment="1" applyFont="1" applyNumberFormat="1">
      <alignment horizontal="center" vertical="center"/>
    </xf>
    <xf borderId="10" fillId="2" fontId="1" numFmtId="0" xfId="0" applyAlignment="1" applyBorder="1" applyFont="1">
      <alignment horizontal="center" shrinkToFit="0" vertical="center" wrapText="1"/>
    </xf>
    <xf borderId="4" fillId="6" fontId="1" numFmtId="164" xfId="0" applyAlignment="1" applyBorder="1" applyFont="1" applyNumberFormat="1">
      <alignment horizontal="center" vertical="center"/>
    </xf>
    <xf borderId="9" fillId="6" fontId="1" numFmtId="164" xfId="0" applyAlignment="1" applyBorder="1" applyFont="1" applyNumberFormat="1">
      <alignment horizontal="center" vertical="center"/>
    </xf>
    <xf borderId="9" fillId="0" fontId="1" numFmtId="1" xfId="0" applyAlignment="1" applyBorder="1" applyFont="1" applyNumberFormat="1">
      <alignment horizontal="center" vertical="center"/>
    </xf>
    <xf borderId="6" fillId="6" fontId="1" numFmtId="164" xfId="0" applyAlignment="1" applyBorder="1" applyFont="1" applyNumberFormat="1">
      <alignment horizontal="center" vertical="center"/>
    </xf>
    <xf borderId="10" fillId="7" fontId="11" numFmtId="0" xfId="0" applyAlignment="1" applyBorder="1" applyFill="1" applyFont="1">
      <alignment horizontal="center" shrinkToFit="0" vertical="center" wrapText="1"/>
    </xf>
    <xf borderId="2" fillId="4" fontId="11" numFmtId="49" xfId="0" applyAlignment="1" applyBorder="1" applyFont="1" applyNumberFormat="1">
      <alignment horizontal="center" vertical="center"/>
    </xf>
    <xf borderId="4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16.43"/>
    <col customWidth="1" min="3" max="3" width="8.71"/>
    <col customWidth="1" min="4" max="4" width="7.71"/>
    <col customWidth="1" min="5" max="5" width="8.71"/>
    <col customWidth="1" min="6" max="6" width="7.71"/>
    <col customWidth="1" min="7" max="8" width="8.71"/>
  </cols>
  <sheetData>
    <row r="1" ht="15.75" customHeight="1">
      <c r="A1" s="2" t="s">
        <v>1</v>
      </c>
      <c r="B1" s="3"/>
      <c r="C1" s="6"/>
      <c r="D1" s="6"/>
      <c r="E1" s="6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7</v>
      </c>
      <c r="B2" s="3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10"/>
      <c r="B3" s="11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14"/>
      <c r="B4" s="15"/>
      <c r="C4" s="16"/>
      <c r="D4" s="17"/>
      <c r="F4" s="17"/>
      <c r="G4" s="17"/>
      <c r="H4" s="1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19" t="s">
        <v>21</v>
      </c>
      <c r="B5" s="20">
        <v>120.0</v>
      </c>
      <c r="C5" s="21" t="s">
        <v>22</v>
      </c>
      <c r="F5" s="22"/>
      <c r="H5" s="2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24"/>
      <c r="B6" s="1"/>
      <c r="C6" s="22"/>
      <c r="E6" s="22"/>
      <c r="F6" s="22"/>
      <c r="G6" s="22"/>
      <c r="H6" s="2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24"/>
      <c r="B7" s="1"/>
      <c r="C7" s="25"/>
      <c r="D7" s="25"/>
      <c r="E7" s="25"/>
      <c r="F7" s="25"/>
      <c r="G7" s="25"/>
      <c r="H7" s="22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24"/>
      <c r="B8" s="1"/>
      <c r="C8" s="27" t="str">
        <f>'455'!A3</f>
        <v>4/5/5</v>
      </c>
      <c r="D8" s="28"/>
      <c r="E8" s="29" t="str">
        <f>'457'!A3</f>
        <v>4/5/7</v>
      </c>
      <c r="F8" s="30"/>
      <c r="G8" s="29" t="str">
        <f>'459'!A3</f>
        <v>4/5/9</v>
      </c>
      <c r="H8" s="3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24"/>
      <c r="B9" s="1"/>
      <c r="C9" s="14"/>
      <c r="D9" s="32"/>
      <c r="E9" s="32"/>
      <c r="F9" s="32"/>
      <c r="G9" s="32"/>
      <c r="H9" s="15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33" t="s">
        <v>28</v>
      </c>
      <c r="B10" s="34" t="s">
        <v>29</v>
      </c>
      <c r="C10" s="35" t="s">
        <v>30</v>
      </c>
      <c r="D10" s="35" t="s">
        <v>31</v>
      </c>
      <c r="E10" s="35" t="s">
        <v>32</v>
      </c>
      <c r="F10" s="35" t="s">
        <v>33</v>
      </c>
      <c r="G10" s="35" t="s">
        <v>34</v>
      </c>
      <c r="H10" s="36" t="s">
        <v>35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37" t="s">
        <v>19</v>
      </c>
      <c r="B11" s="38" t="s">
        <v>36</v>
      </c>
      <c r="C11" s="13">
        <f>'455'!$L$7</f>
        <v>0.628</v>
      </c>
      <c r="D11" s="39">
        <f t="shared" ref="D11:D17" si="1">(E11/C11)-1</f>
        <v>0.199044586</v>
      </c>
      <c r="E11" s="13">
        <f>'457'!$L$7</f>
        <v>0.753</v>
      </c>
      <c r="F11" s="39">
        <f t="shared" ref="F11:F17" si="2">(G11/E11)-1</f>
        <v>0.3705179283</v>
      </c>
      <c r="G11" s="13">
        <f>'459'!L7</f>
        <v>1.032</v>
      </c>
      <c r="H11" s="40">
        <f t="shared" ref="H11:H17" si="3">(G11/C11)-1</f>
        <v>0.6433121019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37" t="s">
        <v>20</v>
      </c>
      <c r="B12" s="38" t="s">
        <v>37</v>
      </c>
      <c r="C12" s="13">
        <f>'455'!$L$8</f>
        <v>3.011</v>
      </c>
      <c r="D12" s="39">
        <f t="shared" si="1"/>
        <v>0.2959149784</v>
      </c>
      <c r="E12" s="13">
        <f>'457'!$L$8</f>
        <v>3.902</v>
      </c>
      <c r="F12" s="39">
        <f t="shared" si="2"/>
        <v>0.3685289595</v>
      </c>
      <c r="G12" s="13">
        <f>'459'!$L$8</f>
        <v>5.34</v>
      </c>
      <c r="H12" s="40">
        <f t="shared" si="3"/>
        <v>0.773497177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37" t="s">
        <v>23</v>
      </c>
      <c r="B13" s="38" t="s">
        <v>37</v>
      </c>
      <c r="C13" s="13">
        <f>'455'!$L$9</f>
        <v>1.656</v>
      </c>
      <c r="D13" s="39">
        <f t="shared" si="1"/>
        <v>3.839975845</v>
      </c>
      <c r="E13" s="13">
        <f>'457'!$L$9</f>
        <v>8.015</v>
      </c>
      <c r="F13" s="39">
        <f t="shared" si="2"/>
        <v>0.7114160948</v>
      </c>
      <c r="G13" s="13">
        <f>'459'!$L$9</f>
        <v>13.717</v>
      </c>
      <c r="H13" s="40">
        <f t="shared" si="3"/>
        <v>7.28321256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37" t="s">
        <v>24</v>
      </c>
      <c r="B14" s="38" t="s">
        <v>37</v>
      </c>
      <c r="C14" s="13">
        <f>'455'!$L$10</f>
        <v>4.667</v>
      </c>
      <c r="D14" s="39">
        <f t="shared" si="1"/>
        <v>1.553460467</v>
      </c>
      <c r="E14" s="13">
        <f>'457'!$L$10</f>
        <v>11.917</v>
      </c>
      <c r="F14" s="39">
        <f t="shared" si="2"/>
        <v>0.5991440799</v>
      </c>
      <c r="G14" s="13">
        <f>'459'!$L$10</f>
        <v>19.057</v>
      </c>
      <c r="H14" s="40">
        <f t="shared" si="3"/>
        <v>3.083351189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37" t="s">
        <v>25</v>
      </c>
      <c r="B15" s="38" t="s">
        <v>38</v>
      </c>
      <c r="C15" s="13">
        <f>'455'!$L$11</f>
        <v>1.4</v>
      </c>
      <c r="D15" s="39">
        <f t="shared" si="1"/>
        <v>4.142857143</v>
      </c>
      <c r="E15" s="13">
        <f>'457'!$L$11</f>
        <v>7.2</v>
      </c>
      <c r="F15" s="39">
        <f t="shared" si="2"/>
        <v>3.027777778</v>
      </c>
      <c r="G15" s="13">
        <f>'459'!$L$11</f>
        <v>29</v>
      </c>
      <c r="H15" s="40">
        <f t="shared" si="3"/>
        <v>19.71428571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37" t="s">
        <v>26</v>
      </c>
      <c r="B16" s="38" t="s">
        <v>38</v>
      </c>
      <c r="C16" s="13">
        <f>'455'!$L$12</f>
        <v>4</v>
      </c>
      <c r="D16" s="39">
        <f t="shared" si="1"/>
        <v>1.675</v>
      </c>
      <c r="E16" s="13">
        <f>'457'!$L$12</f>
        <v>10.7</v>
      </c>
      <c r="F16" s="39">
        <f t="shared" si="2"/>
        <v>2.046728972</v>
      </c>
      <c r="G16" s="13">
        <f>'459'!$L$12</f>
        <v>32.6</v>
      </c>
      <c r="H16" s="40">
        <f t="shared" si="3"/>
        <v>7.15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41" t="s">
        <v>27</v>
      </c>
      <c r="B17" s="42" t="s">
        <v>38</v>
      </c>
      <c r="C17" s="43">
        <f>'455'!$L$13</f>
        <v>75.3</v>
      </c>
      <c r="D17" s="44">
        <f t="shared" si="1"/>
        <v>0.1965471448</v>
      </c>
      <c r="E17" s="43">
        <f>'457'!$L$13</f>
        <v>90.1</v>
      </c>
      <c r="F17" s="44">
        <f t="shared" si="2"/>
        <v>0.3751387347</v>
      </c>
      <c r="G17" s="43">
        <f>'459'!$L$13</f>
        <v>123.9</v>
      </c>
      <c r="H17" s="45">
        <f t="shared" si="3"/>
        <v>0.6454183267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7"/>
      <c r="B18" s="7"/>
      <c r="C18" s="7"/>
      <c r="D18" s="46">
        <f>AVERAGE(D11:D17)</f>
        <v>1.700400024</v>
      </c>
      <c r="E18" s="7"/>
      <c r="F18" s="46">
        <f>AVERAGE(F11:F17)</f>
        <v>1.071321792</v>
      </c>
      <c r="G18" s="7"/>
      <c r="H18" s="46">
        <f>AVERAGE(H11:H17)</f>
        <v>5.613296724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24"/>
      <c r="B20" s="1"/>
      <c r="C20" s="27" t="str">
        <f>'435'!A3</f>
        <v>4/3/5</v>
      </c>
      <c r="D20" s="28"/>
      <c r="E20" s="29" t="str">
        <f>'437'!A3</f>
        <v>4/3/7</v>
      </c>
      <c r="F20" s="30"/>
      <c r="G20" s="29" t="str">
        <f>'439'!A3</f>
        <v>4/3/9</v>
      </c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24"/>
      <c r="B21" s="1"/>
      <c r="C21" s="14"/>
      <c r="D21" s="32"/>
      <c r="E21" s="32"/>
      <c r="F21" s="32"/>
      <c r="G21" s="32"/>
      <c r="H21" s="1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47" t="s">
        <v>39</v>
      </c>
      <c r="B22" s="34" t="s">
        <v>29</v>
      </c>
      <c r="C22" s="35" t="s">
        <v>30</v>
      </c>
      <c r="D22" s="35" t="s">
        <v>31</v>
      </c>
      <c r="E22" s="35" t="s">
        <v>32</v>
      </c>
      <c r="F22" s="35" t="s">
        <v>33</v>
      </c>
      <c r="G22" s="35" t="s">
        <v>34</v>
      </c>
      <c r="H22" s="36" t="s">
        <v>35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37" t="s">
        <v>19</v>
      </c>
      <c r="B23" s="38" t="s">
        <v>36</v>
      </c>
      <c r="C23" s="13">
        <f>'435'!L7</f>
        <v>1.017</v>
      </c>
      <c r="D23" s="46">
        <f t="shared" ref="D23:D29" si="4">(E23/C23)-1</f>
        <v>0.3244837758</v>
      </c>
      <c r="E23" s="13">
        <f>'437'!L7</f>
        <v>1.347</v>
      </c>
      <c r="F23" s="46">
        <f t="shared" ref="F23:F29" si="5">(G23/E23)-1</f>
        <v>0.2130660728</v>
      </c>
      <c r="G23" s="13">
        <f>'439'!L7</f>
        <v>1.634</v>
      </c>
      <c r="H23" s="48">
        <f t="shared" ref="H23:H29" si="6">(G23/C23)-1</f>
        <v>0.6066863324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37" t="s">
        <v>20</v>
      </c>
      <c r="B24" s="38" t="s">
        <v>37</v>
      </c>
      <c r="C24" s="13">
        <f>'435'!L8</f>
        <v>2.941</v>
      </c>
      <c r="D24" s="46">
        <f t="shared" si="4"/>
        <v>0.2747364842</v>
      </c>
      <c r="E24" s="13">
        <f>'437'!L8</f>
        <v>3.749</v>
      </c>
      <c r="F24" s="46">
        <f t="shared" si="5"/>
        <v>0.2536676447</v>
      </c>
      <c r="G24" s="13">
        <f>'439'!L8</f>
        <v>4.7</v>
      </c>
      <c r="H24" s="48">
        <f t="shared" si="6"/>
        <v>0.5980958858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37" t="s">
        <v>23</v>
      </c>
      <c r="B25" s="38" t="s">
        <v>37</v>
      </c>
      <c r="C25" s="13">
        <f>'435'!L9</f>
        <v>2.516</v>
      </c>
      <c r="D25" s="46">
        <f t="shared" si="4"/>
        <v>1.350953895</v>
      </c>
      <c r="E25" s="13">
        <f>'437'!L9</f>
        <v>5.915</v>
      </c>
      <c r="F25" s="46">
        <f t="shared" si="5"/>
        <v>1.770414201</v>
      </c>
      <c r="G25" s="13">
        <f>'439'!L9</f>
        <v>16.387</v>
      </c>
      <c r="H25" s="48">
        <f t="shared" si="6"/>
        <v>5.513116057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37" t="s">
        <v>24</v>
      </c>
      <c r="B26" s="38" t="s">
        <v>37</v>
      </c>
      <c r="C26" s="13">
        <f>'435'!L10</f>
        <v>5.457</v>
      </c>
      <c r="D26" s="46">
        <f t="shared" si="4"/>
        <v>0.7709364119</v>
      </c>
      <c r="E26" s="13">
        <f>'437'!L10</f>
        <v>9.664</v>
      </c>
      <c r="F26" s="46">
        <f t="shared" si="5"/>
        <v>1.182015728</v>
      </c>
      <c r="G26" s="13">
        <f>'439'!L10</f>
        <v>21.087</v>
      </c>
      <c r="H26" s="48">
        <f t="shared" si="6"/>
        <v>2.864211105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37" t="s">
        <v>25</v>
      </c>
      <c r="B27" s="38" t="s">
        <v>38</v>
      </c>
      <c r="C27" s="13">
        <f>'435'!L11</f>
        <v>1.5</v>
      </c>
      <c r="D27" s="46">
        <f t="shared" si="4"/>
        <v>2</v>
      </c>
      <c r="E27" s="13">
        <f>'437'!L11</f>
        <v>4.5</v>
      </c>
      <c r="F27" s="46">
        <f t="shared" si="5"/>
        <v>2.777777778</v>
      </c>
      <c r="G27" s="26">
        <f>'439'!L11</f>
        <v>17</v>
      </c>
      <c r="H27" s="48">
        <f t="shared" si="6"/>
        <v>10.33333333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37" t="s">
        <v>26</v>
      </c>
      <c r="B28" s="38" t="s">
        <v>38</v>
      </c>
      <c r="C28" s="13">
        <f>'435'!L12</f>
        <v>3.8</v>
      </c>
      <c r="D28" s="46">
        <f t="shared" si="4"/>
        <v>1.052631579</v>
      </c>
      <c r="E28" s="13">
        <f>'437'!L12</f>
        <v>7.8</v>
      </c>
      <c r="F28" s="46">
        <f t="shared" si="5"/>
        <v>1.679487179</v>
      </c>
      <c r="G28" s="26">
        <f>'439'!L12</f>
        <v>20.9</v>
      </c>
      <c r="H28" s="48">
        <f t="shared" si="6"/>
        <v>4.5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41" t="s">
        <v>27</v>
      </c>
      <c r="B29" s="42" t="s">
        <v>40</v>
      </c>
      <c r="C29" s="43">
        <f>'435'!L13</f>
        <v>73.2</v>
      </c>
      <c r="D29" s="49">
        <f t="shared" si="4"/>
        <v>0.325136612</v>
      </c>
      <c r="E29" s="43">
        <f>'437'!L13</f>
        <v>97</v>
      </c>
      <c r="F29" s="49">
        <f t="shared" si="5"/>
        <v>0.212371134</v>
      </c>
      <c r="G29" s="50">
        <f>'439'!L13</f>
        <v>117.6</v>
      </c>
      <c r="H29" s="51">
        <f t="shared" si="6"/>
        <v>0.606557377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7"/>
      <c r="B30" s="7"/>
      <c r="C30" s="7"/>
      <c r="D30" s="46">
        <f>AVERAGE(D23:D29)</f>
        <v>0.871268394</v>
      </c>
      <c r="E30" s="7"/>
      <c r="F30" s="46">
        <f>AVERAGE(F23:F29)</f>
        <v>1.15554282</v>
      </c>
      <c r="G30" s="7"/>
      <c r="H30" s="46">
        <f>AVERAGE(H23:H29)</f>
        <v>3.574571442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24"/>
      <c r="B32" s="1"/>
      <c r="C32" s="27" t="str">
        <f>'855'!A3</f>
        <v>8/5/5</v>
      </c>
      <c r="D32" s="28"/>
      <c r="E32" s="29" t="str">
        <f>'857'!A3</f>
        <v>8/5/7</v>
      </c>
      <c r="F32" s="30"/>
      <c r="G32" s="29" t="str">
        <f>'439'!A15</f>
        <v/>
      </c>
      <c r="H32" s="3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24"/>
      <c r="B33" s="1"/>
      <c r="C33" s="14"/>
      <c r="D33" s="32"/>
      <c r="E33" s="32"/>
      <c r="F33" s="32"/>
      <c r="G33" s="32"/>
      <c r="H33" s="1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52" t="s">
        <v>41</v>
      </c>
      <c r="B34" s="53" t="s">
        <v>29</v>
      </c>
      <c r="C34" s="35" t="s">
        <v>30</v>
      </c>
      <c r="D34" s="35" t="s">
        <v>31</v>
      </c>
      <c r="E34" s="35" t="s">
        <v>32</v>
      </c>
      <c r="F34" s="35" t="s">
        <v>33</v>
      </c>
      <c r="G34" s="35" t="s">
        <v>34</v>
      </c>
      <c r="H34" s="36" t="s">
        <v>35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37" t="s">
        <v>19</v>
      </c>
      <c r="B35" s="54" t="s">
        <v>36</v>
      </c>
      <c r="C35" s="13">
        <f>'855'!L7</f>
        <v>0.615</v>
      </c>
      <c r="D35" s="46">
        <f t="shared" ref="D35:D41" si="7">(E35/C35)-1</f>
        <v>0.3008130081</v>
      </c>
      <c r="E35" s="13">
        <f>'857'!L7</f>
        <v>0.8</v>
      </c>
      <c r="F35" s="46"/>
      <c r="G35" s="13"/>
      <c r="H35" s="4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37" t="s">
        <v>20</v>
      </c>
      <c r="B36" s="54" t="s">
        <v>37</v>
      </c>
      <c r="C36" s="13">
        <f>'855'!L8</f>
        <v>3.145</v>
      </c>
      <c r="D36" s="46">
        <f t="shared" si="7"/>
        <v>0.2390037096</v>
      </c>
      <c r="E36" s="13">
        <f>'857'!L8</f>
        <v>3.896666667</v>
      </c>
      <c r="F36" s="46"/>
      <c r="G36" s="13"/>
      <c r="H36" s="4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37" t="s">
        <v>23</v>
      </c>
      <c r="B37" s="54" t="s">
        <v>37</v>
      </c>
      <c r="C37" s="13">
        <f>'855'!L9</f>
        <v>2.272</v>
      </c>
      <c r="D37" s="46">
        <f t="shared" si="7"/>
        <v>-0.3295187793</v>
      </c>
      <c r="E37" s="13">
        <f>'857'!L9</f>
        <v>1.523333333</v>
      </c>
      <c r="F37" s="46"/>
      <c r="G37" s="13"/>
      <c r="H37" s="4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37" t="s">
        <v>24</v>
      </c>
      <c r="B38" s="54" t="s">
        <v>37</v>
      </c>
      <c r="C38" s="13">
        <f>'855'!L10</f>
        <v>5.414</v>
      </c>
      <c r="D38" s="46">
        <f t="shared" si="7"/>
        <v>0.001108237902</v>
      </c>
      <c r="E38" s="13">
        <f>'857'!L10</f>
        <v>5.42</v>
      </c>
      <c r="F38" s="46"/>
      <c r="G38" s="13"/>
      <c r="H38" s="4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37" t="s">
        <v>25</v>
      </c>
      <c r="B39" s="54" t="s">
        <v>38</v>
      </c>
      <c r="C39" s="13">
        <f>'855'!L11</f>
        <v>1.4</v>
      </c>
      <c r="D39" s="46">
        <f t="shared" si="7"/>
        <v>-0.04761904762</v>
      </c>
      <c r="E39" s="13">
        <f>'857'!L11</f>
        <v>1.333333333</v>
      </c>
      <c r="F39" s="46"/>
      <c r="G39" s="26"/>
      <c r="H39" s="4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37" t="s">
        <v>26</v>
      </c>
      <c r="B40" s="54" t="s">
        <v>38</v>
      </c>
      <c r="C40" s="13">
        <f>'855'!L12</f>
        <v>4.3</v>
      </c>
      <c r="D40" s="46">
        <f t="shared" si="7"/>
        <v>0.3953488372</v>
      </c>
      <c r="E40" s="13">
        <f>'857'!L12</f>
        <v>6</v>
      </c>
      <c r="F40" s="46"/>
      <c r="G40" s="26"/>
      <c r="H40" s="4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41" t="s">
        <v>27</v>
      </c>
      <c r="B41" s="55" t="s">
        <v>40</v>
      </c>
      <c r="C41" s="43">
        <f>'855'!L13</f>
        <v>73.9</v>
      </c>
      <c r="D41" s="49">
        <f t="shared" si="7"/>
        <v>0.299052774</v>
      </c>
      <c r="E41" s="43">
        <f>'857'!L13</f>
        <v>96</v>
      </c>
      <c r="F41" s="49"/>
      <c r="G41" s="50"/>
      <c r="H41" s="5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7"/>
      <c r="B42" s="7"/>
      <c r="C42" s="7"/>
      <c r="D42" s="46">
        <f>AVERAGE(D35:D41)</f>
        <v>0.1225983914</v>
      </c>
      <c r="E42" s="7"/>
      <c r="F42" s="46"/>
      <c r="G42" s="7"/>
      <c r="H42" s="46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5.75" customHeight="1">
      <c r="A241" s="7"/>
      <c r="B241" s="7"/>
      <c r="C241" s="7"/>
      <c r="D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5.75" customHeight="1">
      <c r="A242" s="7"/>
      <c r="B242" s="7"/>
      <c r="C242" s="7"/>
      <c r="D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0">
    <mergeCell ref="A2:B4"/>
    <mergeCell ref="A1:B1"/>
    <mergeCell ref="E8:E9"/>
    <mergeCell ref="F8:F9"/>
    <mergeCell ref="G8:G9"/>
    <mergeCell ref="H8:H9"/>
    <mergeCell ref="C8:C9"/>
    <mergeCell ref="D8:D9"/>
    <mergeCell ref="C20:C21"/>
    <mergeCell ref="D20:D21"/>
    <mergeCell ref="F20:F21"/>
    <mergeCell ref="G20:G21"/>
    <mergeCell ref="E32:E33"/>
    <mergeCell ref="F32:F33"/>
    <mergeCell ref="C32:C33"/>
    <mergeCell ref="D32:D33"/>
    <mergeCell ref="G32:G33"/>
    <mergeCell ref="H32:H33"/>
    <mergeCell ref="E20:E21"/>
    <mergeCell ref="H20:H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10" width="6.0"/>
    <col customWidth="1" min="11" max="11" width="6.71"/>
    <col customWidth="1" min="12" max="12" width="12.14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9"/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2" t="s">
        <v>19</v>
      </c>
      <c r="B7" s="13">
        <v>0.64</v>
      </c>
      <c r="C7" s="13">
        <v>0.52</v>
      </c>
      <c r="D7" s="13">
        <v>0.58</v>
      </c>
      <c r="E7" s="13">
        <v>0.63</v>
      </c>
      <c r="F7" s="13">
        <v>0.6</v>
      </c>
      <c r="G7" s="13">
        <v>0.68</v>
      </c>
      <c r="H7" s="13">
        <v>0.65</v>
      </c>
      <c r="I7" s="13">
        <v>0.63</v>
      </c>
      <c r="J7" s="13">
        <v>0.77</v>
      </c>
      <c r="K7" s="13">
        <v>0.58</v>
      </c>
      <c r="L7" s="13">
        <f t="shared" ref="L7:L13" si="1">AVERAGE(B7:K7)</f>
        <v>0.628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2" t="s">
        <v>20</v>
      </c>
      <c r="B8" s="13">
        <v>2.97</v>
      </c>
      <c r="C8" s="13">
        <v>2.96</v>
      </c>
      <c r="D8" s="13">
        <v>3.0</v>
      </c>
      <c r="E8" s="13">
        <v>3.15</v>
      </c>
      <c r="F8" s="13">
        <v>2.91</v>
      </c>
      <c r="G8" s="13">
        <v>2.88</v>
      </c>
      <c r="H8" s="13">
        <v>3.01</v>
      </c>
      <c r="I8" s="13">
        <v>2.97</v>
      </c>
      <c r="J8" s="13">
        <v>2.95</v>
      </c>
      <c r="K8" s="13">
        <v>3.31</v>
      </c>
      <c r="L8" s="13">
        <f t="shared" si="1"/>
        <v>3.011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2" t="s">
        <v>23</v>
      </c>
      <c r="B9" s="13">
        <v>4.22</v>
      </c>
      <c r="C9" s="13">
        <v>2.09</v>
      </c>
      <c r="D9" s="13">
        <v>0.08</v>
      </c>
      <c r="E9" s="13">
        <v>1.28</v>
      </c>
      <c r="F9" s="13">
        <v>0.16</v>
      </c>
      <c r="G9" s="13">
        <v>2.35</v>
      </c>
      <c r="H9" s="13">
        <v>2.07</v>
      </c>
      <c r="I9" s="13">
        <v>1.16</v>
      </c>
      <c r="J9" s="13">
        <v>1.07</v>
      </c>
      <c r="K9" s="13">
        <v>2.08</v>
      </c>
      <c r="L9" s="13">
        <f t="shared" si="1"/>
        <v>1.656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2" t="s">
        <v>24</v>
      </c>
      <c r="B10" s="13">
        <v>7.19</v>
      </c>
      <c r="C10" s="13">
        <v>5.05</v>
      </c>
      <c r="D10" s="13">
        <v>3.08</v>
      </c>
      <c r="E10" s="13">
        <v>4.43</v>
      </c>
      <c r="F10" s="13">
        <v>3.07</v>
      </c>
      <c r="G10" s="13">
        <v>5.23</v>
      </c>
      <c r="H10" s="13">
        <v>5.08</v>
      </c>
      <c r="I10" s="13">
        <v>4.13</v>
      </c>
      <c r="J10" s="13">
        <v>4.02</v>
      </c>
      <c r="K10" s="13">
        <v>5.39</v>
      </c>
      <c r="L10" s="13">
        <f t="shared" si="1"/>
        <v>4.667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2" t="s">
        <v>25</v>
      </c>
      <c r="B11" s="26">
        <v>3.0</v>
      </c>
      <c r="C11" s="26">
        <v>1.0</v>
      </c>
      <c r="D11" s="26">
        <v>0.0</v>
      </c>
      <c r="E11" s="26">
        <v>1.0</v>
      </c>
      <c r="F11" s="26">
        <v>0.0</v>
      </c>
      <c r="G11" s="26">
        <v>2.0</v>
      </c>
      <c r="H11" s="26">
        <v>1.0</v>
      </c>
      <c r="I11" s="26">
        <v>1.0</v>
      </c>
      <c r="J11" s="26">
        <v>4.0</v>
      </c>
      <c r="K11" s="26">
        <v>1.0</v>
      </c>
      <c r="L11" s="26">
        <f t="shared" si="1"/>
        <v>1.4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2" t="s">
        <v>26</v>
      </c>
      <c r="B12" s="26">
        <v>6.0</v>
      </c>
      <c r="C12" s="26">
        <v>3.0</v>
      </c>
      <c r="D12" s="26">
        <v>3.0</v>
      </c>
      <c r="E12" s="26">
        <v>4.0</v>
      </c>
      <c r="F12" s="26">
        <v>3.0</v>
      </c>
      <c r="G12" s="26">
        <v>5.0</v>
      </c>
      <c r="H12" s="26">
        <v>4.0</v>
      </c>
      <c r="I12" s="26">
        <v>4.0</v>
      </c>
      <c r="J12" s="26">
        <v>4.0</v>
      </c>
      <c r="K12" s="26">
        <v>4.0</v>
      </c>
      <c r="L12" s="26">
        <f t="shared" si="1"/>
        <v>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2" t="s">
        <v>27</v>
      </c>
      <c r="B13" s="26">
        <v>77.0</v>
      </c>
      <c r="C13" s="26">
        <v>62.0</v>
      </c>
      <c r="D13" s="26">
        <v>70.0</v>
      </c>
      <c r="E13" s="26">
        <v>76.0</v>
      </c>
      <c r="F13" s="26">
        <v>72.0</v>
      </c>
      <c r="G13" s="26">
        <v>82.0</v>
      </c>
      <c r="H13" s="26">
        <v>78.0</v>
      </c>
      <c r="I13" s="26">
        <v>75.0</v>
      </c>
      <c r="J13" s="26">
        <v>92.0</v>
      </c>
      <c r="K13" s="26">
        <v>69.0</v>
      </c>
      <c r="L13" s="26">
        <f t="shared" si="1"/>
        <v>75.3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10" width="6.0"/>
    <col customWidth="1" min="11" max="11" width="6.71"/>
    <col customWidth="1" min="12" max="12" width="12.14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9"/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2" t="s">
        <v>19</v>
      </c>
      <c r="B7" s="13">
        <v>0.72</v>
      </c>
      <c r="C7" s="13">
        <v>0.77</v>
      </c>
      <c r="D7" s="13">
        <v>0.61</v>
      </c>
      <c r="E7" s="13">
        <v>0.7</v>
      </c>
      <c r="F7" s="13">
        <v>0.82</v>
      </c>
      <c r="G7" s="13">
        <v>0.68</v>
      </c>
      <c r="H7" s="13">
        <v>0.78</v>
      </c>
      <c r="I7" s="13">
        <v>0.8</v>
      </c>
      <c r="J7" s="13">
        <v>0.89</v>
      </c>
      <c r="K7" s="13">
        <v>0.76</v>
      </c>
      <c r="L7" s="13">
        <f t="shared" ref="L7:L13" si="1">AVERAGE(B7:K7)</f>
        <v>0.753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2" t="s">
        <v>20</v>
      </c>
      <c r="B8" s="13">
        <v>3.81</v>
      </c>
      <c r="C8" s="13">
        <v>4.21</v>
      </c>
      <c r="D8" s="13">
        <v>3.89</v>
      </c>
      <c r="E8" s="13">
        <v>3.79</v>
      </c>
      <c r="F8" s="13">
        <v>4.12</v>
      </c>
      <c r="G8" s="13">
        <v>3.71</v>
      </c>
      <c r="H8" s="13">
        <v>3.83</v>
      </c>
      <c r="I8" s="13">
        <v>3.9</v>
      </c>
      <c r="J8" s="13">
        <v>3.98</v>
      </c>
      <c r="K8" s="13">
        <v>3.78</v>
      </c>
      <c r="L8" s="13">
        <f t="shared" si="1"/>
        <v>3.902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2" t="s">
        <v>23</v>
      </c>
      <c r="B9" s="13">
        <v>10.41</v>
      </c>
      <c r="C9" s="13">
        <v>8.49</v>
      </c>
      <c r="D9" s="13">
        <v>4.41</v>
      </c>
      <c r="E9" s="13">
        <v>2.82</v>
      </c>
      <c r="F9" s="13">
        <v>7.07</v>
      </c>
      <c r="G9" s="13">
        <v>3.25</v>
      </c>
      <c r="H9" s="13">
        <v>8.31</v>
      </c>
      <c r="I9" s="13">
        <v>4.57</v>
      </c>
      <c r="J9" s="13">
        <v>15.9</v>
      </c>
      <c r="K9" s="13">
        <v>14.92</v>
      </c>
      <c r="L9" s="13">
        <f t="shared" si="1"/>
        <v>8.015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2" t="s">
        <v>24</v>
      </c>
      <c r="B10" s="13">
        <v>14.22</v>
      </c>
      <c r="C10" s="13">
        <v>12.7</v>
      </c>
      <c r="D10" s="13">
        <v>8.3</v>
      </c>
      <c r="E10" s="13">
        <v>6.61</v>
      </c>
      <c r="F10" s="13">
        <v>11.19</v>
      </c>
      <c r="G10" s="13">
        <v>6.96</v>
      </c>
      <c r="H10" s="13">
        <v>12.14</v>
      </c>
      <c r="I10" s="13">
        <v>8.47</v>
      </c>
      <c r="J10" s="13">
        <v>19.88</v>
      </c>
      <c r="K10" s="13">
        <v>18.7</v>
      </c>
      <c r="L10" s="13">
        <f t="shared" si="1"/>
        <v>11.917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2" t="s">
        <v>25</v>
      </c>
      <c r="B11" s="26">
        <v>8.0</v>
      </c>
      <c r="C11" s="26">
        <v>7.0</v>
      </c>
      <c r="D11" s="26">
        <v>3.0</v>
      </c>
      <c r="E11" s="26">
        <v>2.0</v>
      </c>
      <c r="F11" s="26">
        <v>8.0</v>
      </c>
      <c r="G11" s="26">
        <v>3.0</v>
      </c>
      <c r="H11" s="26">
        <v>8.0</v>
      </c>
      <c r="I11" s="26">
        <v>4.0</v>
      </c>
      <c r="J11" s="26">
        <v>17.0</v>
      </c>
      <c r="K11" s="26">
        <v>12.0</v>
      </c>
      <c r="L11" s="26">
        <f t="shared" si="1"/>
        <v>7.2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2" t="s">
        <v>26</v>
      </c>
      <c r="B12" s="26">
        <v>11.0</v>
      </c>
      <c r="C12" s="26">
        <v>10.0</v>
      </c>
      <c r="D12" s="26">
        <v>6.0</v>
      </c>
      <c r="E12" s="26">
        <v>6.0</v>
      </c>
      <c r="F12" s="26">
        <v>12.0</v>
      </c>
      <c r="G12" s="26">
        <v>6.0</v>
      </c>
      <c r="H12" s="26">
        <v>11.0</v>
      </c>
      <c r="I12" s="26">
        <v>8.0</v>
      </c>
      <c r="J12" s="26">
        <v>21.0</v>
      </c>
      <c r="K12" s="26">
        <v>16.0</v>
      </c>
      <c r="L12" s="26">
        <f t="shared" si="1"/>
        <v>10.7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2" t="s">
        <v>27</v>
      </c>
      <c r="B13" s="26">
        <v>86.0</v>
      </c>
      <c r="C13" s="26">
        <v>92.0</v>
      </c>
      <c r="D13" s="26">
        <v>73.0</v>
      </c>
      <c r="E13" s="26">
        <v>84.0</v>
      </c>
      <c r="F13" s="26">
        <v>98.0</v>
      </c>
      <c r="G13" s="26">
        <v>81.0</v>
      </c>
      <c r="H13" s="26">
        <v>93.0</v>
      </c>
      <c r="I13" s="26">
        <v>96.0</v>
      </c>
      <c r="J13" s="26">
        <v>107.0</v>
      </c>
      <c r="K13" s="26">
        <v>91.0</v>
      </c>
      <c r="L13" s="26">
        <f t="shared" si="1"/>
        <v>90.1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10" width="6.0"/>
    <col customWidth="1" min="11" max="11" width="6.71"/>
    <col customWidth="1" min="12" max="12" width="12.14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5.75" customHeight="1">
      <c r="A3" s="5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5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5.75" customHeight="1">
      <c r="A6" s="9"/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ht="15.75" customHeight="1">
      <c r="A7" s="12" t="s">
        <v>19</v>
      </c>
      <c r="B7" s="13">
        <v>1.1</v>
      </c>
      <c r="C7" s="13">
        <v>1.02</v>
      </c>
      <c r="D7" s="13">
        <v>1.18</v>
      </c>
      <c r="E7" s="13">
        <v>1.08</v>
      </c>
      <c r="F7" s="13">
        <v>1.02</v>
      </c>
      <c r="G7" s="13">
        <v>0.88</v>
      </c>
      <c r="H7" s="13">
        <v>0.95</v>
      </c>
      <c r="I7" s="13">
        <v>0.94</v>
      </c>
      <c r="J7" s="13">
        <v>1.05</v>
      </c>
      <c r="K7" s="13">
        <v>1.1</v>
      </c>
      <c r="L7" s="13">
        <f t="shared" ref="L7:L13" si="1">AVERAGE(B7:K7)</f>
        <v>1.032</v>
      </c>
    </row>
    <row r="8" ht="15.75" customHeight="1">
      <c r="A8" s="12" t="s">
        <v>20</v>
      </c>
      <c r="B8" s="13">
        <v>5.26</v>
      </c>
      <c r="C8" s="13">
        <v>5.13</v>
      </c>
      <c r="D8" s="13">
        <v>5.78</v>
      </c>
      <c r="E8" s="13">
        <v>5.89</v>
      </c>
      <c r="F8" s="13">
        <v>5.85</v>
      </c>
      <c r="G8" s="13">
        <v>5.35</v>
      </c>
      <c r="H8" s="13">
        <v>5.04</v>
      </c>
      <c r="I8" s="13">
        <v>5.2</v>
      </c>
      <c r="J8" s="13">
        <v>4.59</v>
      </c>
      <c r="K8" s="13">
        <v>5.31</v>
      </c>
      <c r="L8" s="13">
        <f t="shared" si="1"/>
        <v>5.34</v>
      </c>
    </row>
    <row r="9" ht="15.75" customHeight="1">
      <c r="A9" s="12" t="s">
        <v>23</v>
      </c>
      <c r="B9" s="13">
        <v>14.03</v>
      </c>
      <c r="C9" s="13">
        <v>15.11</v>
      </c>
      <c r="D9" s="13">
        <v>15.92</v>
      </c>
      <c r="E9" s="13">
        <v>15.05</v>
      </c>
      <c r="F9" s="13">
        <v>14.56</v>
      </c>
      <c r="G9" s="13">
        <v>14.98</v>
      </c>
      <c r="H9" s="13">
        <v>8.75</v>
      </c>
      <c r="I9" s="13">
        <v>19.37</v>
      </c>
      <c r="J9" s="13">
        <v>8.15</v>
      </c>
      <c r="K9" s="13">
        <v>11.25</v>
      </c>
      <c r="L9" s="13">
        <f t="shared" si="1"/>
        <v>13.717</v>
      </c>
    </row>
    <row r="10" ht="15.75" customHeight="1">
      <c r="A10" s="12" t="s">
        <v>24</v>
      </c>
      <c r="B10" s="13">
        <v>19.29</v>
      </c>
      <c r="C10" s="13">
        <v>20.24</v>
      </c>
      <c r="D10" s="13">
        <v>21.7</v>
      </c>
      <c r="E10" s="13">
        <v>20.94</v>
      </c>
      <c r="F10" s="13">
        <v>20.41</v>
      </c>
      <c r="G10" s="13">
        <v>20.33</v>
      </c>
      <c r="H10" s="13">
        <v>13.79</v>
      </c>
      <c r="I10" s="13">
        <v>24.57</v>
      </c>
      <c r="J10" s="13">
        <v>12.74</v>
      </c>
      <c r="K10" s="13">
        <v>16.56</v>
      </c>
      <c r="L10" s="13">
        <f t="shared" si="1"/>
        <v>19.057</v>
      </c>
    </row>
    <row r="11" ht="15.75" customHeight="1">
      <c r="A11" s="12" t="s">
        <v>25</v>
      </c>
      <c r="B11" s="26">
        <v>38.0</v>
      </c>
      <c r="C11" s="26">
        <v>26.0</v>
      </c>
      <c r="D11" s="26">
        <v>39.0</v>
      </c>
      <c r="E11" s="26">
        <v>31.0</v>
      </c>
      <c r="F11" s="26">
        <v>31.0</v>
      </c>
      <c r="G11" s="26">
        <v>25.0</v>
      </c>
      <c r="H11" s="26">
        <v>17.0</v>
      </c>
      <c r="I11" s="26">
        <v>29.0</v>
      </c>
      <c r="J11" s="26">
        <v>25.0</v>
      </c>
      <c r="K11" s="26">
        <v>29.0</v>
      </c>
      <c r="L11" s="26">
        <f t="shared" si="1"/>
        <v>29</v>
      </c>
    </row>
    <row r="12" ht="15.75" customHeight="1">
      <c r="A12" s="12" t="s">
        <v>26</v>
      </c>
      <c r="B12" s="26">
        <v>42.0</v>
      </c>
      <c r="C12" s="26">
        <v>30.0</v>
      </c>
      <c r="D12" s="26">
        <v>42.0</v>
      </c>
      <c r="E12" s="26">
        <v>35.0</v>
      </c>
      <c r="F12" s="26">
        <v>34.0</v>
      </c>
      <c r="G12" s="26">
        <v>28.0</v>
      </c>
      <c r="H12" s="26">
        <v>21.0</v>
      </c>
      <c r="I12" s="26">
        <v>33.0</v>
      </c>
      <c r="J12" s="26">
        <v>28.0</v>
      </c>
      <c r="K12" s="26">
        <v>33.0</v>
      </c>
      <c r="L12" s="26">
        <f t="shared" si="1"/>
        <v>32.6</v>
      </c>
    </row>
    <row r="13" ht="15.75" customHeight="1">
      <c r="A13" s="12" t="s">
        <v>27</v>
      </c>
      <c r="B13" s="26">
        <v>132.0</v>
      </c>
      <c r="C13" s="26">
        <v>122.0</v>
      </c>
      <c r="D13" s="26">
        <v>142.0</v>
      </c>
      <c r="E13" s="26">
        <v>130.0</v>
      </c>
      <c r="F13" s="26">
        <v>122.0</v>
      </c>
      <c r="G13" s="26">
        <v>106.0</v>
      </c>
      <c r="H13" s="26">
        <v>114.0</v>
      </c>
      <c r="I13" s="26">
        <v>113.0</v>
      </c>
      <c r="J13" s="26">
        <v>126.0</v>
      </c>
      <c r="K13" s="26">
        <v>132.0</v>
      </c>
      <c r="L13" s="26">
        <f t="shared" si="1"/>
        <v>123.9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10" width="6.0"/>
    <col customWidth="1" min="11" max="11" width="6.71"/>
    <col customWidth="1" min="12" max="12" width="12.14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5.75" customHeight="1">
      <c r="A3" s="5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5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5.75" customHeight="1">
      <c r="A6" s="9"/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ht="15.75" customHeight="1">
      <c r="A7" s="12" t="s">
        <v>19</v>
      </c>
      <c r="B7" s="13">
        <v>0.96</v>
      </c>
      <c r="C7" s="13">
        <v>1.15</v>
      </c>
      <c r="D7" s="13">
        <v>0.85</v>
      </c>
      <c r="E7" s="13">
        <v>1.13</v>
      </c>
      <c r="F7" s="13">
        <v>1.11</v>
      </c>
      <c r="G7" s="13">
        <v>1.03</v>
      </c>
      <c r="H7" s="13">
        <v>1.21</v>
      </c>
      <c r="I7" s="13">
        <v>0.9</v>
      </c>
      <c r="J7" s="13">
        <v>1.0</v>
      </c>
      <c r="K7" s="13">
        <v>0.83</v>
      </c>
      <c r="L7" s="13">
        <f t="shared" ref="L7:L13" si="1">AVERAGE(B7:K7)</f>
        <v>1.017</v>
      </c>
    </row>
    <row r="8" ht="15.75" customHeight="1">
      <c r="A8" s="12" t="s">
        <v>20</v>
      </c>
      <c r="B8" s="13">
        <v>3.29</v>
      </c>
      <c r="C8" s="13">
        <v>2.89</v>
      </c>
      <c r="D8" s="13">
        <v>2.87</v>
      </c>
      <c r="E8" s="13">
        <v>2.92</v>
      </c>
      <c r="F8" s="13">
        <v>3.06</v>
      </c>
      <c r="G8" s="13">
        <v>2.8</v>
      </c>
      <c r="H8" s="13">
        <v>2.67</v>
      </c>
      <c r="I8" s="13">
        <v>3.02</v>
      </c>
      <c r="J8" s="13">
        <v>3.05</v>
      </c>
      <c r="K8" s="13">
        <v>2.84</v>
      </c>
      <c r="L8" s="13">
        <f t="shared" si="1"/>
        <v>2.941</v>
      </c>
    </row>
    <row r="9" ht="15.75" customHeight="1">
      <c r="A9" s="12" t="s">
        <v>23</v>
      </c>
      <c r="B9" s="13">
        <v>3.02</v>
      </c>
      <c r="C9" s="13">
        <v>2.5</v>
      </c>
      <c r="D9" s="13">
        <v>2.06</v>
      </c>
      <c r="E9" s="13">
        <v>3.24</v>
      </c>
      <c r="F9" s="13">
        <v>2.75</v>
      </c>
      <c r="G9" s="13">
        <v>2.2</v>
      </c>
      <c r="H9" s="13">
        <v>2.56</v>
      </c>
      <c r="I9" s="13">
        <v>2.3</v>
      </c>
      <c r="J9" s="13">
        <v>2.57</v>
      </c>
      <c r="K9" s="13">
        <v>1.96</v>
      </c>
      <c r="L9" s="13">
        <f t="shared" si="1"/>
        <v>2.516</v>
      </c>
    </row>
    <row r="10" ht="15.75" customHeight="1">
      <c r="A10" s="12" t="s">
        <v>24</v>
      </c>
      <c r="B10" s="13">
        <v>6.31</v>
      </c>
      <c r="C10" s="13">
        <v>5.39</v>
      </c>
      <c r="D10" s="13">
        <v>4.93</v>
      </c>
      <c r="E10" s="13">
        <v>6.16</v>
      </c>
      <c r="F10" s="13">
        <v>5.81</v>
      </c>
      <c r="G10" s="13">
        <v>5.0</v>
      </c>
      <c r="H10" s="13">
        <v>5.23</v>
      </c>
      <c r="I10" s="13">
        <v>5.32</v>
      </c>
      <c r="J10" s="13">
        <v>5.62</v>
      </c>
      <c r="K10" s="13">
        <v>4.8</v>
      </c>
      <c r="L10" s="13">
        <f t="shared" si="1"/>
        <v>5.457</v>
      </c>
    </row>
    <row r="11" ht="15.75" customHeight="1">
      <c r="A11" s="12" t="s">
        <v>25</v>
      </c>
      <c r="B11" s="26">
        <v>2.0</v>
      </c>
      <c r="C11" s="26">
        <v>2.0</v>
      </c>
      <c r="D11" s="26">
        <v>1.0</v>
      </c>
      <c r="E11" s="26">
        <v>2.0</v>
      </c>
      <c r="F11" s="26">
        <v>2.0</v>
      </c>
      <c r="G11" s="26">
        <v>1.0</v>
      </c>
      <c r="H11" s="26">
        <v>2.0</v>
      </c>
      <c r="I11" s="26">
        <v>1.0</v>
      </c>
      <c r="J11" s="26">
        <v>1.0</v>
      </c>
      <c r="K11" s="26">
        <v>1.0</v>
      </c>
      <c r="L11" s="26">
        <f t="shared" si="1"/>
        <v>1.5</v>
      </c>
    </row>
    <row r="12" ht="15.75" customHeight="1">
      <c r="A12" s="12" t="s">
        <v>26</v>
      </c>
      <c r="B12" s="26">
        <v>4.0</v>
      </c>
      <c r="C12" s="26">
        <v>4.0</v>
      </c>
      <c r="D12" s="26">
        <v>3.0</v>
      </c>
      <c r="E12" s="26">
        <v>5.0</v>
      </c>
      <c r="F12" s="26">
        <v>4.0</v>
      </c>
      <c r="G12" s="26">
        <v>4.0</v>
      </c>
      <c r="H12" s="26">
        <v>4.0</v>
      </c>
      <c r="I12" s="26">
        <v>3.0</v>
      </c>
      <c r="J12" s="26">
        <v>4.0</v>
      </c>
      <c r="K12" s="26">
        <v>3.0</v>
      </c>
      <c r="L12" s="26">
        <f t="shared" si="1"/>
        <v>3.8</v>
      </c>
    </row>
    <row r="13" ht="15.75" customHeight="1">
      <c r="A13" s="12" t="s">
        <v>27</v>
      </c>
      <c r="B13" s="26">
        <v>69.0</v>
      </c>
      <c r="C13" s="26">
        <v>83.0</v>
      </c>
      <c r="D13" s="26">
        <v>61.0</v>
      </c>
      <c r="E13" s="26">
        <v>81.0</v>
      </c>
      <c r="F13" s="26">
        <v>80.0</v>
      </c>
      <c r="G13" s="26">
        <v>74.0</v>
      </c>
      <c r="H13" s="26">
        <v>87.0</v>
      </c>
      <c r="I13" s="26">
        <v>65.0</v>
      </c>
      <c r="J13" s="26">
        <v>72.0</v>
      </c>
      <c r="K13" s="26">
        <v>60.0</v>
      </c>
      <c r="L13" s="26">
        <f t="shared" si="1"/>
        <v>73.2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10" width="6.0"/>
    <col customWidth="1" min="11" max="11" width="6.71"/>
    <col customWidth="1" min="12" max="12" width="12.14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5.75" customHeight="1">
      <c r="A3" s="5" t="s">
        <v>44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5.75" customHeight="1">
      <c r="A4" s="1" t="s">
        <v>45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5.75" customHeight="1">
      <c r="A6" s="9"/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ht="15.75" customHeight="1">
      <c r="A7" s="12" t="s">
        <v>19</v>
      </c>
      <c r="B7" s="13">
        <v>1.53</v>
      </c>
      <c r="C7" s="13">
        <v>1.21</v>
      </c>
      <c r="D7" s="13">
        <v>1.4</v>
      </c>
      <c r="E7" s="13">
        <v>1.18</v>
      </c>
      <c r="F7" s="13">
        <v>1.47</v>
      </c>
      <c r="G7" s="13">
        <v>1.21</v>
      </c>
      <c r="H7" s="13">
        <v>1.46</v>
      </c>
      <c r="I7" s="13">
        <v>1.49</v>
      </c>
      <c r="J7" s="13">
        <v>1.44</v>
      </c>
      <c r="K7" s="13">
        <v>1.08</v>
      </c>
      <c r="L7" s="13">
        <f t="shared" ref="L7:L13" si="1">AVERAGE(B7:K7)</f>
        <v>1.347</v>
      </c>
    </row>
    <row r="8" ht="15.75" customHeight="1">
      <c r="A8" s="12" t="s">
        <v>20</v>
      </c>
      <c r="B8" s="13">
        <v>3.74</v>
      </c>
      <c r="C8" s="13">
        <v>3.84</v>
      </c>
      <c r="D8" s="13">
        <v>3.71</v>
      </c>
      <c r="E8" s="13">
        <v>3.94</v>
      </c>
      <c r="F8" s="13">
        <v>3.43</v>
      </c>
      <c r="G8" s="13">
        <v>3.39</v>
      </c>
      <c r="H8" s="13">
        <v>3.73</v>
      </c>
      <c r="I8" s="13">
        <v>3.73</v>
      </c>
      <c r="J8" s="13">
        <v>3.96</v>
      </c>
      <c r="K8" s="13">
        <v>4.02</v>
      </c>
      <c r="L8" s="13">
        <f t="shared" si="1"/>
        <v>3.749</v>
      </c>
    </row>
    <row r="9" ht="15.75" customHeight="1">
      <c r="A9" s="12" t="s">
        <v>23</v>
      </c>
      <c r="B9" s="13">
        <v>5.41</v>
      </c>
      <c r="C9" s="13">
        <v>6.39</v>
      </c>
      <c r="D9" s="13">
        <v>5.79</v>
      </c>
      <c r="E9" s="13">
        <v>4.61</v>
      </c>
      <c r="F9" s="13">
        <v>7.1</v>
      </c>
      <c r="G9" s="13">
        <v>4.09</v>
      </c>
      <c r="H9" s="13">
        <v>5.23</v>
      </c>
      <c r="I9" s="13">
        <v>8.99</v>
      </c>
      <c r="J9" s="13">
        <v>6.62</v>
      </c>
      <c r="K9" s="13">
        <v>4.92</v>
      </c>
      <c r="L9" s="13">
        <f t="shared" si="1"/>
        <v>5.915</v>
      </c>
    </row>
    <row r="10" ht="15.75" customHeight="1">
      <c r="A10" s="12" t="s">
        <v>24</v>
      </c>
      <c r="B10" s="13">
        <v>9.15</v>
      </c>
      <c r="C10" s="13">
        <v>10.23</v>
      </c>
      <c r="D10" s="13">
        <v>9.5</v>
      </c>
      <c r="E10" s="13">
        <v>8.55</v>
      </c>
      <c r="F10" s="13">
        <v>10.53</v>
      </c>
      <c r="G10" s="13">
        <v>7.48</v>
      </c>
      <c r="H10" s="13">
        <v>8.96</v>
      </c>
      <c r="I10" s="13">
        <v>12.72</v>
      </c>
      <c r="J10" s="13">
        <v>10.58</v>
      </c>
      <c r="K10" s="13">
        <v>8.94</v>
      </c>
      <c r="L10" s="13">
        <f t="shared" si="1"/>
        <v>9.664</v>
      </c>
    </row>
    <row r="11" ht="15.75" customHeight="1">
      <c r="A11" s="12" t="s">
        <v>25</v>
      </c>
      <c r="B11" s="26">
        <v>5.0</v>
      </c>
      <c r="C11" s="26">
        <v>4.0</v>
      </c>
      <c r="D11" s="26">
        <v>4.0</v>
      </c>
      <c r="E11" s="26">
        <v>3.0</v>
      </c>
      <c r="F11" s="26">
        <v>6.0</v>
      </c>
      <c r="G11" s="26">
        <v>3.0</v>
      </c>
      <c r="H11" s="26">
        <v>4.0</v>
      </c>
      <c r="I11" s="26">
        <v>8.0</v>
      </c>
      <c r="J11" s="26">
        <v>5.0</v>
      </c>
      <c r="K11" s="26">
        <v>3.0</v>
      </c>
      <c r="L11" s="26">
        <f t="shared" si="1"/>
        <v>4.5</v>
      </c>
    </row>
    <row r="12" ht="15.75" customHeight="1">
      <c r="A12" s="12" t="s">
        <v>26</v>
      </c>
      <c r="B12" s="26">
        <v>8.0</v>
      </c>
      <c r="C12" s="26">
        <v>8.0</v>
      </c>
      <c r="D12" s="26">
        <v>7.0</v>
      </c>
      <c r="E12" s="26">
        <v>6.0</v>
      </c>
      <c r="F12" s="26">
        <v>10.0</v>
      </c>
      <c r="G12" s="26">
        <v>6.0</v>
      </c>
      <c r="H12" s="26">
        <v>7.0</v>
      </c>
      <c r="I12" s="26">
        <v>11.0</v>
      </c>
      <c r="J12" s="26">
        <v>9.0</v>
      </c>
      <c r="K12" s="26">
        <v>6.0</v>
      </c>
      <c r="L12" s="26">
        <f t="shared" si="1"/>
        <v>7.8</v>
      </c>
    </row>
    <row r="13" ht="15.75" customHeight="1">
      <c r="A13" s="12" t="s">
        <v>27</v>
      </c>
      <c r="B13" s="26">
        <v>110.0</v>
      </c>
      <c r="C13" s="26">
        <v>87.0</v>
      </c>
      <c r="D13" s="26">
        <v>101.0</v>
      </c>
      <c r="E13" s="26">
        <v>85.0</v>
      </c>
      <c r="F13" s="26">
        <v>106.0</v>
      </c>
      <c r="G13" s="26">
        <v>87.0</v>
      </c>
      <c r="H13" s="26">
        <v>105.0</v>
      </c>
      <c r="I13" s="26">
        <v>107.0</v>
      </c>
      <c r="J13" s="26">
        <v>104.0</v>
      </c>
      <c r="K13" s="26">
        <v>78.0</v>
      </c>
      <c r="L13" s="26">
        <f t="shared" si="1"/>
        <v>97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10" width="6.0"/>
    <col customWidth="1" min="11" max="11" width="6.71"/>
    <col customWidth="1" min="12" max="12" width="12.14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5.75" customHeight="1">
      <c r="A3" s="5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5.75" customHeight="1">
      <c r="A4" s="1" t="s">
        <v>45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5.75" customHeight="1">
      <c r="A6" s="9"/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ht="15.75" customHeight="1">
      <c r="A7" s="12" t="s">
        <v>19</v>
      </c>
      <c r="B7" s="13">
        <v>1.58</v>
      </c>
      <c r="C7" s="13">
        <v>1.64</v>
      </c>
      <c r="D7" s="13">
        <v>1.72</v>
      </c>
      <c r="E7" s="13">
        <v>1.46</v>
      </c>
      <c r="F7" s="13">
        <v>1.75</v>
      </c>
      <c r="G7" s="13">
        <v>1.68</v>
      </c>
      <c r="H7" s="13">
        <v>1.38</v>
      </c>
      <c r="I7" s="13">
        <v>1.74</v>
      </c>
      <c r="J7" s="13">
        <v>1.74</v>
      </c>
      <c r="K7" s="13">
        <v>1.65</v>
      </c>
      <c r="L7" s="13">
        <f t="shared" ref="L7:L13" si="1">AVERAGE(B7:K7)</f>
        <v>1.634</v>
      </c>
    </row>
    <row r="8" ht="15.75" customHeight="1">
      <c r="A8" s="12" t="s">
        <v>20</v>
      </c>
      <c r="B8" s="13">
        <v>4.18</v>
      </c>
      <c r="C8" s="13">
        <v>4.0</v>
      </c>
      <c r="D8" s="13">
        <v>4.65</v>
      </c>
      <c r="E8" s="13">
        <v>4.81</v>
      </c>
      <c r="F8" s="13">
        <v>5.06</v>
      </c>
      <c r="G8" s="13">
        <v>4.69</v>
      </c>
      <c r="H8" s="13">
        <v>4.93</v>
      </c>
      <c r="I8" s="13">
        <v>4.83</v>
      </c>
      <c r="J8" s="13">
        <v>5.1</v>
      </c>
      <c r="K8" s="13">
        <v>4.75</v>
      </c>
      <c r="L8" s="13">
        <f t="shared" si="1"/>
        <v>4.7</v>
      </c>
    </row>
    <row r="9" ht="15.75" customHeight="1">
      <c r="A9" s="12" t="s">
        <v>23</v>
      </c>
      <c r="B9" s="13">
        <v>12.15</v>
      </c>
      <c r="C9" s="13">
        <v>6.56</v>
      </c>
      <c r="D9" s="13">
        <v>17.83</v>
      </c>
      <c r="E9" s="13">
        <v>15.81</v>
      </c>
      <c r="F9" s="13">
        <v>25.96</v>
      </c>
      <c r="G9" s="13">
        <v>13.84</v>
      </c>
      <c r="H9" s="13">
        <v>12.84</v>
      </c>
      <c r="I9" s="13">
        <v>20.64</v>
      </c>
      <c r="J9" s="13">
        <v>10.88</v>
      </c>
      <c r="K9" s="13">
        <v>27.36</v>
      </c>
      <c r="L9" s="13">
        <f t="shared" si="1"/>
        <v>16.387</v>
      </c>
    </row>
    <row r="10" ht="15.75" customHeight="1">
      <c r="A10" s="12" t="s">
        <v>24</v>
      </c>
      <c r="B10" s="13">
        <v>16.33</v>
      </c>
      <c r="C10" s="13">
        <v>10.56</v>
      </c>
      <c r="D10" s="13">
        <v>22.48</v>
      </c>
      <c r="E10" s="13">
        <v>20.62</v>
      </c>
      <c r="F10" s="13">
        <v>31.02</v>
      </c>
      <c r="G10" s="13">
        <v>18.53</v>
      </c>
      <c r="H10" s="13">
        <v>17.77</v>
      </c>
      <c r="I10" s="13">
        <v>25.47</v>
      </c>
      <c r="J10" s="13">
        <v>15.98</v>
      </c>
      <c r="K10" s="13">
        <v>32.11</v>
      </c>
      <c r="L10" s="13">
        <f t="shared" si="1"/>
        <v>21.087</v>
      </c>
    </row>
    <row r="11" ht="15.75" customHeight="1">
      <c r="A11" s="12" t="s">
        <v>25</v>
      </c>
      <c r="B11" s="26">
        <v>13.0</v>
      </c>
      <c r="C11" s="26">
        <v>18.0</v>
      </c>
      <c r="D11" s="26">
        <v>23.0</v>
      </c>
      <c r="E11" s="26">
        <v>11.0</v>
      </c>
      <c r="F11" s="26">
        <v>25.0</v>
      </c>
      <c r="G11" s="26">
        <v>12.0</v>
      </c>
      <c r="H11" s="26">
        <v>10.0</v>
      </c>
      <c r="I11" s="26">
        <v>19.0</v>
      </c>
      <c r="J11" s="26">
        <v>13.0</v>
      </c>
      <c r="K11" s="26">
        <v>26.0</v>
      </c>
      <c r="L11" s="26">
        <f t="shared" si="1"/>
        <v>17</v>
      </c>
    </row>
    <row r="12" ht="15.75" customHeight="1">
      <c r="A12" s="12" t="s">
        <v>26</v>
      </c>
      <c r="B12" s="26">
        <v>16.0</v>
      </c>
      <c r="C12" s="26">
        <v>22.0</v>
      </c>
      <c r="D12" s="26">
        <v>27.0</v>
      </c>
      <c r="E12" s="26">
        <v>15.0</v>
      </c>
      <c r="F12" s="26">
        <v>29.0</v>
      </c>
      <c r="G12" s="26">
        <v>16.0</v>
      </c>
      <c r="H12" s="26">
        <v>14.0</v>
      </c>
      <c r="I12" s="26">
        <v>23.0</v>
      </c>
      <c r="J12" s="26">
        <v>17.0</v>
      </c>
      <c r="K12" s="26">
        <v>30.0</v>
      </c>
      <c r="L12" s="26">
        <f t="shared" si="1"/>
        <v>20.9</v>
      </c>
    </row>
    <row r="13" ht="15.75" customHeight="1">
      <c r="A13" s="12" t="s">
        <v>27</v>
      </c>
      <c r="B13" s="26">
        <v>114.0</v>
      </c>
      <c r="C13" s="26">
        <v>118.0</v>
      </c>
      <c r="D13" s="26">
        <v>124.0</v>
      </c>
      <c r="E13" s="26">
        <v>105.0</v>
      </c>
      <c r="F13" s="26">
        <v>126.0</v>
      </c>
      <c r="G13" s="26">
        <v>121.0</v>
      </c>
      <c r="H13" s="26">
        <v>99.0</v>
      </c>
      <c r="I13" s="26">
        <v>125.0</v>
      </c>
      <c r="J13" s="26">
        <v>125.0</v>
      </c>
      <c r="K13" s="26">
        <v>119.0</v>
      </c>
      <c r="L13" s="26">
        <f t="shared" si="1"/>
        <v>117.6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10" width="6.0"/>
    <col customWidth="1" min="11" max="11" width="6.71"/>
    <col customWidth="1" min="12" max="12" width="12.14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5.75" customHeight="1">
      <c r="A3" s="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5.75" customHeight="1">
      <c r="A4" s="1" t="s">
        <v>45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5.75" customHeight="1">
      <c r="A6" s="9"/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ht="15.75" customHeight="1">
      <c r="A7" s="12" t="s">
        <v>19</v>
      </c>
      <c r="B7" s="13">
        <v>0.59</v>
      </c>
      <c r="C7" s="13">
        <v>0.65</v>
      </c>
      <c r="D7" s="13">
        <v>0.53</v>
      </c>
      <c r="E7" s="13">
        <v>0.57</v>
      </c>
      <c r="F7" s="13">
        <v>0.63</v>
      </c>
      <c r="G7" s="13">
        <v>0.69</v>
      </c>
      <c r="H7" s="13">
        <v>0.61</v>
      </c>
      <c r="I7" s="13">
        <v>0.68</v>
      </c>
      <c r="J7" s="13">
        <v>0.58</v>
      </c>
      <c r="K7" s="13">
        <v>0.62</v>
      </c>
      <c r="L7" s="13">
        <f t="shared" ref="L7:L13" si="1">AVERAGE(B7:K7)</f>
        <v>0.615</v>
      </c>
    </row>
    <row r="8" ht="15.75" customHeight="1">
      <c r="A8" s="12" t="s">
        <v>20</v>
      </c>
      <c r="B8" s="13">
        <v>3.13</v>
      </c>
      <c r="C8" s="13">
        <v>3.33</v>
      </c>
      <c r="D8" s="13">
        <v>3.15</v>
      </c>
      <c r="E8" s="13">
        <v>3.28</v>
      </c>
      <c r="F8" s="13">
        <v>3.11</v>
      </c>
      <c r="G8" s="13">
        <v>2.92</v>
      </c>
      <c r="H8" s="13">
        <v>3.18</v>
      </c>
      <c r="I8" s="13">
        <v>3.14</v>
      </c>
      <c r="J8" s="13">
        <v>3.16</v>
      </c>
      <c r="K8" s="13">
        <v>3.05</v>
      </c>
      <c r="L8" s="13">
        <f t="shared" si="1"/>
        <v>3.145</v>
      </c>
    </row>
    <row r="9" ht="15.75" customHeight="1">
      <c r="A9" s="12" t="s">
        <v>23</v>
      </c>
      <c r="B9" s="13">
        <v>3.0</v>
      </c>
      <c r="C9" s="13">
        <v>0.0</v>
      </c>
      <c r="D9" s="13">
        <v>2.0</v>
      </c>
      <c r="E9" s="13">
        <v>3.0</v>
      </c>
      <c r="F9" s="13">
        <v>2.24</v>
      </c>
      <c r="G9" s="13">
        <v>3.0</v>
      </c>
      <c r="H9" s="13">
        <v>3.0</v>
      </c>
      <c r="I9" s="13">
        <v>4.0</v>
      </c>
      <c r="J9" s="13">
        <v>0.23</v>
      </c>
      <c r="K9" s="13">
        <v>2.25</v>
      </c>
      <c r="L9" s="13">
        <f t="shared" si="1"/>
        <v>2.272</v>
      </c>
    </row>
    <row r="10" ht="15.75" customHeight="1">
      <c r="A10" s="12" t="s">
        <v>24</v>
      </c>
      <c r="B10" s="13">
        <v>6.13</v>
      </c>
      <c r="C10" s="13">
        <v>3.3</v>
      </c>
      <c r="D10" s="13">
        <v>5.15</v>
      </c>
      <c r="E10" s="13">
        <v>6.28</v>
      </c>
      <c r="F10" s="13">
        <v>5.35</v>
      </c>
      <c r="G10" s="13">
        <v>5.92</v>
      </c>
      <c r="H10" s="13">
        <v>6.18</v>
      </c>
      <c r="I10" s="13">
        <v>7.14</v>
      </c>
      <c r="J10" s="13">
        <v>3.39</v>
      </c>
      <c r="K10" s="13">
        <v>5.3</v>
      </c>
      <c r="L10" s="13">
        <f t="shared" si="1"/>
        <v>5.414</v>
      </c>
    </row>
    <row r="11" ht="15.75" customHeight="1">
      <c r="A11" s="12" t="s">
        <v>25</v>
      </c>
      <c r="B11" s="26">
        <v>2.0</v>
      </c>
      <c r="C11" s="26">
        <v>0.0</v>
      </c>
      <c r="D11" s="26">
        <v>1.0</v>
      </c>
      <c r="E11" s="26">
        <v>2.0</v>
      </c>
      <c r="F11" s="26">
        <v>1.0</v>
      </c>
      <c r="G11" s="26">
        <v>2.0</v>
      </c>
      <c r="H11" s="26">
        <v>2.0</v>
      </c>
      <c r="I11" s="26">
        <v>3.0</v>
      </c>
      <c r="J11" s="26">
        <v>0.0</v>
      </c>
      <c r="K11" s="26">
        <v>1.0</v>
      </c>
      <c r="L11" s="26">
        <f t="shared" si="1"/>
        <v>1.4</v>
      </c>
    </row>
    <row r="12" ht="15.75" customHeight="1">
      <c r="A12" s="12" t="s">
        <v>26</v>
      </c>
      <c r="B12" s="26">
        <v>5.0</v>
      </c>
      <c r="C12" s="26">
        <v>3.0</v>
      </c>
      <c r="D12" s="26">
        <v>4.0</v>
      </c>
      <c r="E12" s="26">
        <v>4.0</v>
      </c>
      <c r="F12" s="26">
        <v>4.0</v>
      </c>
      <c r="G12" s="26">
        <v>5.0</v>
      </c>
      <c r="H12" s="26">
        <v>5.0</v>
      </c>
      <c r="I12" s="26">
        <v>6.0</v>
      </c>
      <c r="J12" s="26">
        <v>3.0</v>
      </c>
      <c r="K12" s="26">
        <v>4.0</v>
      </c>
      <c r="L12" s="26">
        <f t="shared" si="1"/>
        <v>4.3</v>
      </c>
    </row>
    <row r="13" ht="15.75" customHeight="1">
      <c r="A13" s="12" t="s">
        <v>27</v>
      </c>
      <c r="B13" s="26">
        <v>71.0</v>
      </c>
      <c r="C13" s="26">
        <v>78.0</v>
      </c>
      <c r="D13" s="26">
        <v>64.0</v>
      </c>
      <c r="E13" s="26">
        <v>68.0</v>
      </c>
      <c r="F13" s="26">
        <v>76.0</v>
      </c>
      <c r="G13" s="26">
        <v>83.0</v>
      </c>
      <c r="H13" s="26">
        <v>73.0</v>
      </c>
      <c r="I13" s="26">
        <v>82.0</v>
      </c>
      <c r="J13" s="26">
        <v>70.0</v>
      </c>
      <c r="K13" s="26">
        <v>74.0</v>
      </c>
      <c r="L13" s="26">
        <f t="shared" si="1"/>
        <v>73.9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10" width="6.0"/>
    <col customWidth="1" min="11" max="11" width="6.71"/>
    <col customWidth="1" min="12" max="12" width="12.14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5.75" customHeight="1">
      <c r="A3" s="5" t="s">
        <v>48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5.75" customHeight="1">
      <c r="A4" s="1" t="s">
        <v>45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5.75" customHeight="1">
      <c r="A6" s="9"/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ht="15.75" customHeight="1">
      <c r="A7" s="12" t="s">
        <v>19</v>
      </c>
      <c r="B7" s="13">
        <v>0.75</v>
      </c>
      <c r="C7" s="13">
        <v>0.89</v>
      </c>
      <c r="D7" s="13">
        <v>0.76</v>
      </c>
      <c r="E7" s="13"/>
      <c r="F7" s="13"/>
      <c r="G7" s="13"/>
      <c r="H7" s="13"/>
      <c r="I7" s="13"/>
      <c r="J7" s="13"/>
      <c r="K7" s="13"/>
      <c r="L7" s="13">
        <f t="shared" ref="L7:L13" si="1">AVERAGE(B7:K7)</f>
        <v>0.8</v>
      </c>
    </row>
    <row r="8" ht="15.75" customHeight="1">
      <c r="A8" s="12" t="s">
        <v>20</v>
      </c>
      <c r="B8" s="13">
        <v>3.73</v>
      </c>
      <c r="C8" s="13">
        <v>3.88</v>
      </c>
      <c r="D8" s="13">
        <v>4.08</v>
      </c>
      <c r="E8" s="13"/>
      <c r="F8" s="13"/>
      <c r="G8" s="13"/>
      <c r="H8" s="13"/>
      <c r="I8" s="13"/>
      <c r="J8" s="13"/>
      <c r="K8" s="13"/>
      <c r="L8" s="13">
        <f t="shared" si="1"/>
        <v>3.896666667</v>
      </c>
    </row>
    <row r="9" ht="15.75" customHeight="1">
      <c r="A9" s="12" t="s">
        <v>23</v>
      </c>
      <c r="B9" s="13">
        <v>2.15</v>
      </c>
      <c r="C9" s="13">
        <v>0.87</v>
      </c>
      <c r="D9" s="13">
        <v>1.55</v>
      </c>
      <c r="E9" s="13"/>
      <c r="F9" s="13"/>
      <c r="G9" s="13"/>
      <c r="H9" s="13"/>
      <c r="I9" s="13"/>
      <c r="J9" s="13"/>
      <c r="K9" s="13"/>
      <c r="L9" s="13">
        <f t="shared" si="1"/>
        <v>1.523333333</v>
      </c>
    </row>
    <row r="10" ht="15.75" customHeight="1">
      <c r="A10" s="12" t="s">
        <v>24</v>
      </c>
      <c r="B10" s="13">
        <v>5.88</v>
      </c>
      <c r="C10" s="13">
        <v>4.75</v>
      </c>
      <c r="D10" s="13">
        <v>5.63</v>
      </c>
      <c r="E10" s="13"/>
      <c r="F10" s="13"/>
      <c r="G10" s="13"/>
      <c r="H10" s="13"/>
      <c r="I10" s="13"/>
      <c r="J10" s="13"/>
      <c r="K10" s="13"/>
      <c r="L10" s="13">
        <f t="shared" si="1"/>
        <v>5.42</v>
      </c>
    </row>
    <row r="11" ht="15.75" customHeight="1">
      <c r="A11" s="12" t="s">
        <v>25</v>
      </c>
      <c r="B11" s="26">
        <v>2.0</v>
      </c>
      <c r="C11" s="26">
        <v>1.0</v>
      </c>
      <c r="D11" s="26">
        <v>1.0</v>
      </c>
      <c r="E11" s="26"/>
      <c r="F11" s="26"/>
      <c r="G11" s="26"/>
      <c r="H11" s="26"/>
      <c r="I11" s="26"/>
      <c r="J11" s="26"/>
      <c r="K11" s="26"/>
      <c r="L11" s="26">
        <f t="shared" si="1"/>
        <v>1.333333333</v>
      </c>
    </row>
    <row r="12" ht="15.75" customHeight="1">
      <c r="A12" s="12" t="s">
        <v>26</v>
      </c>
      <c r="B12" s="26">
        <v>6.0</v>
      </c>
      <c r="C12" s="26">
        <v>6.0</v>
      </c>
      <c r="D12" s="26">
        <v>6.0</v>
      </c>
      <c r="E12" s="26"/>
      <c r="F12" s="26"/>
      <c r="G12" s="26"/>
      <c r="H12" s="26"/>
      <c r="I12" s="26"/>
      <c r="J12" s="26"/>
      <c r="K12" s="26"/>
      <c r="L12" s="26">
        <f t="shared" si="1"/>
        <v>6</v>
      </c>
    </row>
    <row r="13" ht="15.75" customHeight="1">
      <c r="A13" s="12" t="s">
        <v>27</v>
      </c>
      <c r="B13" s="26">
        <v>90.0</v>
      </c>
      <c r="C13" s="26">
        <v>107.0</v>
      </c>
      <c r="D13" s="26">
        <v>91.0</v>
      </c>
      <c r="E13" s="26"/>
      <c r="F13" s="26"/>
      <c r="G13" s="26"/>
      <c r="H13" s="26"/>
      <c r="I13" s="26"/>
      <c r="J13" s="26"/>
      <c r="K13" s="26"/>
      <c r="L13" s="26">
        <f t="shared" si="1"/>
        <v>96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