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ntificações em segun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<sst xmlns="http://schemas.openxmlformats.org/spreadsheetml/2006/main" count="150" uniqueCount="150">
  <si>
    <t xml:space="preserve">Rat ID</t>
  </si>
  <si>
    <t xml:space="preserve">Group ID</t>
  </si>
  <si>
    <t xml:space="preserve">OF Total Distance in 5 min Blocks (Block 1)</t>
  </si>
  <si>
    <t xml:space="preserve">OF Total Distance in 5 min Blocks (Block 2)</t>
  </si>
  <si>
    <t xml:space="preserve">OF Total Distance in 5 min Blocks (Block 3)</t>
  </si>
  <si>
    <t xml:space="preserve">OF Total Distance in 5 min Blocks (Block 4)</t>
  </si>
  <si>
    <t xml:space="preserve">OF Total Distance (cm)</t>
  </si>
  <si>
    <t xml:space="preserve">OF Average Speed (cm/s)</t>
  </si>
  <si>
    <t xml:space="preserve">OF Time in Center (s)</t>
  </si>
  <si>
    <t xml:space="preserve">OF Rearing Events</t>
  </si>
  <si>
    <t xml:space="preserve">OF Fecal Boli</t>
  </si>
  <si>
    <t xml:space="preserve">FS Pretest Immobility Time (0~300s Block)</t>
  </si>
  <si>
    <t xml:space="preserve">FS Pretest Immobility Time (300~600s Block)</t>
  </si>
  <si>
    <t xml:space="preserve">FS Pretest Immobility Time (600~900s Block)</t>
  </si>
  <si>
    <t xml:space="preserve">FS Pretest Immobility Time</t>
  </si>
  <si>
    <t xml:space="preserve">FS Pretest Climbing Time (0~300s Block)</t>
  </si>
  <si>
    <t xml:space="preserve">FS Pretest Climbing Time (300~600s Block)</t>
  </si>
  <si>
    <t xml:space="preserve">FS Pretest Climbing Time (600~900s Block)</t>
  </si>
  <si>
    <t xml:space="preserve">FS Pretest Climbing Time</t>
  </si>
  <si>
    <t xml:space="preserve">FS Pretest  Swimming Time (0~300s Block)</t>
  </si>
  <si>
    <t xml:space="preserve">FS Pretest  Swimming Time (300~600s Block)</t>
  </si>
  <si>
    <t xml:space="preserve">FS Pretest  Swimming Time (600~900s Block)</t>
  </si>
  <si>
    <t xml:space="preserve">FS Pretest Swimming Time</t>
  </si>
  <si>
    <t xml:space="preserve">FS Pretest Diving Events</t>
  </si>
  <si>
    <t xml:space="preserve">FS Pretest Latency to Immobility </t>
  </si>
  <si>
    <t xml:space="preserve">FS Pretest Fecal Boli</t>
  </si>
  <si>
    <t xml:space="preserve">FS Immobility Time (0~60s Block)</t>
  </si>
  <si>
    <t xml:space="preserve">FS Immobility Time (60~120s Block)</t>
  </si>
  <si>
    <t xml:space="preserve">FS Immobility Time (120~180s Block)</t>
  </si>
  <si>
    <t xml:space="preserve">FS Immobility Time (180~240s Block)</t>
  </si>
  <si>
    <t xml:space="preserve">FS Immobility Time (240~300s Block)</t>
  </si>
  <si>
    <t xml:space="preserve">FS Immobility Time</t>
  </si>
  <si>
    <t xml:space="preserve">FS Climbing Time (0~60s Block)</t>
  </si>
  <si>
    <t xml:space="preserve">FS Climbing Time (60~120s Block)</t>
  </si>
  <si>
    <t xml:space="preserve">FS Climbing Time (120~180s Block)</t>
  </si>
  <si>
    <t xml:space="preserve">FS Climbing Time (180~240s Block)</t>
  </si>
  <si>
    <t xml:space="preserve">FS Climbing Time (240~300s Block)</t>
  </si>
  <si>
    <t xml:space="preserve">FS Climbing Time</t>
  </si>
  <si>
    <t xml:space="preserve">FS Swimming Time (0~60s Block)</t>
  </si>
  <si>
    <t xml:space="preserve">FS Swimming Time (60~120s Block)</t>
  </si>
  <si>
    <t xml:space="preserve">FS Swimming Time (120~180s Block)</t>
  </si>
  <si>
    <t xml:space="preserve">FS Swimming Time (180~240s Block)</t>
  </si>
  <si>
    <t xml:space="preserve">FS Swimming Time (240~300s Block)</t>
  </si>
  <si>
    <t xml:space="preserve">FS Swimming Time</t>
  </si>
  <si>
    <t xml:space="preserve">FS Diving Events</t>
  </si>
  <si>
    <t xml:space="preserve">FS Latency to Immobility </t>
  </si>
  <si>
    <t xml:space="preserve">FS Fecal Boli</t>
  </si>
  <si>
    <t xml:space="preserve">Social Preference (Cage/300s)</t>
  </si>
  <si>
    <t xml:space="preserve">Social Preference (Subject/600s)</t>
  </si>
  <si>
    <t xml:space="preserve">Time in Corners (Cage/600s)</t>
  </si>
  <si>
    <t xml:space="preserve">Time in Corners (Subject/600s)</t>
  </si>
  <si>
    <t xml:space="preserve">Social Interaction Ratio</t>
  </si>
  <si>
    <t xml:space="preserve">Time in Corners Ratio</t>
  </si>
  <si>
    <t xml:space="preserve">Social Preference Fecal Boli</t>
  </si>
  <si>
    <t xml:space="preserve">EPM Time in Open Arms</t>
  </si>
  <si>
    <t xml:space="preserve">EPM Time in Closed Arms</t>
  </si>
  <si>
    <t xml:space="preserve">EPM Time in Center</t>
  </si>
  <si>
    <t xml:space="preserve">EPM Risk Assessment Time</t>
  </si>
  <si>
    <t xml:space="preserve">EPM Entries in Open Arms</t>
  </si>
  <si>
    <t xml:space="preserve">EPM Rate of Time in Open Arms by Entries</t>
  </si>
  <si>
    <t xml:space="preserve">EPM Entries in Closed Arms</t>
  </si>
  <si>
    <t xml:space="preserve">EPM Rate of Time in Closed Arms by Entries</t>
  </si>
  <si>
    <t xml:space="preserve">EPM Rearing Events</t>
  </si>
  <si>
    <t xml:space="preserve">EPM Head Dipping Events</t>
  </si>
  <si>
    <t xml:space="preserve">EPM Fecal Boli</t>
  </si>
  <si>
    <t xml:space="preserve">NOR Total Exploration Time (Habituation)</t>
  </si>
  <si>
    <t xml:space="preserve">NOR Object A Exploration Time (Habituation)</t>
  </si>
  <si>
    <t xml:space="preserve">NOR Object A’ Exploration Time (Habituation)</t>
  </si>
  <si>
    <t xml:space="preserve">NOR Total Exploration Time (Short-Term Trial)</t>
  </si>
  <si>
    <t xml:space="preserve">NOR Object A Exploration Time (Short-Term Trial)</t>
  </si>
  <si>
    <t xml:space="preserve">NOR Object B Exploration Time (Short-Time Trial)</t>
  </si>
  <si>
    <t xml:space="preserve">NOR Discrimination Index (Short-Term Trial)</t>
  </si>
  <si>
    <t xml:space="preserve">NOR Total Exploration Time (Long-Term Trial)</t>
  </si>
  <si>
    <t xml:space="preserve">NOR Object A Exploration Time (Long-Term Trial)</t>
  </si>
  <si>
    <t xml:space="preserve">NOR Object C Exploration Time (Long-Term Trial)</t>
  </si>
  <si>
    <t xml:space="preserve">NOR Discrimination Index (Long-Term Trial)</t>
  </si>
  <si>
    <t xml:space="preserve">Amplitude of Acoustic Startle Reflex</t>
  </si>
  <si>
    <t xml:space="preserve">Prepulse Inhibition (71%)</t>
  </si>
  <si>
    <t xml:space="preserve">Prepulse Inhibition (77%)</t>
  </si>
  <si>
    <t xml:space="preserve">Prepulse Inhibition (83%)</t>
  </si>
  <si>
    <t xml:space="preserve">Prepulse Inhibition (Habituation %)</t>
  </si>
  <si>
    <t xml:space="preserve">Sucrose Preference (Baseline)</t>
  </si>
  <si>
    <t xml:space="preserve">Sucrose Preference (Day 1, Water)</t>
  </si>
  <si>
    <t xml:space="preserve">Sucrose Preference (Day 1, Sucrose)</t>
  </si>
  <si>
    <t xml:space="preserve">Sucrose Preference (Day 1, Total Comsumption)</t>
  </si>
  <si>
    <t xml:space="preserve">Sucrose Preference (Day 2, Water)</t>
  </si>
  <si>
    <t xml:space="preserve">Sucrose Preference (Day 2, Sucrose)</t>
  </si>
  <si>
    <t xml:space="preserve">Sucrose Preference (Day 2, Total Consumption)</t>
  </si>
  <si>
    <t xml:space="preserve">Sucrose Preference (Day 3, Water)</t>
  </si>
  <si>
    <t xml:space="preserve">Sucrose Preference (Day 3, Sucrose)</t>
  </si>
  <si>
    <t xml:space="preserve">Sucrose Preference (Day 3, Total Consumption)</t>
  </si>
  <si>
    <t xml:space="preserve">Sucrose Preference (Water Total Consumption)</t>
  </si>
  <si>
    <t xml:space="preserve">Sucrose Preference (Sucrose Total Consumption)</t>
  </si>
  <si>
    <t xml:space="preserve">Sucrose Preference (Total Consumption)</t>
  </si>
  <si>
    <t xml:space="preserve">Sucrose Preference Day 1 (%)</t>
  </si>
  <si>
    <t xml:space="preserve">Sucrose Preference Day 2 (%)</t>
  </si>
  <si>
    <t xml:space="preserve">Sucrose Preference Day 3 (%)</t>
  </si>
  <si>
    <t xml:space="preserve">Average Sucrose Preference (%)</t>
  </si>
  <si>
    <t xml:space="preserve">EP Escape Failures </t>
  </si>
  <si>
    <t xml:space="preserve">EP Mean Latency to FR1 (Trials 1~5)</t>
  </si>
  <si>
    <t xml:space="preserve">EP Mean Latency to FR1 (Trials 5~25)</t>
  </si>
  <si>
    <t xml:space="preserve">EP Mean Latency to FR2 (Trials 5~25)</t>
  </si>
  <si>
    <t xml:space="preserve">Weight Gain (%)</t>
  </si>
  <si>
    <t xml:space="preserve">R1 </t>
  </si>
  <si>
    <t xml:space="preserve">R2</t>
  </si>
  <si>
    <t xml:space="preserve">R5 </t>
  </si>
  <si>
    <t xml:space="preserve">R6 </t>
  </si>
  <si>
    <t xml:space="preserve">R7 </t>
  </si>
  <si>
    <t xml:space="preserve">R11</t>
  </si>
  <si>
    <t xml:space="preserve">R12</t>
  </si>
  <si>
    <t xml:space="preserve">R13</t>
  </si>
  <si>
    <t xml:space="preserve">R17</t>
  </si>
  <si>
    <t xml:space="preserve">R18</t>
  </si>
  <si>
    <t xml:space="preserve">R19</t>
  </si>
  <si>
    <t xml:space="preserve">R20</t>
  </si>
  <si>
    <t xml:space="preserve">R25</t>
  </si>
  <si>
    <t xml:space="preserve">R26</t>
  </si>
  <si>
    <t xml:space="preserve">R27</t>
  </si>
  <si>
    <t xml:space="preserve">R28</t>
  </si>
  <si>
    <t xml:space="preserve">R33</t>
  </si>
  <si>
    <t xml:space="preserve">R34</t>
  </si>
  <si>
    <t xml:space="preserve">R35</t>
  </si>
  <si>
    <t xml:space="preserve">R36</t>
  </si>
  <si>
    <t xml:space="preserve">R41</t>
  </si>
  <si>
    <t xml:space="preserve">R42</t>
  </si>
  <si>
    <t xml:space="preserve">R43</t>
  </si>
  <si>
    <t xml:space="preserve">R44</t>
  </si>
  <si>
    <t xml:space="preserve">R4</t>
  </si>
  <si>
    <t xml:space="preserve">R8</t>
  </si>
  <si>
    <t xml:space="preserve">R9</t>
  </si>
  <si>
    <t xml:space="preserve">R10</t>
  </si>
  <si>
    <t xml:space="preserve">R14</t>
  </si>
  <si>
    <t xml:space="preserve">R15</t>
  </si>
  <si>
    <t xml:space="preserve">R16</t>
  </si>
  <si>
    <t xml:space="preserve">R21</t>
  </si>
  <si>
    <t xml:space="preserve">R22</t>
  </si>
  <si>
    <t xml:space="preserve">R23</t>
  </si>
  <si>
    <t xml:space="preserve">R24</t>
  </si>
  <si>
    <t xml:space="preserve">R29</t>
  </si>
  <si>
    <t xml:space="preserve">R30</t>
  </si>
  <si>
    <t xml:space="preserve">R31</t>
  </si>
  <si>
    <t xml:space="preserve">R32</t>
  </si>
  <si>
    <t xml:space="preserve">R37</t>
  </si>
  <si>
    <t xml:space="preserve">R38</t>
  </si>
  <si>
    <t xml:space="preserve">R39</t>
  </si>
  <si>
    <t xml:space="preserve">R40</t>
  </si>
  <si>
    <t xml:space="preserve">R45</t>
  </si>
  <si>
    <t xml:space="preserve">R46</t>
  </si>
  <si>
    <t xml:space="preserve">R47</t>
  </si>
  <si>
    <t xml:space="preserve">R48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</si>
</sst>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000"/>
    <numFmt numFmtId="168" formatCode="0.000"/>
    <numFmt numFmtId="169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</fills>
  <borders count="53">
    <border diagonalUp="false" diagonalDown="false">
      <left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>
        <color rgb="FFD9D9D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404040"/>
      </right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/>
      <bottom/>
      <diagonal/>
    </border>
    <border diagonalUp="false" diagonalDown="false">
      <left style="thin">
        <color rgb="FFD9D9D9"/>
      </left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D9D9D9"/>
      </left>
      <right style="medium">
        <color rgb="FFD9D9D9"/>
      </right>
      <top style="medium">
        <color rgb="FFD9D9D9"/>
      </top>
      <bottom style="thin"/>
      <diagonal/>
    </border>
    <border diagonalUp="false" diagonalDown="false">
      <left/>
      <right style="medium">
        <color rgb="FFD9D9D9"/>
      </right>
      <top/>
      <bottom style="thin"/>
      <diagonal/>
    </border>
    <border diagonalUp="false" diagonalDown="false">
      <left style="medium">
        <color rgb="FFD9D9D9"/>
      </left>
      <right style="medium"/>
      <top/>
      <bottom style="thin"/>
      <diagonal/>
    </border>
    <border diagonalUp="false" diagonalDown="false">
      <left style="thin">
        <color rgb="FFD9D9D9"/>
      </left>
      <right style="medium"/>
      <top style="thin"/>
      <bottom/>
      <diagonal/>
    </border>
    <border diagonalUp="false" diagonalDown="false">
      <left style="medium"/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/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>
        <color rgb="FF404040"/>
      </right>
      <top style="thin">
        <color rgb="FFD9D9D9"/>
      </top>
      <bottom style="thin"/>
      <diagonal/>
    </border>
    <border diagonalUp="false" diagonalDown="false">
      <left/>
      <right style="thin">
        <color rgb="FFD9D9D9"/>
      </right>
      <top style="thin">
        <color rgb="FFD9D9D9"/>
      </top>
      <bottom style="thin"/>
      <diagonal/>
    </border>
    <border diagonalUp="false" diagonalDown="false">
      <left/>
      <right style="medium"/>
      <top style="thin">
        <color rgb="FFD9D9D9"/>
      </top>
      <bottom style="thin"/>
      <diagonal/>
    </border>
    <border diagonalUp="false" diagonalDown="false">
      <left style="medium"/>
      <right style="thin">
        <color rgb="FFD9D9D9"/>
      </right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D9D9D9"/>
      </left>
      <right style="medium"/>
      <top/>
      <bottom style="medium">
        <color rgb="FFD9D9D9"/>
      </bottom>
      <diagonal/>
    </border>
    <border diagonalUp="false" diagonalDown="false">
      <left style="medium"/>
      <right style="medium"/>
      <top/>
      <bottom style="medium">
        <color rgb="FFD9D9D9"/>
      </bottom>
      <diagonal/>
    </border>
    <border diagonalUp="false" diagonalDown="false">
      <left/>
      <right style="medium">
        <color rgb="FFD9D9D9"/>
      </right>
      <top/>
      <bottom style="medium">
        <color rgb="FFD9D9D9"/>
      </bottom>
      <diagonal/>
    </border>
    <border diagonalUp="false" diagonalDown="false"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 diagonalUp="false" diagonalDown="false">
      <left style="medium">
        <color rgb="FFD9D9D9"/>
      </left>
      <right style="thin">
        <color rgb="FF595959"/>
      </right>
      <top style="thin"/>
      <bottom style="medium">
        <color rgb="FFD9D9D9"/>
      </bottom>
      <diagonal/>
    </border>
    <border diagonalUp="false" diagonalDown="false">
      <left style="medium">
        <color rgb="FFD9D9D9"/>
      </left>
      <right style="thin">
        <color rgb="FF404040"/>
      </right>
      <top/>
      <bottom style="medium">
        <color rgb="FFD9D9D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DAD5D5"/>
      </left>
      <right/>
      <top/>
      <bottom/>
      <diagonal/>
    </border>
    <border diagonalUp="false" diagonalDown="false">
      <left style="thin">
        <color rgb="FFDAD5D5"/>
      </left>
      <right style="thin">
        <color rgb="FFDAD5D5"/>
      </right>
      <top/>
      <bottom style="thin">
        <color rgb="FFDAD5D5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D9D9D9"/>
      </left>
      <right/>
      <top/>
      <bottom style="medium">
        <color rgb="FFD9D9D9"/>
      </bottom>
      <diagonal/>
    </border>
    <border diagonalUp="false" diagonalDown="false">
      <left/>
      <right style="medium"/>
      <top style="thin"/>
      <bottom style="medium">
        <color rgb="FFD9D9D9"/>
      </bottom>
      <diagonal/>
    </border>
    <border diagonalUp="false" diagonalDown="false">
      <left style="medium">
        <color rgb="FFD9D9D9"/>
      </left>
      <right style="medium"/>
      <top style="thin"/>
      <bottom style="medium">
        <color rgb="FFD9D9D9"/>
      </bottom>
      <diagonal/>
    </border>
    <border diagonalUp="false" diagonalDown="false">
      <left style="medium"/>
      <right style="thin">
        <color rgb="FFD9D9D9"/>
      </right>
      <top style="thin"/>
      <bottom style="medium">
        <color rgb="FFD9D9D9"/>
      </bottom>
      <diagonal/>
    </border>
    <border diagonalUp="false" diagonalDown="false">
      <left/>
      <right/>
      <top style="thin"/>
      <bottom style="medium">
        <color rgb="FFD9D9D9"/>
      </bottom>
      <diagonal/>
    </border>
    <border diagonalUp="false" diagonalDown="false">
      <left style="medium">
        <color rgb="FFD9D9D9"/>
      </left>
      <right style="medium"/>
      <top style="medium">
        <color rgb="FFD9D9D9"/>
      </top>
      <bottom style="medium">
        <color rgb="FFD9D9D9"/>
      </bottom>
      <diagonal/>
    </border>
    <border diagonalUp="false" diagonalDown="false">
      <left style="medium"/>
      <right style="medium"/>
      <top style="medium">
        <color rgb="FFD9D9D9"/>
      </top>
      <bottom style="medium">
        <color rgb="FFD9D9D9"/>
      </bottom>
      <diagonal/>
    </border>
    <border diagonalUp="false" diagonalDown="false"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 diagonalUp="false" diagonalDown="false"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 diagonalUp="false" diagonalDown="false">
      <left style="medium">
        <color rgb="FFD9D9D9"/>
      </left>
      <right style="thin">
        <color rgb="FF595959"/>
      </right>
      <top style="medium">
        <color rgb="FFD9D9D9"/>
      </top>
      <bottom style="medium">
        <color rgb="FFD9D9D9"/>
      </bottom>
      <diagonal/>
    </border>
    <border diagonalUp="false" diagonalDown="false">
      <left style="medium">
        <color rgb="FFD9D9D9"/>
      </left>
      <right style="thin">
        <color rgb="FF404040"/>
      </right>
      <top style="medium">
        <color rgb="FFD9D9D9"/>
      </top>
      <bottom style="medium">
        <color rgb="FFD9D9D9"/>
      </bottom>
      <diagonal/>
    </border>
    <border diagonalUp="false" diagonalDown="false">
      <left style="thin">
        <color rgb="FFDAD5D5"/>
      </left>
      <right style="thin">
        <color rgb="FFDAD5D5"/>
      </right>
      <top style="thin">
        <color rgb="FFDAD5D5"/>
      </top>
      <bottom style="thin">
        <color rgb="FFDAD5D5"/>
      </bottom>
      <diagonal/>
    </border>
    <border diagonalUp="false" diagonalDown="false"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 diagonalUp="false" diagonalDown="false">
      <left style="medium"/>
      <right style="thin">
        <color rgb="FFD9D9D9"/>
      </right>
      <top style="medium">
        <color rgb="FFD9D9D9"/>
      </top>
      <bottom style="medium">
        <color rgb="FFD9D9D9"/>
      </bottom>
      <diagonal/>
    </border>
    <border diagonalUp="false" diagonalDown="false">
      <left/>
      <right/>
      <top style="medium">
        <color rgb="FFD9D9D9"/>
      </top>
      <bottom style="medium">
        <color rgb="FFD9D9D9"/>
      </bottom>
      <diagonal/>
    </border>
    <border diagonalUp="false" diagonalDown="false">
      <left/>
      <right/>
      <top style="medium">
        <color rgb="FFD9D9D9"/>
      </top>
      <bottom/>
      <diagonal/>
    </border>
    <border diagonalUp="false" diagonalDown="false">
      <left/>
      <right style="medium"/>
      <top style="medium">
        <color rgb="FFD9D9D9"/>
      </top>
      <bottom style="medium">
        <color rgb="FFD9D9D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3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2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9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2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3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4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4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4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5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4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47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3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4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5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4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4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5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3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5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4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4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4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4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4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4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5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5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4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5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4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4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4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5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4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4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4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5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50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DAD5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Y48"/>
  <sheetViews>
    <sheetView showFormulas="false" showGridLines="true" showRowColHeaders="true" showZeros="true" rightToLeft="false" tabSelected="true" showOutlineSymbols="true" defaultGridColor="true" view="normal" topLeftCell="AW1" colorId="64" zoomScale="100" zoomScaleNormal="100" zoomScalePageLayoutView="100" workbookViewId="0">
      <selection pane="topLeft" activeCell="AZ10" activeCellId="0" sqref="AZ10"/>
    </sheetView>
  </sheetViews>
  <sheetFormatPr defaultColWidth="8.6796875" defaultRowHeight="13.8" zeroHeight="false" outlineLevelRow="0" outlineLevelCol="0"/>
  <cols>
    <col collapsed="false" customWidth="true" hidden="false" outlineLevel="0" max="2" min="1" style="1" width="10.42"/>
    <col collapsed="false" customWidth="true" hidden="false" outlineLevel="0" max="3" min="3" style="1" width="15"/>
    <col collapsed="false" customWidth="true" hidden="false" outlineLevel="0" max="4" min="4" style="1" width="15.14"/>
    <col collapsed="false" customWidth="true" hidden="false" outlineLevel="0" max="5" min="5" style="1" width="14.71"/>
    <col collapsed="false" customWidth="true" hidden="false" outlineLevel="0" max="7" min="6" style="1" width="14.57"/>
    <col collapsed="false" customWidth="true" hidden="false" outlineLevel="0" max="11" min="11" style="1" width="7.86"/>
    <col collapsed="false" customWidth="true" hidden="false" outlineLevel="0" max="12" min="12" style="1" width="12.42"/>
    <col collapsed="false" customWidth="true" hidden="false" outlineLevel="0" max="13" min="13" style="1" width="15.51"/>
    <col collapsed="false" customWidth="true" hidden="false" outlineLevel="0" max="14" min="14" style="1" width="15.06"/>
    <col collapsed="false" customWidth="true" hidden="false" outlineLevel="0" max="15" min="15" style="1" width="17"/>
    <col collapsed="false" customWidth="true" hidden="false" outlineLevel="0" max="16" min="16" style="1" width="15.42"/>
    <col collapsed="false" customWidth="true" hidden="false" outlineLevel="0" max="17" min="17" style="1" width="17.15"/>
    <col collapsed="false" customWidth="true" hidden="false" outlineLevel="0" max="18" min="18" style="1" width="15.42"/>
    <col collapsed="false" customWidth="true" hidden="false" outlineLevel="0" max="19" min="19" style="1" width="29.71"/>
    <col collapsed="false" customWidth="true" hidden="false" outlineLevel="0" max="20" min="20" style="1" width="24.07"/>
    <col collapsed="false" customWidth="true" hidden="false" outlineLevel="0" max="22" min="21" style="1" width="15.29"/>
    <col collapsed="false" customWidth="true" hidden="false" outlineLevel="0" max="23" min="23" style="1" width="23.57"/>
    <col collapsed="false" customWidth="true" hidden="false" outlineLevel="0" max="24" min="24" style="1" width="15.57"/>
    <col collapsed="false" customWidth="true" hidden="false" outlineLevel="0" max="25" min="25" style="1" width="49.57"/>
    <col collapsed="false" customWidth="true" hidden="false" outlineLevel="0" max="26" min="26" style="1" width="14.29"/>
    <col collapsed="false" customWidth="true" hidden="false" outlineLevel="0" max="36" min="27" style="1" width="15.57"/>
    <col collapsed="false" customWidth="true" hidden="false" outlineLevel="0" max="37" min="37" style="1" width="15.42"/>
    <col collapsed="false" customWidth="true" hidden="false" outlineLevel="0" max="38" min="38" style="1" width="14.71"/>
    <col collapsed="false" customWidth="true" hidden="false" outlineLevel="0" max="39" min="39" style="1" width="32.57"/>
    <col collapsed="false" customWidth="true" hidden="false" outlineLevel="0" max="41" min="40" style="1" width="14.71"/>
    <col collapsed="false" customWidth="true" hidden="false" outlineLevel="0" max="42" min="42" style="1" width="26.16"/>
    <col collapsed="false" customWidth="true" hidden="false" outlineLevel="0" max="43" min="43" style="1" width="31.16"/>
    <col collapsed="false" customWidth="true" hidden="false" outlineLevel="0" max="44" min="44" style="1" width="13.86"/>
    <col collapsed="false" customWidth="true" hidden="false" outlineLevel="0" max="45" min="45" style="1" width="16.43"/>
    <col collapsed="false" customWidth="true" hidden="false" outlineLevel="0" max="46" min="46" style="1" width="25.42"/>
    <col collapsed="false" customWidth="true" hidden="false" outlineLevel="0" max="47" min="47" style="1" width="14.57"/>
    <col collapsed="false" customWidth="true" hidden="false" outlineLevel="0" max="48" min="48" style="1" width="32.96"/>
    <col collapsed="false" customWidth="true" hidden="false" outlineLevel="0" max="49" min="49" style="1" width="28.93"/>
    <col collapsed="false" customWidth="true" hidden="false" outlineLevel="0" max="54" min="50" style="1" width="21.56"/>
    <col collapsed="false" customWidth="true" hidden="false" outlineLevel="0" max="55" min="55" style="1" width="15"/>
    <col collapsed="false" customWidth="true" hidden="false" outlineLevel="0" max="56" min="56" style="1" width="16.43"/>
    <col collapsed="false" customWidth="true" hidden="false" outlineLevel="0" max="58" min="57" style="1" width="15.71"/>
    <col collapsed="false" customWidth="true" hidden="false" outlineLevel="0" max="59" min="59" style="1" width="32.86"/>
    <col collapsed="false" customWidth="true" hidden="false" outlineLevel="0" max="60" min="60" style="1" width="41.42"/>
    <col collapsed="false" customWidth="true" hidden="false" outlineLevel="0" max="61" min="61" style="1" width="46.15"/>
    <col collapsed="false" customWidth="true" hidden="false" outlineLevel="0" max="62" min="62" style="1" width="45.43"/>
    <col collapsed="false" customWidth="true" hidden="false" outlineLevel="0" max="63" min="63" style="1" width="29.42"/>
    <col collapsed="false" customWidth="true" hidden="false" outlineLevel="0" max="64" min="64" style="1" width="23.57"/>
    <col collapsed="false" customWidth="true" hidden="false" outlineLevel="0" max="65" min="65" style="1" width="35"/>
    <col collapsed="false" customWidth="true" hidden="false" outlineLevel="0" max="66" min="66" style="1" width="45.71"/>
    <col collapsed="false" customWidth="true" hidden="false" outlineLevel="0" max="67" min="67" style="1" width="37.29"/>
    <col collapsed="false" customWidth="true" hidden="false" outlineLevel="0" max="68" min="68" style="1" width="15.42"/>
    <col collapsed="false" customWidth="true" hidden="false" outlineLevel="0" max="69" min="69" style="1" width="28.57"/>
    <col collapsed="false" customWidth="true" hidden="false" outlineLevel="0" max="70" min="70" style="1" width="26.57"/>
    <col collapsed="false" customWidth="true" hidden="false" outlineLevel="0" max="72" min="71" style="1" width="29.57"/>
    <col collapsed="false" customWidth="true" hidden="false" outlineLevel="0" max="73" min="73" style="1" width="32.57"/>
    <col collapsed="false" customWidth="true" hidden="false" outlineLevel="0" max="74" min="74" style="1" width="33"/>
    <col collapsed="false" customWidth="true" hidden="false" outlineLevel="0" max="76" min="75" style="1" width="38.14"/>
    <col collapsed="false" customWidth="true" hidden="false" outlineLevel="0" max="77" min="77" style="1" width="22.15"/>
    <col collapsed="false" customWidth="true" hidden="false" outlineLevel="0" max="78" min="78" style="1" width="21.71"/>
    <col collapsed="false" customWidth="true" hidden="false" outlineLevel="0" max="79" min="79" style="1" width="21.83"/>
    <col collapsed="false" customWidth="true" hidden="false" outlineLevel="0" max="80" min="80" style="1" width="22.39"/>
    <col collapsed="false" customWidth="true" hidden="false" outlineLevel="0" max="81" min="81" style="1" width="28.29"/>
    <col collapsed="false" customWidth="true" hidden="false" outlineLevel="0" max="82" min="82" style="1" width="45.14"/>
    <col collapsed="false" customWidth="true" hidden="false" outlineLevel="0" max="83" min="83" style="1" width="31"/>
    <col collapsed="false" customWidth="true" hidden="false" outlineLevel="0" max="84" min="84" style="1" width="40.14"/>
    <col collapsed="false" customWidth="true" hidden="false" outlineLevel="0" max="85" min="85" style="1" width="30.71"/>
    <col collapsed="false" customWidth="true" hidden="false" outlineLevel="0" max="86" min="86" style="1" width="27.86"/>
    <col collapsed="false" customWidth="true" hidden="false" outlineLevel="0" max="87" min="87" style="1" width="32.29"/>
    <col collapsed="false" customWidth="true" hidden="false" outlineLevel="0" max="88" min="88" style="1" width="32.86"/>
    <col collapsed="false" customWidth="true" hidden="false" outlineLevel="0" max="89" min="89" style="1" width="34.57"/>
    <col collapsed="false" customWidth="true" hidden="false" outlineLevel="0" max="90" min="90" style="1" width="37.71"/>
    <col collapsed="false" customWidth="true" hidden="false" outlineLevel="0" max="91" min="91" style="1" width="39.71"/>
    <col collapsed="false" customWidth="true" hidden="false" outlineLevel="0" max="92" min="92" style="1" width="38.57"/>
    <col collapsed="false" customWidth="true" hidden="false" outlineLevel="0" max="93" min="93" style="1" width="49"/>
    <col collapsed="false" customWidth="true" hidden="false" outlineLevel="0" max="94" min="94" style="1" width="44.71"/>
    <col collapsed="false" customWidth="true" hidden="false" outlineLevel="0" max="95" min="95" style="1" width="38.57"/>
    <col collapsed="false" customWidth="true" hidden="false" outlineLevel="0" max="96" min="96" style="1" width="26.86"/>
    <col collapsed="false" customWidth="true" hidden="false" outlineLevel="0" max="97" min="97" style="1" width="33.86"/>
    <col collapsed="false" customWidth="true" hidden="false" outlineLevel="0" max="98" min="98" style="1" width="43.86"/>
    <col collapsed="false" customWidth="true" hidden="false" outlineLevel="0" max="99" min="99" style="1" width="23.14"/>
    <col collapsed="false" customWidth="true" hidden="false" outlineLevel="0" max="100" min="100" style="1" width="25.17"/>
    <col collapsed="false" customWidth="true" hidden="false" outlineLevel="0" max="101" min="101" style="1" width="33"/>
    <col collapsed="false" customWidth="true" hidden="false" outlineLevel="0" max="102" min="102" style="1" width="23.14"/>
    <col collapsed="false" customWidth="true" hidden="false" outlineLevel="0" max="103" min="103" style="1" width="13.57"/>
  </cols>
  <sheetData>
    <row r="1" customFormat="false" ht="43.4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8" t="s">
        <v>23</v>
      </c>
      <c r="Y1" s="8" t="s">
        <v>24</v>
      </c>
      <c r="Z1" s="10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9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9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9" t="s">
        <v>43</v>
      </c>
      <c r="AS1" s="8" t="s">
        <v>44</v>
      </c>
      <c r="AT1" s="8" t="s">
        <v>45</v>
      </c>
      <c r="AU1" s="11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11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3" t="s">
        <v>58</v>
      </c>
      <c r="BH1" s="14" t="s">
        <v>59</v>
      </c>
      <c r="BI1" s="12" t="s">
        <v>60</v>
      </c>
      <c r="BJ1" s="6" t="s">
        <v>61</v>
      </c>
      <c r="BK1" s="15" t="s">
        <v>62</v>
      </c>
      <c r="BL1" s="16" t="s">
        <v>63</v>
      </c>
      <c r="BM1" s="17" t="s">
        <v>64</v>
      </c>
      <c r="BN1" s="8" t="s">
        <v>65</v>
      </c>
      <c r="BO1" s="8" t="s">
        <v>66</v>
      </c>
      <c r="BP1" s="10" t="s">
        <v>67</v>
      </c>
      <c r="BQ1" s="8" t="s">
        <v>68</v>
      </c>
      <c r="BR1" s="8" t="s">
        <v>69</v>
      </c>
      <c r="BS1" s="8" t="s">
        <v>70</v>
      </c>
      <c r="BT1" s="18" t="s">
        <v>71</v>
      </c>
      <c r="BU1" s="8" t="s">
        <v>72</v>
      </c>
      <c r="BV1" s="8" t="s">
        <v>73</v>
      </c>
      <c r="BW1" s="19" t="s">
        <v>74</v>
      </c>
      <c r="BX1" s="20" t="s">
        <v>75</v>
      </c>
      <c r="BY1" s="21" t="s">
        <v>76</v>
      </c>
      <c r="BZ1" s="21" t="s">
        <v>77</v>
      </c>
      <c r="CA1" s="22" t="s">
        <v>78</v>
      </c>
      <c r="CB1" s="21" t="s">
        <v>79</v>
      </c>
      <c r="CC1" s="23" t="s">
        <v>80</v>
      </c>
      <c r="CD1" s="24" t="s">
        <v>81</v>
      </c>
      <c r="CE1" s="25" t="s">
        <v>82</v>
      </c>
      <c r="CF1" s="25" t="s">
        <v>83</v>
      </c>
      <c r="CG1" s="26" t="s">
        <v>84</v>
      </c>
      <c r="CH1" s="25" t="s">
        <v>85</v>
      </c>
      <c r="CI1" s="27" t="s">
        <v>86</v>
      </c>
      <c r="CJ1" s="28" t="s">
        <v>87</v>
      </c>
      <c r="CK1" s="25" t="s">
        <v>88</v>
      </c>
      <c r="CL1" s="29" t="s">
        <v>89</v>
      </c>
      <c r="CM1" s="30" t="s">
        <v>90</v>
      </c>
      <c r="CN1" s="31" t="s">
        <v>91</v>
      </c>
      <c r="CO1" s="25" t="s">
        <v>92</v>
      </c>
      <c r="CP1" s="30" t="s">
        <v>93</v>
      </c>
      <c r="CQ1" s="32" t="s">
        <v>94</v>
      </c>
      <c r="CR1" s="33" t="s">
        <v>95</v>
      </c>
      <c r="CS1" s="33" t="s">
        <v>96</v>
      </c>
      <c r="CT1" s="34" t="s">
        <v>97</v>
      </c>
      <c r="CU1" s="35" t="s">
        <v>98</v>
      </c>
      <c r="CV1" s="36" t="s">
        <v>99</v>
      </c>
      <c r="CW1" s="37" t="s">
        <v>100</v>
      </c>
      <c r="CX1" s="38" t="s">
        <v>101</v>
      </c>
      <c r="CY1" s="39" t="s">
        <v>102</v>
      </c>
    </row>
    <row r="2" customFormat="false" ht="15" hidden="false" customHeight="false" outlineLevel="0" collapsed="false">
      <c r="A2" s="40" t="s">
        <v>103</v>
      </c>
      <c r="B2" s="41" t="n">
        <v>1</v>
      </c>
      <c r="C2" s="42" t="n">
        <v>715.8</v>
      </c>
      <c r="D2" s="43" t="n">
        <v>102.1</v>
      </c>
      <c r="E2" s="43" t="n">
        <v>59.1</v>
      </c>
      <c r="F2" s="44" t="n">
        <v>118.6</v>
      </c>
      <c r="G2" s="42" t="n">
        <v>995.7</v>
      </c>
      <c r="H2" s="43" t="n">
        <v>0.83</v>
      </c>
      <c r="I2" s="43" t="n">
        <v>18</v>
      </c>
      <c r="J2" s="43" t="n">
        <v>48</v>
      </c>
      <c r="K2" s="40" t="n">
        <v>4</v>
      </c>
      <c r="L2" s="42" t="n">
        <v>161.976</v>
      </c>
      <c r="M2" s="43" t="n">
        <v>230.493</v>
      </c>
      <c r="N2" s="43" t="n">
        <v>253.604</v>
      </c>
      <c r="O2" s="43" t="n">
        <v>646.073</v>
      </c>
      <c r="P2" s="43" t="n">
        <v>61.983</v>
      </c>
      <c r="Q2" s="43" t="n">
        <v>33.147</v>
      </c>
      <c r="R2" s="43" t="n">
        <v>28.7</v>
      </c>
      <c r="S2" s="43" t="n">
        <v>123.83</v>
      </c>
      <c r="T2" s="43" t="n">
        <v>72.117</v>
      </c>
      <c r="U2" s="43" t="n">
        <v>35.42</v>
      </c>
      <c r="V2" s="43" t="n">
        <v>19.074</v>
      </c>
      <c r="W2" s="43" t="n">
        <v>126.611</v>
      </c>
      <c r="X2" s="45" t="n">
        <v>3</v>
      </c>
      <c r="Y2" s="46" t="n">
        <v>13.3</v>
      </c>
      <c r="Z2" s="47" t="n">
        <v>10</v>
      </c>
      <c r="AA2" s="42" t="n">
        <v>21.73</v>
      </c>
      <c r="AB2" s="43" t="n">
        <v>20.604</v>
      </c>
      <c r="AC2" s="43" t="n">
        <v>32.505</v>
      </c>
      <c r="AD2" s="43" t="n">
        <v>39.258</v>
      </c>
      <c r="AE2" s="43" t="n">
        <v>38.265</v>
      </c>
      <c r="AF2" s="43" t="n">
        <v>152.362</v>
      </c>
      <c r="AG2" s="43" t="n">
        <v>25.65</v>
      </c>
      <c r="AH2" s="43" t="n">
        <v>15.331</v>
      </c>
      <c r="AI2" s="43" t="n">
        <v>0.733</v>
      </c>
      <c r="AJ2" s="43" t="n">
        <v>0</v>
      </c>
      <c r="AK2" s="43" t="n">
        <v>0</v>
      </c>
      <c r="AL2" s="43" t="n">
        <v>41.714</v>
      </c>
      <c r="AM2" s="43" t="n">
        <v>12.62</v>
      </c>
      <c r="AN2" s="43" t="n">
        <v>24.065</v>
      </c>
      <c r="AO2" s="43" t="n">
        <v>26.762</v>
      </c>
      <c r="AP2" s="43" t="n">
        <v>20.742</v>
      </c>
      <c r="AQ2" s="43" t="n">
        <v>21.735</v>
      </c>
      <c r="AR2" s="43" t="n">
        <v>105.924</v>
      </c>
      <c r="AS2" s="48" t="n">
        <v>0</v>
      </c>
      <c r="AT2" s="46" t="n">
        <v>30.45</v>
      </c>
      <c r="AU2" s="49" t="n">
        <v>5</v>
      </c>
      <c r="AV2" s="42" t="n">
        <v>67</v>
      </c>
      <c r="AW2" s="43" t="n">
        <v>154</v>
      </c>
      <c r="AX2" s="50" t="n">
        <v>23</v>
      </c>
      <c r="AY2" s="51" t="n">
        <v>9</v>
      </c>
      <c r="AZ2" s="52" t="n">
        <v>0.69683257918552</v>
      </c>
      <c r="BA2" s="53" t="n">
        <f aca="false">AW2/AV2</f>
        <v>2.29850746268657</v>
      </c>
      <c r="BB2" s="54" t="n">
        <v>1</v>
      </c>
      <c r="BC2" s="42" t="n">
        <v>1.979</v>
      </c>
      <c r="BD2" s="43" t="n">
        <v>278.531</v>
      </c>
      <c r="BE2" s="43" t="n">
        <v>19.49</v>
      </c>
      <c r="BF2" s="43" t="n">
        <v>62.224</v>
      </c>
      <c r="BG2" s="55" t="n">
        <v>1</v>
      </c>
      <c r="BH2" s="43" t="n">
        <v>1.979</v>
      </c>
      <c r="BI2" s="55" t="n">
        <v>6</v>
      </c>
      <c r="BJ2" s="46" t="n">
        <v>46.4218333333333</v>
      </c>
      <c r="BK2" s="56" t="n">
        <v>5</v>
      </c>
      <c r="BL2" s="56" t="n">
        <v>5</v>
      </c>
      <c r="BM2" s="57" t="n">
        <v>5</v>
      </c>
      <c r="BN2" s="42" t="n">
        <v>52.9</v>
      </c>
      <c r="BO2" s="43" t="n">
        <v>22.6</v>
      </c>
      <c r="BP2" s="58" t="n">
        <v>30.3</v>
      </c>
      <c r="BQ2" s="59" t="n">
        <v>48.3</v>
      </c>
      <c r="BR2" s="43" t="n">
        <v>21.7</v>
      </c>
      <c r="BS2" s="60" t="n">
        <v>26.5</v>
      </c>
      <c r="BT2" s="43" t="n">
        <v>0.548654244306418</v>
      </c>
      <c r="BU2" s="42" t="n">
        <v>39.6</v>
      </c>
      <c r="BV2" s="43" t="n">
        <v>22.6</v>
      </c>
      <c r="BW2" s="43" t="n">
        <v>17</v>
      </c>
      <c r="BX2" s="61" t="n">
        <v>0.429292929292929</v>
      </c>
      <c r="BY2" s="42" t="n">
        <v>1624.30766666667</v>
      </c>
      <c r="BZ2" s="43" t="n">
        <v>22.6078269654579</v>
      </c>
      <c r="CA2" s="43" t="n">
        <v>22.7281859368597</v>
      </c>
      <c r="CB2" s="43" t="n">
        <v>22.9488440510962</v>
      </c>
      <c r="CC2" s="40" t="n">
        <v>-19.870614996305</v>
      </c>
      <c r="CD2" s="42" t="n">
        <v>500</v>
      </c>
      <c r="CE2" s="43" t="n">
        <v>10</v>
      </c>
      <c r="CF2" s="43" t="n">
        <v>160</v>
      </c>
      <c r="CG2" s="43" t="n">
        <v>170</v>
      </c>
      <c r="CH2" s="43" t="n">
        <v>0</v>
      </c>
      <c r="CI2" s="43" t="n">
        <v>150</v>
      </c>
      <c r="CJ2" s="43" t="n">
        <v>150</v>
      </c>
      <c r="CK2" s="43" t="n">
        <v>10</v>
      </c>
      <c r="CL2" s="43" t="n">
        <v>56</v>
      </c>
      <c r="CM2" s="58" t="n">
        <v>66</v>
      </c>
      <c r="CN2" s="42" t="n">
        <v>20</v>
      </c>
      <c r="CO2" s="43" t="n">
        <v>366</v>
      </c>
      <c r="CP2" s="58" t="n">
        <v>386</v>
      </c>
      <c r="CQ2" s="42" t="n">
        <v>94.1</v>
      </c>
      <c r="CR2" s="43" t="n">
        <v>100</v>
      </c>
      <c r="CS2" s="43" t="n">
        <v>84.8</v>
      </c>
      <c r="CT2" s="62" t="n">
        <v>92.9666666666667</v>
      </c>
      <c r="CU2" s="63" t="n">
        <v>24</v>
      </c>
      <c r="CV2" s="64" t="n">
        <v>6.558</v>
      </c>
      <c r="CW2" s="65" t="n">
        <v>6.8964</v>
      </c>
      <c r="CX2" s="65" t="n">
        <v>9.5484</v>
      </c>
      <c r="CY2" s="66" t="n">
        <v>6.09756097560977</v>
      </c>
    </row>
    <row r="3" customFormat="false" ht="15" hidden="false" customHeight="false" outlineLevel="0" collapsed="false">
      <c r="A3" s="67" t="s">
        <v>104</v>
      </c>
      <c r="B3" s="68" t="n">
        <v>1</v>
      </c>
      <c r="C3" s="69" t="n">
        <v>1290.7</v>
      </c>
      <c r="D3" s="70" t="n">
        <v>1080.4</v>
      </c>
      <c r="E3" s="70" t="n">
        <v>462.5</v>
      </c>
      <c r="F3" s="71" t="n">
        <v>446.8</v>
      </c>
      <c r="G3" s="69" t="n">
        <v>3280.45</v>
      </c>
      <c r="H3" s="70" t="n">
        <v>2.73</v>
      </c>
      <c r="I3" s="70" t="n">
        <v>45</v>
      </c>
      <c r="J3" s="70" t="n">
        <v>119</v>
      </c>
      <c r="K3" s="67" t="n">
        <v>6</v>
      </c>
      <c r="L3" s="69" t="n">
        <v>80.069</v>
      </c>
      <c r="M3" s="70" t="n">
        <v>171.1</v>
      </c>
      <c r="N3" s="70" t="n">
        <v>185.018</v>
      </c>
      <c r="O3" s="70" t="n">
        <v>436.187</v>
      </c>
      <c r="P3" s="70" t="n">
        <v>138.073</v>
      </c>
      <c r="Q3" s="70" t="n">
        <v>112.046</v>
      </c>
      <c r="R3" s="70" t="n">
        <v>100.422</v>
      </c>
      <c r="S3" s="70" t="n">
        <v>350.541</v>
      </c>
      <c r="T3" s="70" t="n">
        <v>82.026</v>
      </c>
      <c r="U3" s="70" t="n">
        <v>17.235</v>
      </c>
      <c r="V3" s="70" t="n">
        <v>14.011</v>
      </c>
      <c r="W3" s="70" t="n">
        <v>113.272</v>
      </c>
      <c r="X3" s="72" t="n">
        <v>0</v>
      </c>
      <c r="Y3" s="73" t="n">
        <v>48</v>
      </c>
      <c r="Z3" s="74" t="n">
        <v>7</v>
      </c>
      <c r="AA3" s="69" t="n">
        <v>1.679</v>
      </c>
      <c r="AB3" s="70" t="n">
        <v>30.62</v>
      </c>
      <c r="AC3" s="70" t="n">
        <v>27.912</v>
      </c>
      <c r="AD3" s="70" t="n">
        <v>22.5</v>
      </c>
      <c r="AE3" s="70" t="n">
        <v>13.544</v>
      </c>
      <c r="AF3" s="70" t="n">
        <v>96.255</v>
      </c>
      <c r="AG3" s="70" t="n">
        <v>50.812</v>
      </c>
      <c r="AH3" s="70" t="n">
        <v>4.4</v>
      </c>
      <c r="AI3" s="70" t="n">
        <v>2.953</v>
      </c>
      <c r="AJ3" s="70" t="n">
        <v>25.5</v>
      </c>
      <c r="AK3" s="70" t="n">
        <v>42.493</v>
      </c>
      <c r="AL3" s="70" t="n">
        <v>126.158</v>
      </c>
      <c r="AM3" s="70" t="n">
        <v>7.509</v>
      </c>
      <c r="AN3" s="70" t="n">
        <v>24.98</v>
      </c>
      <c r="AO3" s="70" t="n">
        <v>29.135</v>
      </c>
      <c r="AP3" s="70" t="n">
        <v>12</v>
      </c>
      <c r="AQ3" s="70" t="n">
        <v>3.963</v>
      </c>
      <c r="AR3" s="70" t="n">
        <v>77.587</v>
      </c>
      <c r="AS3" s="75" t="n">
        <v>0</v>
      </c>
      <c r="AT3" s="73" t="n">
        <v>39.56</v>
      </c>
      <c r="AU3" s="76" t="n">
        <v>6</v>
      </c>
      <c r="AV3" s="69" t="n">
        <v>108</v>
      </c>
      <c r="AW3" s="70" t="n">
        <v>206</v>
      </c>
      <c r="AX3" s="77" t="n">
        <v>17</v>
      </c>
      <c r="AY3" s="77" t="n">
        <v>18</v>
      </c>
      <c r="AZ3" s="78" t="n">
        <v>0.656050955414013</v>
      </c>
      <c r="BA3" s="79" t="n">
        <f aca="false">AW3/AV3</f>
        <v>1.90740740740741</v>
      </c>
      <c r="BB3" s="80" t="n">
        <v>4</v>
      </c>
      <c r="BC3" s="69" t="n">
        <v>0</v>
      </c>
      <c r="BD3" s="73" t="n">
        <v>291.903</v>
      </c>
      <c r="BE3" s="70" t="n">
        <v>8.098</v>
      </c>
      <c r="BF3" s="70" t="n">
        <v>46.68</v>
      </c>
      <c r="BG3" s="81" t="n">
        <v>0</v>
      </c>
      <c r="BH3" s="70" t="n">
        <v>0</v>
      </c>
      <c r="BI3" s="81" t="n">
        <v>10</v>
      </c>
      <c r="BJ3" s="73" t="n">
        <v>29.1903</v>
      </c>
      <c r="BK3" s="82" t="n">
        <v>5</v>
      </c>
      <c r="BL3" s="82" t="n">
        <v>0</v>
      </c>
      <c r="BM3" s="83" t="n">
        <v>2</v>
      </c>
      <c r="BN3" s="69"/>
      <c r="BO3" s="70"/>
      <c r="BP3" s="84"/>
      <c r="BQ3" s="85"/>
      <c r="BR3" s="70"/>
      <c r="BS3" s="86"/>
      <c r="BT3" s="43"/>
      <c r="BU3" s="69"/>
      <c r="BV3" s="70"/>
      <c r="BW3" s="70"/>
      <c r="BX3" s="61"/>
      <c r="BY3" s="69" t="n">
        <v>1891.8215</v>
      </c>
      <c r="BZ3" s="70" t="n">
        <v>18.6014466304917</v>
      </c>
      <c r="CA3" s="70" t="n">
        <v>24.5780235256515</v>
      </c>
      <c r="CB3" s="70" t="n">
        <v>30.6407079103393</v>
      </c>
      <c r="CC3" s="67" t="n">
        <v>-8.19088030947913</v>
      </c>
      <c r="CD3" s="69" t="n">
        <v>500</v>
      </c>
      <c r="CE3" s="70" t="n">
        <v>15</v>
      </c>
      <c r="CF3" s="70" t="n">
        <v>40</v>
      </c>
      <c r="CG3" s="70" t="n">
        <v>55</v>
      </c>
      <c r="CH3" s="70" t="n">
        <v>5</v>
      </c>
      <c r="CI3" s="70" t="n">
        <v>50</v>
      </c>
      <c r="CJ3" s="70" t="n">
        <v>55</v>
      </c>
      <c r="CK3" s="70" t="n">
        <v>2</v>
      </c>
      <c r="CL3" s="70" t="n">
        <v>64</v>
      </c>
      <c r="CM3" s="84" t="n">
        <v>66</v>
      </c>
      <c r="CN3" s="69" t="n">
        <v>22</v>
      </c>
      <c r="CO3" s="70" t="n">
        <v>154</v>
      </c>
      <c r="CP3" s="84" t="n">
        <v>176</v>
      </c>
      <c r="CQ3" s="69" t="n">
        <v>72.7</v>
      </c>
      <c r="CR3" s="70" t="n">
        <v>90.9</v>
      </c>
      <c r="CS3" s="70" t="n">
        <v>94.1</v>
      </c>
      <c r="CT3" s="67" t="n">
        <v>85.9</v>
      </c>
      <c r="CU3" s="87" t="n">
        <v>26</v>
      </c>
      <c r="CV3" s="88" t="n">
        <v>4.884</v>
      </c>
      <c r="CW3" s="89" t="n">
        <v>6.1636</v>
      </c>
      <c r="CX3" s="89" t="n">
        <v>9.8976</v>
      </c>
      <c r="CY3" s="90" t="n">
        <v>7.89473684210526</v>
      </c>
    </row>
    <row r="4" customFormat="false" ht="15" hidden="false" customHeight="false" outlineLevel="0" collapsed="false">
      <c r="A4" s="67" t="s">
        <v>105</v>
      </c>
      <c r="B4" s="68" t="n">
        <v>1</v>
      </c>
      <c r="C4" s="69" t="n">
        <v>793.4</v>
      </c>
      <c r="D4" s="70" t="n">
        <v>161.7</v>
      </c>
      <c r="E4" s="70" t="n">
        <v>186.9</v>
      </c>
      <c r="F4" s="71" t="n">
        <v>0</v>
      </c>
      <c r="G4" s="69" t="n">
        <v>1142.12</v>
      </c>
      <c r="H4" s="70" t="n">
        <v>0.95</v>
      </c>
      <c r="I4" s="70" t="n">
        <v>37</v>
      </c>
      <c r="J4" s="70" t="n">
        <v>42</v>
      </c>
      <c r="K4" s="67" t="n">
        <v>2</v>
      </c>
      <c r="L4" s="69" t="n">
        <v>126.993</v>
      </c>
      <c r="M4" s="70" t="n">
        <v>203.51</v>
      </c>
      <c r="N4" s="70" t="n">
        <v>191.866</v>
      </c>
      <c r="O4" s="70" t="n">
        <v>522.369</v>
      </c>
      <c r="P4" s="70" t="n">
        <v>115.039</v>
      </c>
      <c r="Q4" s="70" t="n">
        <v>15.501</v>
      </c>
      <c r="R4" s="70" t="n">
        <v>0</v>
      </c>
      <c r="S4" s="70" t="n">
        <v>130.54</v>
      </c>
      <c r="T4" s="70" t="n">
        <v>58.024</v>
      </c>
      <c r="U4" s="70" t="n">
        <v>81.107</v>
      </c>
      <c r="V4" s="70" t="n">
        <v>107.96</v>
      </c>
      <c r="W4" s="70" t="n">
        <v>247.091</v>
      </c>
      <c r="X4" s="72" t="n">
        <v>0</v>
      </c>
      <c r="Y4" s="70" t="n">
        <v>97.4</v>
      </c>
      <c r="Z4" s="74" t="n">
        <v>11</v>
      </c>
      <c r="AA4" s="69" t="n">
        <v>7.894</v>
      </c>
      <c r="AB4" s="70" t="n">
        <v>31.865</v>
      </c>
      <c r="AC4" s="70" t="n">
        <v>43.9</v>
      </c>
      <c r="AD4" s="70" t="n">
        <v>55.3</v>
      </c>
      <c r="AE4" s="70" t="n">
        <v>50</v>
      </c>
      <c r="AF4" s="70" t="n">
        <v>188.959</v>
      </c>
      <c r="AG4" s="70" t="n">
        <v>47.633</v>
      </c>
      <c r="AH4" s="70" t="n">
        <v>24.674</v>
      </c>
      <c r="AI4" s="70" t="n">
        <v>0.42</v>
      </c>
      <c r="AJ4" s="70" t="n">
        <v>0</v>
      </c>
      <c r="AK4" s="70" t="n">
        <v>0</v>
      </c>
      <c r="AL4" s="70" t="n">
        <v>72.727</v>
      </c>
      <c r="AM4" s="70" t="n">
        <v>4.473</v>
      </c>
      <c r="AN4" s="70" t="n">
        <v>3.461</v>
      </c>
      <c r="AO4" s="70" t="n">
        <v>15.68</v>
      </c>
      <c r="AP4" s="70" t="n">
        <v>4.7</v>
      </c>
      <c r="AQ4" s="70" t="n">
        <v>10</v>
      </c>
      <c r="AR4" s="70" t="n">
        <v>38.314</v>
      </c>
      <c r="AS4" s="75" t="n">
        <v>0</v>
      </c>
      <c r="AT4" s="73" t="n">
        <v>52.41</v>
      </c>
      <c r="AU4" s="76" t="n">
        <v>9</v>
      </c>
      <c r="AV4" s="69" t="n">
        <v>182</v>
      </c>
      <c r="AW4" s="70" t="n">
        <v>259</v>
      </c>
      <c r="AX4" s="91" t="n">
        <v>8</v>
      </c>
      <c r="AY4" s="91" t="n">
        <v>33</v>
      </c>
      <c r="AZ4" s="92" t="n">
        <v>0.587301587301587</v>
      </c>
      <c r="BA4" s="79" t="n">
        <f aca="false">AW4/AV4</f>
        <v>1.42307692307692</v>
      </c>
      <c r="BB4" s="80" t="n">
        <v>2</v>
      </c>
      <c r="BC4" s="69" t="n">
        <v>22.334</v>
      </c>
      <c r="BD4" s="70" t="n">
        <v>266.195</v>
      </c>
      <c r="BE4" s="70" t="n">
        <v>11.471</v>
      </c>
      <c r="BF4" s="70" t="n">
        <v>112.31</v>
      </c>
      <c r="BG4" s="81" t="n">
        <v>1</v>
      </c>
      <c r="BH4" s="70" t="n">
        <v>22.334</v>
      </c>
      <c r="BI4" s="81" t="n">
        <v>4</v>
      </c>
      <c r="BJ4" s="73" t="n">
        <v>66.54875</v>
      </c>
      <c r="BK4" s="82" t="n">
        <v>2</v>
      </c>
      <c r="BL4" s="82" t="n">
        <v>4</v>
      </c>
      <c r="BM4" s="83" t="n">
        <v>4</v>
      </c>
      <c r="BN4" s="69" t="n">
        <v>67.8</v>
      </c>
      <c r="BO4" s="70" t="n">
        <v>36.5</v>
      </c>
      <c r="BP4" s="84" t="n">
        <v>31.3</v>
      </c>
      <c r="BQ4" s="85" t="n">
        <v>88.7</v>
      </c>
      <c r="BR4" s="70" t="n">
        <v>29.3</v>
      </c>
      <c r="BS4" s="86" t="n">
        <v>59.3</v>
      </c>
      <c r="BT4" s="43" t="n">
        <v>0.668545659526494</v>
      </c>
      <c r="BU4" s="69" t="n">
        <v>132.1</v>
      </c>
      <c r="BV4" s="70" t="n">
        <v>87.7</v>
      </c>
      <c r="BW4" s="70" t="n">
        <v>44.4</v>
      </c>
      <c r="BX4" s="61" t="n">
        <v>0.336109008327025</v>
      </c>
      <c r="BY4" s="69" t="n">
        <v>1153.1445</v>
      </c>
      <c r="BZ4" s="70" t="n">
        <v>37.6377519614122</v>
      </c>
      <c r="CA4" s="70" t="n">
        <v>39.5874642481204</v>
      </c>
      <c r="CB4" s="70" t="n">
        <v>28.7086744115764</v>
      </c>
      <c r="CC4" s="67" t="n">
        <v>5.03710761755443</v>
      </c>
      <c r="CD4" s="69" t="n">
        <v>500</v>
      </c>
      <c r="CE4" s="70" t="n">
        <v>20</v>
      </c>
      <c r="CF4" s="70" t="n">
        <v>40</v>
      </c>
      <c r="CG4" s="70" t="n">
        <v>60</v>
      </c>
      <c r="CH4" s="70" t="n">
        <v>10</v>
      </c>
      <c r="CI4" s="70" t="n">
        <v>50</v>
      </c>
      <c r="CJ4" s="70" t="n">
        <v>66</v>
      </c>
      <c r="CK4" s="70" t="n">
        <v>8</v>
      </c>
      <c r="CL4" s="70" t="n">
        <v>36</v>
      </c>
      <c r="CM4" s="84" t="n">
        <v>44</v>
      </c>
      <c r="CN4" s="69" t="n">
        <v>38</v>
      </c>
      <c r="CO4" s="70" t="n">
        <v>126</v>
      </c>
      <c r="CP4" s="84" t="n">
        <v>164</v>
      </c>
      <c r="CQ4" s="69" t="n">
        <v>66.66</v>
      </c>
      <c r="CR4" s="70" t="n">
        <v>83.33</v>
      </c>
      <c r="CS4" s="70" t="n">
        <v>81.8</v>
      </c>
      <c r="CT4" s="67" t="n">
        <v>77.2633333333333</v>
      </c>
      <c r="CU4" s="93" t="n">
        <v>30</v>
      </c>
      <c r="CV4" s="88" t="n">
        <v>10</v>
      </c>
      <c r="CW4" s="89" t="n">
        <v>8.482</v>
      </c>
      <c r="CX4" s="89" t="n">
        <v>10</v>
      </c>
      <c r="CY4" s="90" t="n">
        <v>29.7029702970297</v>
      </c>
    </row>
    <row r="5" customFormat="false" ht="15" hidden="false" customHeight="false" outlineLevel="0" collapsed="false">
      <c r="A5" s="67" t="s">
        <v>106</v>
      </c>
      <c r="B5" s="68" t="n">
        <v>1</v>
      </c>
      <c r="C5" s="69" t="n">
        <v>1143.7</v>
      </c>
      <c r="D5" s="70" t="n">
        <v>546</v>
      </c>
      <c r="E5" s="70" t="n">
        <v>340.6</v>
      </c>
      <c r="F5" s="71" t="n">
        <v>275</v>
      </c>
      <c r="G5" s="69" t="n">
        <v>2305.28</v>
      </c>
      <c r="H5" s="70" t="n">
        <v>1.92</v>
      </c>
      <c r="I5" s="70" t="n">
        <v>39</v>
      </c>
      <c r="J5" s="70" t="n">
        <v>87</v>
      </c>
      <c r="K5" s="67" t="n">
        <v>0</v>
      </c>
      <c r="L5" s="69" t="n">
        <v>147.271</v>
      </c>
      <c r="M5" s="70" t="n">
        <v>130.998</v>
      </c>
      <c r="N5" s="70" t="n">
        <v>127.265</v>
      </c>
      <c r="O5" s="70" t="n">
        <v>405.534</v>
      </c>
      <c r="P5" s="70" t="n">
        <v>96.726</v>
      </c>
      <c r="Q5" s="70" t="n">
        <v>56.727</v>
      </c>
      <c r="R5" s="70" t="n">
        <v>87.657</v>
      </c>
      <c r="S5" s="70" t="n">
        <v>241.11</v>
      </c>
      <c r="T5" s="70" t="n">
        <v>56.024</v>
      </c>
      <c r="U5" s="70" t="n">
        <v>112.286</v>
      </c>
      <c r="V5" s="70" t="n">
        <v>85.046</v>
      </c>
      <c r="W5" s="70" t="n">
        <v>253.356</v>
      </c>
      <c r="X5" s="72" t="n">
        <v>0</v>
      </c>
      <c r="Y5" s="70" t="n">
        <v>64.21</v>
      </c>
      <c r="Z5" s="74" t="n">
        <v>9</v>
      </c>
      <c r="AA5" s="69" t="n">
        <v>47.029</v>
      </c>
      <c r="AB5" s="70" t="n">
        <v>51.452</v>
      </c>
      <c r="AC5" s="70" t="n">
        <v>48.644</v>
      </c>
      <c r="AD5" s="70" t="n">
        <v>47.099</v>
      </c>
      <c r="AE5" s="70" t="n">
        <v>27.886</v>
      </c>
      <c r="AF5" s="70" t="n">
        <v>222.11</v>
      </c>
      <c r="AG5" s="70" t="n">
        <v>6.905</v>
      </c>
      <c r="AH5" s="70" t="n">
        <v>0</v>
      </c>
      <c r="AI5" s="70" t="n">
        <v>7.992</v>
      </c>
      <c r="AJ5" s="70" t="n">
        <v>3.4</v>
      </c>
      <c r="AK5" s="70" t="n">
        <v>0</v>
      </c>
      <c r="AL5" s="70" t="n">
        <v>18.297</v>
      </c>
      <c r="AM5" s="70" t="n">
        <v>6.066</v>
      </c>
      <c r="AN5" s="70" t="n">
        <v>8.548</v>
      </c>
      <c r="AO5" s="70" t="n">
        <v>3.364</v>
      </c>
      <c r="AP5" s="70" t="n">
        <v>9.501</v>
      </c>
      <c r="AQ5" s="70" t="n">
        <v>32.114</v>
      </c>
      <c r="AR5" s="70" t="n">
        <v>59.593</v>
      </c>
      <c r="AS5" s="75" t="n">
        <v>0</v>
      </c>
      <c r="AT5" s="73" t="n">
        <v>8.65</v>
      </c>
      <c r="AU5" s="76" t="n">
        <v>7</v>
      </c>
      <c r="AV5" s="69" t="n">
        <v>92</v>
      </c>
      <c r="AW5" s="70" t="n">
        <v>160</v>
      </c>
      <c r="AX5" s="91" t="n">
        <f aca="false">13</f>
        <v>13</v>
      </c>
      <c r="AY5" s="91" t="n">
        <v>23</v>
      </c>
      <c r="AZ5" s="78" t="n">
        <v>0.634920634920635</v>
      </c>
      <c r="BA5" s="79" t="n">
        <f aca="false">AW5/AV5</f>
        <v>1.73913043478261</v>
      </c>
      <c r="BB5" s="80" t="n">
        <v>0</v>
      </c>
      <c r="BC5" s="69" t="n">
        <v>0</v>
      </c>
      <c r="BD5" s="70" t="n">
        <v>287.169</v>
      </c>
      <c r="BE5" s="70" t="n">
        <v>12.831</v>
      </c>
      <c r="BF5" s="70" t="n">
        <v>52.875</v>
      </c>
      <c r="BG5" s="81" t="n">
        <v>0</v>
      </c>
      <c r="BH5" s="70" t="n">
        <v>0</v>
      </c>
      <c r="BI5" s="81" t="n">
        <v>10</v>
      </c>
      <c r="BJ5" s="73" t="n">
        <v>28.7169</v>
      </c>
      <c r="BK5" s="82" t="n">
        <v>4</v>
      </c>
      <c r="BL5" s="82" t="n">
        <v>1</v>
      </c>
      <c r="BM5" s="83" t="n">
        <v>0</v>
      </c>
      <c r="BN5" s="69" t="n">
        <v>119.8</v>
      </c>
      <c r="BO5" s="70" t="n">
        <v>79.1</v>
      </c>
      <c r="BP5" s="84" t="n">
        <v>40.7</v>
      </c>
      <c r="BQ5" s="85" t="n">
        <v>58.2</v>
      </c>
      <c r="BR5" s="70" t="n">
        <v>25</v>
      </c>
      <c r="BS5" s="86" t="n">
        <v>33.2</v>
      </c>
      <c r="BT5" s="43" t="n">
        <v>0.570446735395189</v>
      </c>
      <c r="BU5" s="69" t="n">
        <v>134.5</v>
      </c>
      <c r="BV5" s="70" t="n">
        <v>66.7</v>
      </c>
      <c r="BW5" s="70" t="n">
        <v>67.8</v>
      </c>
      <c r="BX5" s="61" t="n">
        <v>0.504089219330855</v>
      </c>
      <c r="BY5" s="69" t="n">
        <v>867.7095</v>
      </c>
      <c r="BZ5" s="70" t="n">
        <v>23.0942690689299</v>
      </c>
      <c r="CA5" s="70" t="n">
        <v>23.019167129091</v>
      </c>
      <c r="CB5" s="70" t="n">
        <v>31.5058399921479</v>
      </c>
      <c r="CC5" s="67" t="n">
        <v>28.1884008193539</v>
      </c>
      <c r="CD5" s="69" t="n">
        <v>500</v>
      </c>
      <c r="CE5" s="70" t="n">
        <v>32</v>
      </c>
      <c r="CF5" s="70" t="n">
        <v>30</v>
      </c>
      <c r="CG5" s="70" t="n">
        <v>62</v>
      </c>
      <c r="CH5" s="70" t="n">
        <v>8</v>
      </c>
      <c r="CI5" s="70" t="n">
        <v>116</v>
      </c>
      <c r="CJ5" s="70" t="n">
        <v>124</v>
      </c>
      <c r="CK5" s="70" t="n">
        <v>8</v>
      </c>
      <c r="CL5" s="70" t="n">
        <v>122</v>
      </c>
      <c r="CM5" s="84" t="n">
        <v>130</v>
      </c>
      <c r="CN5" s="69" t="n">
        <v>48</v>
      </c>
      <c r="CO5" s="70" t="n">
        <v>268</v>
      </c>
      <c r="CP5" s="84" t="n">
        <v>316</v>
      </c>
      <c r="CQ5" s="69" t="n">
        <v>48.4</v>
      </c>
      <c r="CR5" s="70" t="n">
        <v>93.5</v>
      </c>
      <c r="CS5" s="70" t="n">
        <v>93.8</v>
      </c>
      <c r="CT5" s="67" t="n">
        <v>78.5666666666667</v>
      </c>
      <c r="CU5" s="93" t="n">
        <v>30</v>
      </c>
      <c r="CV5" s="88" t="n">
        <v>10</v>
      </c>
      <c r="CW5" s="89" t="n">
        <v>9.968</v>
      </c>
      <c r="CX5" s="89" t="n">
        <v>10</v>
      </c>
      <c r="CY5" s="94" t="n">
        <v>23.8938053097345</v>
      </c>
    </row>
    <row r="6" customFormat="false" ht="15" hidden="false" customHeight="false" outlineLevel="0" collapsed="false">
      <c r="A6" s="67" t="s">
        <v>107</v>
      </c>
      <c r="B6" s="68" t="n">
        <v>1</v>
      </c>
      <c r="C6" s="69" t="n">
        <v>327.4</v>
      </c>
      <c r="D6" s="70" t="n">
        <v>42.4</v>
      </c>
      <c r="E6" s="70" t="n">
        <v>400.3</v>
      </c>
      <c r="F6" s="71" t="n">
        <v>159.7</v>
      </c>
      <c r="G6" s="69" t="n">
        <v>929.82</v>
      </c>
      <c r="H6" s="70" t="n">
        <v>0.77</v>
      </c>
      <c r="I6" s="70" t="n">
        <v>6</v>
      </c>
      <c r="J6" s="70" t="n">
        <v>29</v>
      </c>
      <c r="K6" s="67" t="n">
        <v>9</v>
      </c>
      <c r="L6" s="69" t="n">
        <v>129.344</v>
      </c>
      <c r="M6" s="70" t="n">
        <v>223.682</v>
      </c>
      <c r="N6" s="70" t="n">
        <v>195.272</v>
      </c>
      <c r="O6" s="70" t="n">
        <v>548.298</v>
      </c>
      <c r="P6" s="70" t="n">
        <v>131.79</v>
      </c>
      <c r="Q6" s="70" t="n">
        <v>48.502</v>
      </c>
      <c r="R6" s="70" t="n">
        <v>63.848</v>
      </c>
      <c r="S6" s="70" t="n">
        <v>244.14</v>
      </c>
      <c r="T6" s="70" t="n">
        <v>38.383</v>
      </c>
      <c r="U6" s="70" t="n">
        <v>28.073</v>
      </c>
      <c r="V6" s="70" t="n">
        <v>41.106</v>
      </c>
      <c r="W6" s="70" t="n">
        <v>107.562</v>
      </c>
      <c r="X6" s="72" t="n">
        <v>0</v>
      </c>
      <c r="Y6" s="70" t="n">
        <v>64.81</v>
      </c>
      <c r="Z6" s="74" t="n">
        <v>13</v>
      </c>
      <c r="AA6" s="69" t="n">
        <v>1.345</v>
      </c>
      <c r="AB6" s="70" t="n">
        <v>10.47</v>
      </c>
      <c r="AC6" s="70" t="n">
        <v>44.047</v>
      </c>
      <c r="AD6" s="70" t="n">
        <v>52.777</v>
      </c>
      <c r="AE6" s="70" t="n">
        <v>45.68</v>
      </c>
      <c r="AF6" s="70" t="n">
        <v>154.319</v>
      </c>
      <c r="AG6" s="70" t="n">
        <v>50.254</v>
      </c>
      <c r="AH6" s="70" t="n">
        <v>44.307</v>
      </c>
      <c r="AI6" s="70" t="n">
        <v>6.013</v>
      </c>
      <c r="AJ6" s="70" t="n">
        <v>0</v>
      </c>
      <c r="AK6" s="70" t="n">
        <v>0</v>
      </c>
      <c r="AL6" s="70" t="n">
        <v>100.574</v>
      </c>
      <c r="AM6" s="70" t="n">
        <v>8.401</v>
      </c>
      <c r="AN6" s="70" t="n">
        <v>5.223</v>
      </c>
      <c r="AO6" s="70" t="n">
        <v>9.94</v>
      </c>
      <c r="AP6" s="70" t="n">
        <v>7.223</v>
      </c>
      <c r="AQ6" s="70" t="n">
        <v>14.32</v>
      </c>
      <c r="AR6" s="70" t="n">
        <v>45.107</v>
      </c>
      <c r="AS6" s="75" t="n">
        <v>0</v>
      </c>
      <c r="AT6" s="73" t="n">
        <v>50.9</v>
      </c>
      <c r="AU6" s="76" t="n">
        <v>5</v>
      </c>
      <c r="AV6" s="69" t="n">
        <v>62</v>
      </c>
      <c r="AW6" s="70" t="n">
        <v>175</v>
      </c>
      <c r="AX6" s="77" t="n">
        <v>43</v>
      </c>
      <c r="AY6" s="77" t="n">
        <f aca="false">(1*60)+39</f>
        <v>99</v>
      </c>
      <c r="AZ6" s="78" t="n">
        <v>0.738396624472574</v>
      </c>
      <c r="BA6" s="79" t="n">
        <f aca="false">AW6/AV6</f>
        <v>2.82258064516129</v>
      </c>
      <c r="BB6" s="80" t="n">
        <v>10</v>
      </c>
      <c r="BC6" s="69" t="n">
        <v>9.489</v>
      </c>
      <c r="BD6" s="70" t="n">
        <v>247.608</v>
      </c>
      <c r="BE6" s="70" t="n">
        <v>42.903</v>
      </c>
      <c r="BF6" s="70" t="n">
        <v>78.465</v>
      </c>
      <c r="BG6" s="81" t="n">
        <v>1</v>
      </c>
      <c r="BH6" s="70" t="n">
        <v>9.489</v>
      </c>
      <c r="BI6" s="81" t="n">
        <v>7</v>
      </c>
      <c r="BJ6" s="73" t="n">
        <v>35.3725714285714</v>
      </c>
      <c r="BK6" s="82" t="n">
        <v>3</v>
      </c>
      <c r="BL6" s="82" t="n">
        <v>5</v>
      </c>
      <c r="BM6" s="83" t="n">
        <v>6</v>
      </c>
      <c r="BN6" s="69" t="n">
        <v>52.2</v>
      </c>
      <c r="BO6" s="70" t="n">
        <v>32.7</v>
      </c>
      <c r="BP6" s="84" t="n">
        <v>19.5</v>
      </c>
      <c r="BQ6" s="85" t="n">
        <v>20.3</v>
      </c>
      <c r="BR6" s="70" t="n">
        <v>9</v>
      </c>
      <c r="BS6" s="86" t="n">
        <v>11.3</v>
      </c>
      <c r="BT6" s="43" t="n">
        <v>0.556650246305419</v>
      </c>
      <c r="BU6" s="69" t="n">
        <v>67.1</v>
      </c>
      <c r="BV6" s="70" t="n">
        <v>35.3</v>
      </c>
      <c r="BW6" s="70" t="n">
        <v>31.8</v>
      </c>
      <c r="BX6" s="61" t="n">
        <v>0.473919523099851</v>
      </c>
      <c r="BY6" s="69" t="n">
        <v>868.686833333333</v>
      </c>
      <c r="BZ6" s="70" t="n">
        <v>59.0772547298883</v>
      </c>
      <c r="CA6" s="70" t="n">
        <v>56.0389906527496</v>
      </c>
      <c r="CB6" s="70" t="n">
        <v>60.7276960761272</v>
      </c>
      <c r="CC6" s="67" t="n">
        <v>13.0337687162609</v>
      </c>
      <c r="CD6" s="69" t="n">
        <v>500</v>
      </c>
      <c r="CE6" s="70" t="n">
        <v>10</v>
      </c>
      <c r="CF6" s="70" t="n">
        <v>78</v>
      </c>
      <c r="CG6" s="70" t="n">
        <v>88</v>
      </c>
      <c r="CH6" s="70" t="n">
        <v>10</v>
      </c>
      <c r="CI6" s="70" t="n">
        <v>92</v>
      </c>
      <c r="CJ6" s="70" t="n">
        <v>102</v>
      </c>
      <c r="CK6" s="70" t="n">
        <v>8</v>
      </c>
      <c r="CL6" s="70" t="n">
        <v>102</v>
      </c>
      <c r="CM6" s="84" t="n">
        <v>110</v>
      </c>
      <c r="CN6" s="69" t="n">
        <v>28</v>
      </c>
      <c r="CO6" s="70" t="n">
        <v>272</v>
      </c>
      <c r="CP6" s="84" t="n">
        <v>300</v>
      </c>
      <c r="CQ6" s="69" t="n">
        <v>88.6</v>
      </c>
      <c r="CR6" s="70" t="n">
        <v>90.2</v>
      </c>
      <c r="CS6" s="70" t="n">
        <v>92.7</v>
      </c>
      <c r="CT6" s="67" t="n">
        <v>90.5</v>
      </c>
      <c r="CU6" s="93" t="n">
        <v>30</v>
      </c>
      <c r="CV6" s="88" t="n">
        <v>10</v>
      </c>
      <c r="CW6" s="89" t="n">
        <v>8.1756</v>
      </c>
      <c r="CX6" s="89" t="n">
        <v>10</v>
      </c>
      <c r="CY6" s="95" t="n">
        <v>21.4953271028037</v>
      </c>
    </row>
    <row r="7" customFormat="false" ht="15" hidden="false" customHeight="false" outlineLevel="0" collapsed="false">
      <c r="A7" s="67" t="s">
        <v>108</v>
      </c>
      <c r="B7" s="68" t="n">
        <v>1</v>
      </c>
      <c r="C7" s="69" t="n">
        <v>646.8</v>
      </c>
      <c r="D7" s="70" t="n">
        <v>188.7</v>
      </c>
      <c r="E7" s="70" t="n">
        <v>228.8</v>
      </c>
      <c r="F7" s="71" t="n">
        <v>182.7</v>
      </c>
      <c r="G7" s="69" t="n">
        <v>1247</v>
      </c>
      <c r="H7" s="70" t="n">
        <v>1.04</v>
      </c>
      <c r="I7" s="70" t="n">
        <v>18</v>
      </c>
      <c r="J7" s="70" t="n">
        <v>59</v>
      </c>
      <c r="K7" s="67" t="n">
        <v>3</v>
      </c>
      <c r="L7" s="69" t="n">
        <v>187.892</v>
      </c>
      <c r="M7" s="70" t="n">
        <v>234.353</v>
      </c>
      <c r="N7" s="70" t="n">
        <v>264.129</v>
      </c>
      <c r="O7" s="70" t="n">
        <v>686.374</v>
      </c>
      <c r="P7" s="70" t="n">
        <v>48.195</v>
      </c>
      <c r="Q7" s="70" t="n">
        <v>34.111</v>
      </c>
      <c r="R7" s="70" t="n">
        <v>0</v>
      </c>
      <c r="S7" s="70" t="n">
        <v>82.306</v>
      </c>
      <c r="T7" s="70" t="n">
        <v>60.896</v>
      </c>
      <c r="U7" s="70" t="n">
        <v>32.49</v>
      </c>
      <c r="V7" s="70" t="n">
        <v>37.934</v>
      </c>
      <c r="W7" s="70" t="n">
        <v>131.32</v>
      </c>
      <c r="X7" s="72" t="n">
        <v>0</v>
      </c>
      <c r="Y7" s="70" t="n">
        <v>87.57</v>
      </c>
      <c r="Z7" s="96" t="n">
        <v>0</v>
      </c>
      <c r="AA7" s="69" t="n">
        <v>39.497</v>
      </c>
      <c r="AB7" s="70" t="n">
        <v>56.05</v>
      </c>
      <c r="AC7" s="70" t="n">
        <v>48.557</v>
      </c>
      <c r="AD7" s="70" t="n">
        <v>60</v>
      </c>
      <c r="AE7" s="70" t="n">
        <v>49.643</v>
      </c>
      <c r="AF7" s="70" t="n">
        <v>253.747</v>
      </c>
      <c r="AG7" s="70" t="n">
        <v>14.695</v>
      </c>
      <c r="AH7" s="70" t="n">
        <v>1.193</v>
      </c>
      <c r="AI7" s="70" t="n">
        <v>10.324</v>
      </c>
      <c r="AJ7" s="70" t="n">
        <v>0</v>
      </c>
      <c r="AK7" s="70" t="n">
        <v>9.516</v>
      </c>
      <c r="AL7" s="70" t="n">
        <v>35.728</v>
      </c>
      <c r="AM7" s="70" t="n">
        <v>3.974</v>
      </c>
      <c r="AN7" s="70" t="n">
        <v>2.878</v>
      </c>
      <c r="AO7" s="70" t="n">
        <v>1.396</v>
      </c>
      <c r="AP7" s="70" t="n">
        <v>0</v>
      </c>
      <c r="AQ7" s="70" t="n">
        <v>2.277</v>
      </c>
      <c r="AR7" s="70" t="n">
        <v>10.525</v>
      </c>
      <c r="AS7" s="75" t="n">
        <v>0</v>
      </c>
      <c r="AT7" s="70" t="n">
        <v>2.6</v>
      </c>
      <c r="AU7" s="97" t="n">
        <v>7</v>
      </c>
      <c r="AV7" s="69" t="n">
        <v>164</v>
      </c>
      <c r="AW7" s="73" t="n">
        <v>237</v>
      </c>
      <c r="AX7" s="91" t="n">
        <v>43</v>
      </c>
      <c r="AY7" s="91" t="n">
        <f aca="false">20</f>
        <v>20</v>
      </c>
      <c r="AZ7" s="98" t="n">
        <v>0.591022443890274</v>
      </c>
      <c r="BA7" s="79" t="n">
        <f aca="false">AW7/AV7</f>
        <v>1.44512195121951</v>
      </c>
      <c r="BB7" s="99" t="n">
        <v>9</v>
      </c>
      <c r="BC7" s="69" t="n">
        <v>41.849</v>
      </c>
      <c r="BD7" s="70" t="n">
        <v>232.841</v>
      </c>
      <c r="BE7" s="70" t="n">
        <v>25.31</v>
      </c>
      <c r="BF7" s="70" t="n">
        <v>30</v>
      </c>
      <c r="BG7" s="100" t="n">
        <v>3</v>
      </c>
      <c r="BH7" s="70" t="n">
        <v>13.9496666666667</v>
      </c>
      <c r="BI7" s="100" t="n">
        <v>4</v>
      </c>
      <c r="BJ7" s="73" t="n">
        <v>58.21025</v>
      </c>
      <c r="BK7" s="101" t="n">
        <v>8</v>
      </c>
      <c r="BL7" s="101" t="n">
        <v>7</v>
      </c>
      <c r="BM7" s="83" t="n">
        <v>10</v>
      </c>
      <c r="BN7" s="102" t="n">
        <v>129.386</v>
      </c>
      <c r="BO7" s="70" t="n">
        <v>109.183</v>
      </c>
      <c r="BP7" s="84" t="n">
        <v>20.203</v>
      </c>
      <c r="BQ7" s="69" t="n">
        <v>62.393</v>
      </c>
      <c r="BR7" s="70" t="n">
        <v>6.79</v>
      </c>
      <c r="BS7" s="86" t="n">
        <v>55.603</v>
      </c>
      <c r="BT7" s="43" t="n">
        <v>0.891173689356178</v>
      </c>
      <c r="BU7" s="102" t="n">
        <v>98.818</v>
      </c>
      <c r="BV7" s="70" t="n">
        <v>85.472</v>
      </c>
      <c r="BW7" s="70" t="n">
        <v>13.346</v>
      </c>
      <c r="BX7" s="61" t="n">
        <v>0.135056366249064</v>
      </c>
      <c r="BY7" s="69" t="n">
        <v>1304.98533333333</v>
      </c>
      <c r="BZ7" s="70" t="n">
        <v>-1.19849367400298</v>
      </c>
      <c r="CA7" s="70" t="n">
        <v>4.19475978784946</v>
      </c>
      <c r="CB7" s="70" t="n">
        <v>8.13982328281595</v>
      </c>
      <c r="CC7" s="67" t="n">
        <v>12.9110706424527</v>
      </c>
      <c r="CD7" s="69" t="n">
        <v>500</v>
      </c>
      <c r="CE7" s="70" t="n">
        <v>2</v>
      </c>
      <c r="CF7" s="70" t="n">
        <v>58</v>
      </c>
      <c r="CG7" s="70" t="n">
        <v>60</v>
      </c>
      <c r="CH7" s="70" t="n">
        <v>4</v>
      </c>
      <c r="CI7" s="70" t="n">
        <v>54</v>
      </c>
      <c r="CJ7" s="70" t="n">
        <v>58</v>
      </c>
      <c r="CK7" s="70" t="n">
        <v>4</v>
      </c>
      <c r="CL7" s="70" t="n">
        <v>64</v>
      </c>
      <c r="CM7" s="84" t="n">
        <v>68</v>
      </c>
      <c r="CN7" s="69" t="n">
        <v>10</v>
      </c>
      <c r="CO7" s="70" t="n">
        <v>176</v>
      </c>
      <c r="CP7" s="84" t="n">
        <v>186</v>
      </c>
      <c r="CQ7" s="69" t="n">
        <v>96.6666666666667</v>
      </c>
      <c r="CR7" s="70" t="n">
        <v>93.1034482758621</v>
      </c>
      <c r="CS7" s="70" t="n">
        <v>94.1176470588235</v>
      </c>
      <c r="CT7" s="67" t="n">
        <v>94.6292540004507</v>
      </c>
      <c r="CU7" s="93" t="n">
        <v>27</v>
      </c>
      <c r="CV7" s="88" t="n">
        <v>6.03</v>
      </c>
      <c r="CW7" s="89" t="n">
        <v>5.6044</v>
      </c>
      <c r="CX7" s="89" t="n">
        <v>10</v>
      </c>
      <c r="CY7" s="103" t="n">
        <v>19.2307692307692</v>
      </c>
    </row>
    <row r="8" customFormat="false" ht="15" hidden="false" customHeight="false" outlineLevel="0" collapsed="false">
      <c r="A8" s="67" t="s">
        <v>109</v>
      </c>
      <c r="B8" s="68" t="n">
        <v>1</v>
      </c>
      <c r="C8" s="69" t="n">
        <v>969.2</v>
      </c>
      <c r="D8" s="70" t="n">
        <v>619.5</v>
      </c>
      <c r="E8" s="70" t="n">
        <v>367.9</v>
      </c>
      <c r="F8" s="71" t="n">
        <v>426.2</v>
      </c>
      <c r="G8" s="69" t="n">
        <v>2382.9</v>
      </c>
      <c r="H8" s="70" t="n">
        <v>1.99</v>
      </c>
      <c r="I8" s="70" t="n">
        <v>47</v>
      </c>
      <c r="J8" s="70" t="n">
        <v>51</v>
      </c>
      <c r="K8" s="67" t="n">
        <v>7</v>
      </c>
      <c r="L8" s="69" t="n">
        <v>123.067</v>
      </c>
      <c r="M8" s="70" t="n">
        <v>242.245</v>
      </c>
      <c r="N8" s="70" t="n">
        <v>263.226</v>
      </c>
      <c r="O8" s="70" t="n">
        <v>628.538</v>
      </c>
      <c r="P8" s="70" t="n">
        <v>117.064</v>
      </c>
      <c r="Q8" s="70" t="n">
        <v>12.06</v>
      </c>
      <c r="R8" s="70" t="n">
        <v>0</v>
      </c>
      <c r="S8" s="70" t="n">
        <v>129.124</v>
      </c>
      <c r="T8" s="70" t="n">
        <v>58.826</v>
      </c>
      <c r="U8" s="70" t="n">
        <v>45.42</v>
      </c>
      <c r="V8" s="70" t="n">
        <v>38.092</v>
      </c>
      <c r="W8" s="70" t="n">
        <v>142.338</v>
      </c>
      <c r="X8" s="72" t="n">
        <v>0</v>
      </c>
      <c r="Y8" s="104" t="n">
        <v>92.7</v>
      </c>
      <c r="Z8" s="96" t="n">
        <v>2</v>
      </c>
      <c r="AA8" s="69" t="n">
        <v>5.845</v>
      </c>
      <c r="AB8" s="70" t="n">
        <v>3.45</v>
      </c>
      <c r="AC8" s="70" t="n">
        <v>45.186</v>
      </c>
      <c r="AD8" s="70" t="n">
        <v>59.094</v>
      </c>
      <c r="AE8" s="70" t="n">
        <v>53.915</v>
      </c>
      <c r="AF8" s="70" t="n">
        <v>167.49</v>
      </c>
      <c r="AG8" s="70" t="n">
        <v>39.637</v>
      </c>
      <c r="AH8" s="70" t="n">
        <v>51.355</v>
      </c>
      <c r="AI8" s="70" t="n">
        <v>1.116</v>
      </c>
      <c r="AJ8" s="70" t="n">
        <v>0</v>
      </c>
      <c r="AK8" s="70" t="n">
        <v>0</v>
      </c>
      <c r="AL8" s="70" t="n">
        <v>92.108</v>
      </c>
      <c r="AM8" s="70" t="n">
        <v>13.317</v>
      </c>
      <c r="AN8" s="70" t="n">
        <v>5.526</v>
      </c>
      <c r="AO8" s="70" t="n">
        <v>13.6</v>
      </c>
      <c r="AP8" s="70" t="n">
        <v>1.055</v>
      </c>
      <c r="AQ8" s="70" t="n">
        <v>6.903</v>
      </c>
      <c r="AR8" s="70" t="n">
        <v>40.401</v>
      </c>
      <c r="AS8" s="75" t="n">
        <v>0</v>
      </c>
      <c r="AT8" s="70" t="n">
        <v>16.96</v>
      </c>
      <c r="AU8" s="97" t="n">
        <v>7</v>
      </c>
      <c r="AV8" s="69" t="n">
        <v>82</v>
      </c>
      <c r="AW8" s="70" t="n">
        <v>203</v>
      </c>
      <c r="AX8" s="91" t="n">
        <f aca="false">(2*60)+2</f>
        <v>122</v>
      </c>
      <c r="AY8" s="91" t="n">
        <v>40</v>
      </c>
      <c r="AZ8" s="78" t="n">
        <v>0.712280701754386</v>
      </c>
      <c r="BA8" s="79" t="n">
        <f aca="false">AW8/AV8</f>
        <v>2.47560975609756</v>
      </c>
      <c r="BB8" s="80" t="n">
        <v>4</v>
      </c>
      <c r="BC8" s="69" t="n">
        <v>29.238</v>
      </c>
      <c r="BD8" s="70" t="n">
        <v>220.756</v>
      </c>
      <c r="BE8" s="70" t="n">
        <v>50.006</v>
      </c>
      <c r="BF8" s="70" t="n">
        <v>125.719</v>
      </c>
      <c r="BG8" s="100" t="n">
        <v>3</v>
      </c>
      <c r="BH8" s="70" t="n">
        <v>9.746</v>
      </c>
      <c r="BI8" s="100" t="n">
        <v>8</v>
      </c>
      <c r="BJ8" s="73" t="n">
        <v>27.5945</v>
      </c>
      <c r="BK8" s="101" t="n">
        <v>9</v>
      </c>
      <c r="BL8" s="101" t="n">
        <v>7</v>
      </c>
      <c r="BM8" s="83" t="n">
        <v>2</v>
      </c>
      <c r="BN8" s="102" t="n">
        <v>94.271</v>
      </c>
      <c r="BO8" s="104" t="n">
        <v>42.434</v>
      </c>
      <c r="BP8" s="105" t="n">
        <v>51.837</v>
      </c>
      <c r="BQ8" s="69" t="n">
        <v>60.329</v>
      </c>
      <c r="BR8" s="104" t="n">
        <v>20.322</v>
      </c>
      <c r="BS8" s="106" t="n">
        <v>40.007</v>
      </c>
      <c r="BT8" s="43" t="n">
        <v>0.663147076861874</v>
      </c>
      <c r="BU8" s="102" t="n">
        <v>75.665</v>
      </c>
      <c r="BV8" s="70" t="n">
        <v>31.908</v>
      </c>
      <c r="BW8" s="70" t="n">
        <v>43.757</v>
      </c>
      <c r="BX8" s="61" t="n">
        <v>0.578299081477566</v>
      </c>
      <c r="BY8" s="69"/>
      <c r="BZ8" s="70"/>
      <c r="CA8" s="70"/>
      <c r="CB8" s="70"/>
      <c r="CC8" s="67"/>
      <c r="CD8" s="69" t="n">
        <v>500</v>
      </c>
      <c r="CE8" s="70" t="n">
        <v>8</v>
      </c>
      <c r="CF8" s="70" t="n">
        <v>70</v>
      </c>
      <c r="CG8" s="70" t="n">
        <v>78</v>
      </c>
      <c r="CH8" s="70" t="n">
        <v>4</v>
      </c>
      <c r="CI8" s="70" t="n">
        <v>70</v>
      </c>
      <c r="CJ8" s="70" t="n">
        <v>74</v>
      </c>
      <c r="CK8" s="70" t="n">
        <v>2</v>
      </c>
      <c r="CL8" s="70" t="n">
        <v>10</v>
      </c>
      <c r="CM8" s="84" t="n">
        <v>12</v>
      </c>
      <c r="CN8" s="69" t="n">
        <v>14</v>
      </c>
      <c r="CO8" s="70" t="n">
        <v>150</v>
      </c>
      <c r="CP8" s="84" t="n">
        <v>164</v>
      </c>
      <c r="CQ8" s="69" t="n">
        <v>89.7435897435897</v>
      </c>
      <c r="CR8" s="70" t="n">
        <v>94.5945945945946</v>
      </c>
      <c r="CS8" s="70" t="n">
        <v>83.3333333333333</v>
      </c>
      <c r="CT8" s="67" t="n">
        <v>89.2238392238392</v>
      </c>
      <c r="CU8" s="93" t="n">
        <v>29</v>
      </c>
      <c r="CV8" s="88" t="n">
        <v>10</v>
      </c>
      <c r="CW8" s="89" t="n">
        <v>7.7928</v>
      </c>
      <c r="CX8" s="89" t="n">
        <v>9.8624</v>
      </c>
      <c r="CY8" s="107" t="n">
        <v>14.0495867768595</v>
      </c>
    </row>
    <row r="9" customFormat="false" ht="15" hidden="false" customHeight="false" outlineLevel="0" collapsed="false">
      <c r="A9" s="67" t="s">
        <v>110</v>
      </c>
      <c r="B9" s="68" t="n">
        <v>1</v>
      </c>
      <c r="C9" s="69" t="n">
        <v>411.3</v>
      </c>
      <c r="D9" s="70" t="n">
        <v>193.2</v>
      </c>
      <c r="E9" s="70" t="n">
        <v>162.9</v>
      </c>
      <c r="F9" s="71" t="n">
        <v>325.5</v>
      </c>
      <c r="G9" s="69" t="n">
        <v>1092.8</v>
      </c>
      <c r="H9" s="70" t="n">
        <v>0.91</v>
      </c>
      <c r="I9" s="70" t="n">
        <v>5</v>
      </c>
      <c r="J9" s="70" t="n">
        <v>45</v>
      </c>
      <c r="K9" s="67" t="n">
        <v>5</v>
      </c>
      <c r="L9" s="69" t="n">
        <v>174.271</v>
      </c>
      <c r="M9" s="70" t="n">
        <v>272.363</v>
      </c>
      <c r="N9" s="70" t="n">
        <v>285.647</v>
      </c>
      <c r="O9" s="70" t="n">
        <v>732.281</v>
      </c>
      <c r="P9" s="70" t="n">
        <v>38.587</v>
      </c>
      <c r="Q9" s="70" t="n">
        <v>0</v>
      </c>
      <c r="R9" s="70" t="n">
        <v>2.72</v>
      </c>
      <c r="S9" s="70" t="n">
        <v>41.307</v>
      </c>
      <c r="T9" s="70" t="n">
        <v>81.604</v>
      </c>
      <c r="U9" s="70" t="n">
        <v>28.209</v>
      </c>
      <c r="V9" s="70" t="n">
        <v>12.949</v>
      </c>
      <c r="W9" s="70" t="n">
        <v>122.762</v>
      </c>
      <c r="X9" s="72" t="n">
        <v>2</v>
      </c>
      <c r="Y9" s="104" t="n">
        <v>17.32</v>
      </c>
      <c r="Z9" s="96" t="n">
        <v>5</v>
      </c>
      <c r="AA9" s="69" t="n">
        <v>22.152</v>
      </c>
      <c r="AB9" s="70" t="n">
        <v>53.518</v>
      </c>
      <c r="AC9" s="70" t="n">
        <v>45.345</v>
      </c>
      <c r="AD9" s="70" t="n">
        <v>49.69</v>
      </c>
      <c r="AE9" s="70" t="n">
        <v>55.07</v>
      </c>
      <c r="AF9" s="70" t="n">
        <v>225.775</v>
      </c>
      <c r="AG9" s="70" t="n">
        <v>34.662</v>
      </c>
      <c r="AH9" s="70" t="n">
        <v>3.754</v>
      </c>
      <c r="AI9" s="70" t="n">
        <v>10.172</v>
      </c>
      <c r="AJ9" s="70" t="n">
        <v>0</v>
      </c>
      <c r="AK9" s="70" t="n">
        <v>0</v>
      </c>
      <c r="AL9" s="70" t="n">
        <v>48.588</v>
      </c>
      <c r="AM9" s="70" t="n">
        <v>1.21</v>
      </c>
      <c r="AN9" s="70" t="n">
        <v>3.804</v>
      </c>
      <c r="AO9" s="70" t="n">
        <v>3.909</v>
      </c>
      <c r="AP9" s="70" t="n">
        <v>11.101</v>
      </c>
      <c r="AQ9" s="70" t="n">
        <v>5.613</v>
      </c>
      <c r="AR9" s="70" t="n">
        <v>25.637</v>
      </c>
      <c r="AS9" s="75" t="n">
        <v>0</v>
      </c>
      <c r="AT9" s="70" t="n">
        <v>13.06</v>
      </c>
      <c r="AU9" s="97" t="n">
        <v>5</v>
      </c>
      <c r="AV9" s="69" t="n">
        <v>146</v>
      </c>
      <c r="AW9" s="70" t="n">
        <v>292</v>
      </c>
      <c r="AX9" s="91" t="n">
        <v>51</v>
      </c>
      <c r="AY9" s="91" t="n">
        <v>26</v>
      </c>
      <c r="AZ9" s="78" t="n">
        <v>0.666666666666667</v>
      </c>
      <c r="BA9" s="79" t="n">
        <f aca="false">AW9/AV9</f>
        <v>2</v>
      </c>
      <c r="BB9" s="80" t="n">
        <v>3</v>
      </c>
      <c r="BC9" s="69" t="n">
        <v>5.474</v>
      </c>
      <c r="BD9" s="70" t="n">
        <v>271.404</v>
      </c>
      <c r="BE9" s="70" t="n">
        <v>23.122</v>
      </c>
      <c r="BF9" s="70" t="n">
        <v>123.437</v>
      </c>
      <c r="BG9" s="100" t="n">
        <v>1</v>
      </c>
      <c r="BH9" s="70" t="n">
        <v>5.474</v>
      </c>
      <c r="BI9" s="100" t="n">
        <v>4</v>
      </c>
      <c r="BJ9" s="73" t="n">
        <v>67.851</v>
      </c>
      <c r="BK9" s="101" t="n">
        <v>5</v>
      </c>
      <c r="BL9" s="101" t="n">
        <v>1</v>
      </c>
      <c r="BM9" s="83" t="n">
        <v>8</v>
      </c>
      <c r="BN9" s="102" t="n">
        <v>70.256</v>
      </c>
      <c r="BO9" s="70" t="n">
        <v>29.962</v>
      </c>
      <c r="BP9" s="84" t="n">
        <v>40.294</v>
      </c>
      <c r="BQ9" s="69" t="n">
        <v>36.909</v>
      </c>
      <c r="BR9" s="70" t="n">
        <v>6.347</v>
      </c>
      <c r="BS9" s="86" t="n">
        <v>30.562</v>
      </c>
      <c r="BT9" s="43" t="n">
        <v>0.828036522257444</v>
      </c>
      <c r="BU9" s="102" t="n">
        <v>68.074</v>
      </c>
      <c r="BV9" s="70" t="n">
        <v>37.091</v>
      </c>
      <c r="BW9" s="70" t="n">
        <v>30.983</v>
      </c>
      <c r="BX9" s="61" t="n">
        <v>0.45513705673238</v>
      </c>
      <c r="BY9" s="69"/>
      <c r="BZ9" s="70"/>
      <c r="CA9" s="70"/>
      <c r="CB9" s="70"/>
      <c r="CC9" s="67"/>
      <c r="CD9" s="69" t="n">
        <v>500</v>
      </c>
      <c r="CE9" s="70" t="n">
        <v>4</v>
      </c>
      <c r="CF9" s="70" t="n">
        <v>56</v>
      </c>
      <c r="CG9" s="70" t="n">
        <v>60</v>
      </c>
      <c r="CH9" s="70" t="n">
        <v>6</v>
      </c>
      <c r="CI9" s="70" t="n">
        <v>56</v>
      </c>
      <c r="CJ9" s="70" t="n">
        <v>62</v>
      </c>
      <c r="CK9" s="70" t="n">
        <v>0</v>
      </c>
      <c r="CL9" s="70" t="n">
        <v>48</v>
      </c>
      <c r="CM9" s="84" t="n">
        <v>48</v>
      </c>
      <c r="CN9" s="69" t="n">
        <v>10</v>
      </c>
      <c r="CO9" s="70" t="n">
        <v>160</v>
      </c>
      <c r="CP9" s="84" t="n">
        <v>170</v>
      </c>
      <c r="CQ9" s="69" t="n">
        <v>93.3333333333333</v>
      </c>
      <c r="CR9" s="70" t="n">
        <v>90.3225806451613</v>
      </c>
      <c r="CS9" s="70" t="n">
        <v>100</v>
      </c>
      <c r="CT9" s="67" t="n">
        <v>94.5519713261649</v>
      </c>
      <c r="CU9" s="93" t="n">
        <v>29</v>
      </c>
      <c r="CV9" s="88" t="n">
        <v>10</v>
      </c>
      <c r="CW9" s="89" t="n">
        <v>7.2512</v>
      </c>
      <c r="CX9" s="89" t="n">
        <v>9.9452</v>
      </c>
      <c r="CY9" s="108" t="n">
        <v>16.0714285714286</v>
      </c>
    </row>
    <row r="10" customFormat="false" ht="15" hidden="false" customHeight="false" outlineLevel="0" collapsed="false">
      <c r="A10" s="67" t="s">
        <v>111</v>
      </c>
      <c r="B10" s="68" t="n">
        <v>1</v>
      </c>
      <c r="C10" s="69" t="n">
        <v>511.81</v>
      </c>
      <c r="D10" s="70" t="n">
        <v>56.16</v>
      </c>
      <c r="E10" s="70" t="n">
        <v>57.38</v>
      </c>
      <c r="F10" s="71" t="n">
        <v>270.64</v>
      </c>
      <c r="G10" s="69" t="n">
        <v>896</v>
      </c>
      <c r="H10" s="70" t="n">
        <v>0.74</v>
      </c>
      <c r="I10" s="70" t="n">
        <v>188</v>
      </c>
      <c r="J10" s="70" t="n">
        <v>48</v>
      </c>
      <c r="K10" s="67" t="n">
        <v>6</v>
      </c>
      <c r="L10" s="69" t="n">
        <v>141.914</v>
      </c>
      <c r="M10" s="70" t="n">
        <v>255.188</v>
      </c>
      <c r="N10" s="70" t="n">
        <v>264.871</v>
      </c>
      <c r="O10" s="70" t="n">
        <v>661.973</v>
      </c>
      <c r="P10" s="70" t="n">
        <v>117.24</v>
      </c>
      <c r="Q10" s="70" t="n">
        <v>3.153</v>
      </c>
      <c r="R10" s="70" t="n">
        <v>0.3</v>
      </c>
      <c r="S10" s="70" t="n">
        <v>120.693</v>
      </c>
      <c r="T10" s="70" t="n">
        <v>40.083</v>
      </c>
      <c r="U10" s="70" t="n">
        <v>39.603</v>
      </c>
      <c r="V10" s="70" t="n">
        <v>37.647</v>
      </c>
      <c r="W10" s="70" t="n">
        <v>117.333</v>
      </c>
      <c r="X10" s="72" t="n">
        <v>0</v>
      </c>
      <c r="Y10" s="104" t="n">
        <v>7.18</v>
      </c>
      <c r="Z10" s="96" t="n">
        <v>9</v>
      </c>
      <c r="AA10" s="69" t="n">
        <v>6.801</v>
      </c>
      <c r="AB10" s="70" t="n">
        <v>35.308</v>
      </c>
      <c r="AC10" s="73" t="n">
        <v>46.809</v>
      </c>
      <c r="AD10" s="73" t="n">
        <v>54.475</v>
      </c>
      <c r="AE10" s="73" t="n">
        <v>28.946</v>
      </c>
      <c r="AF10" s="73" t="n">
        <v>172.339</v>
      </c>
      <c r="AG10" s="73" t="n">
        <v>45.533</v>
      </c>
      <c r="AH10" s="73" t="n">
        <v>19.01</v>
      </c>
      <c r="AI10" s="73" t="n">
        <v>9.815</v>
      </c>
      <c r="AJ10" s="73" t="n">
        <v>0</v>
      </c>
      <c r="AK10" s="73" t="n">
        <v>18.66</v>
      </c>
      <c r="AL10" s="73" t="n">
        <v>93.018</v>
      </c>
      <c r="AM10" s="73" t="n">
        <v>6.491</v>
      </c>
      <c r="AN10" s="73" t="n">
        <v>5.947</v>
      </c>
      <c r="AO10" s="73" t="n">
        <v>3.7</v>
      </c>
      <c r="AP10" s="73" t="n">
        <v>5.728</v>
      </c>
      <c r="AQ10" s="73" t="n">
        <v>12.776</v>
      </c>
      <c r="AR10" s="73" t="n">
        <v>34.642</v>
      </c>
      <c r="AS10" s="75" t="n">
        <v>0</v>
      </c>
      <c r="AT10" s="104" t="n">
        <v>43.76</v>
      </c>
      <c r="AU10" s="97" t="n">
        <v>5</v>
      </c>
      <c r="AV10" s="69" t="n">
        <v>93</v>
      </c>
      <c r="AW10" s="70" t="n">
        <v>181</v>
      </c>
      <c r="AX10" s="91" t="n">
        <v>12</v>
      </c>
      <c r="AY10" s="91" t="n">
        <v>26</v>
      </c>
      <c r="AZ10" s="78" t="n">
        <v>0.660583941605839</v>
      </c>
      <c r="BA10" s="79" t="n">
        <f aca="false">AW10/AV10</f>
        <v>1.94623655913979</v>
      </c>
      <c r="BB10" s="80" t="n">
        <v>6</v>
      </c>
      <c r="BC10" s="69" t="n">
        <v>27.228</v>
      </c>
      <c r="BD10" s="70" t="n">
        <v>250.971</v>
      </c>
      <c r="BE10" s="70" t="n">
        <v>21.801</v>
      </c>
      <c r="BF10" s="70" t="n">
        <v>59.646</v>
      </c>
      <c r="BG10" s="100" t="n">
        <v>2</v>
      </c>
      <c r="BH10" s="70" t="n">
        <v>13.614</v>
      </c>
      <c r="BI10" s="100" t="n">
        <v>6</v>
      </c>
      <c r="BJ10" s="73" t="n">
        <v>41.8285</v>
      </c>
      <c r="BK10" s="101" t="n">
        <v>3</v>
      </c>
      <c r="BL10" s="101" t="n">
        <v>3</v>
      </c>
      <c r="BM10" s="83" t="n">
        <v>5</v>
      </c>
      <c r="BN10" s="102" t="n">
        <v>31.075</v>
      </c>
      <c r="BO10" s="70" t="n">
        <v>14.015</v>
      </c>
      <c r="BP10" s="84" t="n">
        <v>17.06</v>
      </c>
      <c r="BQ10" s="69" t="n">
        <v>33.812</v>
      </c>
      <c r="BR10" s="70" t="n">
        <v>19.614</v>
      </c>
      <c r="BS10" s="86" t="n">
        <v>14.198</v>
      </c>
      <c r="BT10" s="43" t="n">
        <v>0.41991009109192</v>
      </c>
      <c r="BU10" s="102" t="n">
        <v>30.817</v>
      </c>
      <c r="BV10" s="70" t="n">
        <v>16.348</v>
      </c>
      <c r="BW10" s="70" t="n">
        <v>14.469</v>
      </c>
      <c r="BX10" s="61" t="n">
        <v>0.469513580166791</v>
      </c>
      <c r="BY10" s="69" t="n">
        <v>1108.83016666667</v>
      </c>
      <c r="BZ10" s="70" t="n">
        <v>13.6938013200398</v>
      </c>
      <c r="CA10" s="70" t="n">
        <v>16.8968466917311</v>
      </c>
      <c r="CB10" s="70" t="n">
        <v>37.4669339954526</v>
      </c>
      <c r="CC10" s="67" t="n">
        <v>-5.58270601001313</v>
      </c>
      <c r="CD10" s="69" t="n">
        <v>500</v>
      </c>
      <c r="CE10" s="70" t="n">
        <v>6</v>
      </c>
      <c r="CF10" s="70" t="n">
        <v>36</v>
      </c>
      <c r="CG10" s="70" t="n">
        <v>42</v>
      </c>
      <c r="CH10" s="70" t="n">
        <v>0</v>
      </c>
      <c r="CI10" s="70" t="n">
        <v>34</v>
      </c>
      <c r="CJ10" s="70" t="n">
        <v>34</v>
      </c>
      <c r="CK10" s="70" t="n">
        <v>4</v>
      </c>
      <c r="CL10" s="70" t="n">
        <v>36</v>
      </c>
      <c r="CM10" s="84" t="n">
        <v>40</v>
      </c>
      <c r="CN10" s="69" t="n">
        <v>10</v>
      </c>
      <c r="CO10" s="70" t="n">
        <v>106</v>
      </c>
      <c r="CP10" s="84" t="n">
        <v>116</v>
      </c>
      <c r="CQ10" s="69" t="n">
        <v>85.7142857142857</v>
      </c>
      <c r="CR10" s="70" t="n">
        <v>100</v>
      </c>
      <c r="CS10" s="70" t="n">
        <v>90</v>
      </c>
      <c r="CT10" s="67" t="n">
        <v>91.9047619047619</v>
      </c>
      <c r="CU10" s="93" t="n">
        <v>27</v>
      </c>
      <c r="CV10" s="88" t="n">
        <v>6.718</v>
      </c>
      <c r="CW10" s="89" t="n">
        <v>9.272</v>
      </c>
      <c r="CX10" s="89" t="n">
        <v>9.9824</v>
      </c>
      <c r="CY10" s="109" t="n">
        <v>18.018018018018</v>
      </c>
    </row>
    <row r="11" customFormat="false" ht="15" hidden="false" customHeight="false" outlineLevel="0" collapsed="false">
      <c r="A11" s="67" t="s">
        <v>112</v>
      </c>
      <c r="B11" s="68" t="n">
        <v>1</v>
      </c>
      <c r="C11" s="69" t="n">
        <v>363</v>
      </c>
      <c r="D11" s="70" t="n">
        <v>316.2</v>
      </c>
      <c r="E11" s="70" t="n">
        <v>57</v>
      </c>
      <c r="F11" s="71" t="n">
        <v>166.4</v>
      </c>
      <c r="G11" s="69" t="n">
        <v>902.7</v>
      </c>
      <c r="H11" s="70" t="n">
        <v>0.75</v>
      </c>
      <c r="I11" s="70" t="n">
        <v>13</v>
      </c>
      <c r="J11" s="70" t="n">
        <v>44</v>
      </c>
      <c r="K11" s="67" t="n">
        <v>4</v>
      </c>
      <c r="L11" s="69" t="n">
        <v>182.52</v>
      </c>
      <c r="M11" s="70" t="n">
        <v>222.801</v>
      </c>
      <c r="N11" s="70" t="n">
        <v>236.436</v>
      </c>
      <c r="O11" s="70" t="n">
        <v>641.757</v>
      </c>
      <c r="P11" s="70" t="n">
        <v>51.524</v>
      </c>
      <c r="Q11" s="70" t="n">
        <v>3.11</v>
      </c>
      <c r="R11" s="70" t="n">
        <v>0</v>
      </c>
      <c r="S11" s="70" t="n">
        <v>54.634</v>
      </c>
      <c r="T11" s="70" t="n">
        <v>63.666</v>
      </c>
      <c r="U11" s="70" t="n">
        <v>75.111</v>
      </c>
      <c r="V11" s="70" t="n">
        <v>64.831</v>
      </c>
      <c r="W11" s="70" t="n">
        <v>203.608</v>
      </c>
      <c r="X11" s="72" t="n">
        <v>0</v>
      </c>
      <c r="Y11" s="104" t="n">
        <v>0</v>
      </c>
      <c r="Z11" s="96" t="n">
        <v>9</v>
      </c>
      <c r="AA11" s="69" t="n">
        <v>51.509</v>
      </c>
      <c r="AB11" s="70" t="n">
        <v>41.624</v>
      </c>
      <c r="AC11" s="70" t="n">
        <v>56.793</v>
      </c>
      <c r="AD11" s="70" t="n">
        <v>59.502</v>
      </c>
      <c r="AE11" s="70" t="n">
        <v>16.775</v>
      </c>
      <c r="AF11" s="70" t="n">
        <v>226.203</v>
      </c>
      <c r="AG11" s="70" t="n">
        <v>0</v>
      </c>
      <c r="AH11" s="70" t="n">
        <v>12.2</v>
      </c>
      <c r="AI11" s="70" t="n">
        <v>0</v>
      </c>
      <c r="AJ11" s="70" t="n">
        <v>0</v>
      </c>
      <c r="AK11" s="70" t="n">
        <v>42.665</v>
      </c>
      <c r="AL11" s="70" t="n">
        <v>54.865</v>
      </c>
      <c r="AM11" s="70" t="n">
        <v>5.945</v>
      </c>
      <c r="AN11" s="70" t="n">
        <v>6.504</v>
      </c>
      <c r="AO11" s="70" t="n">
        <v>3.55</v>
      </c>
      <c r="AP11" s="70" t="n">
        <v>0.566</v>
      </c>
      <c r="AQ11" s="70" t="n">
        <v>2.367</v>
      </c>
      <c r="AR11" s="70" t="n">
        <v>18.932</v>
      </c>
      <c r="AS11" s="75" t="n">
        <v>0</v>
      </c>
      <c r="AT11" s="104" t="n">
        <v>5.61</v>
      </c>
      <c r="AU11" s="76" t="n">
        <v>8</v>
      </c>
      <c r="AV11" s="69" t="n">
        <v>143</v>
      </c>
      <c r="AW11" s="73" t="n">
        <v>250</v>
      </c>
      <c r="AX11" s="91" t="n">
        <v>33</v>
      </c>
      <c r="AY11" s="91" t="n">
        <v>39</v>
      </c>
      <c r="AZ11" s="98" t="n">
        <v>0.636132315521629</v>
      </c>
      <c r="BA11" s="79" t="n">
        <f aca="false">AW11/AV11</f>
        <v>1.74825174825175</v>
      </c>
      <c r="BB11" s="99" t="n">
        <v>2</v>
      </c>
      <c r="BC11" s="69" t="n">
        <v>60.199</v>
      </c>
      <c r="BD11" s="70" t="n">
        <v>196.205</v>
      </c>
      <c r="BE11" s="70" t="n">
        <v>43.596</v>
      </c>
      <c r="BF11" s="70" t="n">
        <v>72.601</v>
      </c>
      <c r="BG11" s="100" t="n">
        <v>5</v>
      </c>
      <c r="BH11" s="70" t="n">
        <v>12.0398</v>
      </c>
      <c r="BI11" s="100" t="n">
        <v>8</v>
      </c>
      <c r="BJ11" s="73" t="n">
        <v>24.525625</v>
      </c>
      <c r="BK11" s="101" t="n">
        <v>9</v>
      </c>
      <c r="BL11" s="101" t="n">
        <v>7</v>
      </c>
      <c r="BM11" s="83" t="n">
        <v>0</v>
      </c>
      <c r="BN11" s="102" t="n">
        <v>79.137</v>
      </c>
      <c r="BO11" s="70" t="n">
        <v>35.803</v>
      </c>
      <c r="BP11" s="84" t="n">
        <v>43.334</v>
      </c>
      <c r="BQ11" s="69" t="n">
        <v>71.823</v>
      </c>
      <c r="BR11" s="70" t="n">
        <v>19.763</v>
      </c>
      <c r="BS11" s="86" t="n">
        <v>52.06</v>
      </c>
      <c r="BT11" s="43" t="n">
        <v>0.724837447614274</v>
      </c>
      <c r="BU11" s="102" t="n">
        <v>67.579</v>
      </c>
      <c r="BV11" s="70" t="n">
        <v>28.318</v>
      </c>
      <c r="BW11" s="70" t="n">
        <v>39.261</v>
      </c>
      <c r="BX11" s="61" t="n">
        <v>0.580964500806464</v>
      </c>
      <c r="BY11" s="69" t="n">
        <v>1451.61283333333</v>
      </c>
      <c r="BZ11" s="70" t="n">
        <v>12.5925909766803</v>
      </c>
      <c r="CA11" s="70" t="n">
        <v>31.3131129891499</v>
      </c>
      <c r="CB11" s="70" t="n">
        <v>40.7631764071159</v>
      </c>
      <c r="CC11" s="67" t="n">
        <v>1.75759383678117</v>
      </c>
      <c r="CD11" s="69" t="n">
        <v>500</v>
      </c>
      <c r="CE11" s="70" t="n">
        <v>10</v>
      </c>
      <c r="CF11" s="70" t="n">
        <v>40</v>
      </c>
      <c r="CG11" s="70" t="n">
        <v>50</v>
      </c>
      <c r="CH11" s="70" t="n">
        <v>2</v>
      </c>
      <c r="CI11" s="70" t="n">
        <v>24</v>
      </c>
      <c r="CJ11" s="70" t="n">
        <v>26</v>
      </c>
      <c r="CK11" s="70" t="n">
        <v>10</v>
      </c>
      <c r="CL11" s="70" t="n">
        <v>34</v>
      </c>
      <c r="CM11" s="84" t="n">
        <v>44</v>
      </c>
      <c r="CN11" s="69" t="n">
        <v>22</v>
      </c>
      <c r="CO11" s="70" t="n">
        <v>98</v>
      </c>
      <c r="CP11" s="84" t="n">
        <v>120</v>
      </c>
      <c r="CQ11" s="69" t="n">
        <v>80</v>
      </c>
      <c r="CR11" s="70" t="n">
        <v>92.3076923076923</v>
      </c>
      <c r="CS11" s="70" t="n">
        <v>77.2727272727273</v>
      </c>
      <c r="CT11" s="67" t="n">
        <v>83.1934731934732</v>
      </c>
      <c r="CU11" s="93" t="n">
        <v>18</v>
      </c>
      <c r="CV11" s="88" t="n">
        <v>7.814</v>
      </c>
      <c r="CW11" s="89" t="n">
        <v>3.75</v>
      </c>
      <c r="CX11" s="89" t="n">
        <v>8.822</v>
      </c>
      <c r="CY11" s="107" t="n">
        <v>21.1864406779661</v>
      </c>
    </row>
    <row r="12" customFormat="false" ht="15" hidden="false" customHeight="false" outlineLevel="0" collapsed="false">
      <c r="A12" s="67" t="s">
        <v>113</v>
      </c>
      <c r="B12" s="68" t="n">
        <v>1</v>
      </c>
      <c r="C12" s="69" t="n">
        <v>890.44</v>
      </c>
      <c r="D12" s="70" t="n">
        <v>302.4</v>
      </c>
      <c r="E12" s="70" t="n">
        <v>148.3</v>
      </c>
      <c r="F12" s="71" t="n">
        <v>194.6</v>
      </c>
      <c r="G12" s="69" t="n">
        <v>1535.8</v>
      </c>
      <c r="H12" s="70" t="n">
        <v>1.28</v>
      </c>
      <c r="I12" s="70" t="n">
        <v>0</v>
      </c>
      <c r="J12" s="70" t="n">
        <v>71</v>
      </c>
      <c r="K12" s="67" t="n">
        <v>12</v>
      </c>
      <c r="L12" s="69" t="n">
        <v>158.769</v>
      </c>
      <c r="M12" s="70" t="n">
        <v>235.594</v>
      </c>
      <c r="N12" s="70" t="n">
        <v>247.032</v>
      </c>
      <c r="O12" s="70" t="n">
        <v>641.395</v>
      </c>
      <c r="P12" s="70" t="n">
        <v>103.11</v>
      </c>
      <c r="Q12" s="70" t="n">
        <v>32.8</v>
      </c>
      <c r="R12" s="70" t="n">
        <v>0</v>
      </c>
      <c r="S12" s="70" t="n">
        <v>135.91</v>
      </c>
      <c r="T12" s="70" t="n">
        <v>35.485</v>
      </c>
      <c r="U12" s="70" t="n">
        <v>33.475</v>
      </c>
      <c r="V12" s="70" t="n">
        <v>53.735</v>
      </c>
      <c r="W12" s="70" t="n">
        <v>122.695</v>
      </c>
      <c r="X12" s="72" t="n">
        <v>0</v>
      </c>
      <c r="Y12" s="104" t="n">
        <v>41.57</v>
      </c>
      <c r="Z12" s="96" t="n">
        <v>6</v>
      </c>
      <c r="AA12" s="69" t="n">
        <v>23.943</v>
      </c>
      <c r="AB12" s="70" t="n">
        <v>38.724</v>
      </c>
      <c r="AC12" s="70" t="n">
        <v>59.968</v>
      </c>
      <c r="AD12" s="70" t="n">
        <v>59.579</v>
      </c>
      <c r="AE12" s="70" t="n">
        <v>60</v>
      </c>
      <c r="AF12" s="70" t="n">
        <v>242.214</v>
      </c>
      <c r="AG12" s="70" t="n">
        <v>23.25</v>
      </c>
      <c r="AH12" s="70" t="n">
        <v>11.343</v>
      </c>
      <c r="AI12" s="70" t="n">
        <v>0</v>
      </c>
      <c r="AJ12" s="70" t="n">
        <v>0</v>
      </c>
      <c r="AK12" s="70" t="n">
        <v>0</v>
      </c>
      <c r="AL12" s="70" t="n">
        <v>34.593</v>
      </c>
      <c r="AM12" s="70" t="n">
        <v>11.875</v>
      </c>
      <c r="AN12" s="70" t="n">
        <v>10.56</v>
      </c>
      <c r="AO12" s="70" t="n">
        <v>0</v>
      </c>
      <c r="AP12" s="70" t="n">
        <v>0.757</v>
      </c>
      <c r="AQ12" s="70" t="n">
        <v>0</v>
      </c>
      <c r="AR12" s="70" t="n">
        <v>23.193</v>
      </c>
      <c r="AS12" s="75" t="n">
        <v>0</v>
      </c>
      <c r="AT12" s="104" t="n">
        <v>17.19</v>
      </c>
      <c r="AU12" s="97" t="n">
        <v>6</v>
      </c>
      <c r="AV12" s="69" t="n">
        <v>59</v>
      </c>
      <c r="AW12" s="70" t="n">
        <v>144</v>
      </c>
      <c r="AX12" s="77" t="n">
        <v>13</v>
      </c>
      <c r="AY12" s="77" t="n">
        <v>11</v>
      </c>
      <c r="AZ12" s="78" t="n">
        <v>0.70935960591133</v>
      </c>
      <c r="BA12" s="79" t="n">
        <f aca="false">AW12/AV12</f>
        <v>2.4406779661017</v>
      </c>
      <c r="BB12" s="80" t="n">
        <v>10</v>
      </c>
      <c r="BC12" s="69" t="n">
        <v>28.227</v>
      </c>
      <c r="BD12" s="70" t="n">
        <v>205.557</v>
      </c>
      <c r="BE12" s="70" t="n">
        <v>66.218</v>
      </c>
      <c r="BF12" s="70" t="n">
        <v>58.152</v>
      </c>
      <c r="BG12" s="100" t="n">
        <v>4</v>
      </c>
      <c r="BH12" s="70" t="n">
        <v>7.05675</v>
      </c>
      <c r="BI12" s="100" t="n">
        <v>12</v>
      </c>
      <c r="BJ12" s="73" t="n">
        <v>17.12975</v>
      </c>
      <c r="BK12" s="101" t="n">
        <v>2</v>
      </c>
      <c r="BL12" s="101" t="n">
        <v>3</v>
      </c>
      <c r="BM12" s="83" t="n">
        <v>2</v>
      </c>
      <c r="BN12" s="102" t="n">
        <v>70.671</v>
      </c>
      <c r="BO12" s="104" t="n">
        <v>41.816</v>
      </c>
      <c r="BP12" s="105" t="n">
        <v>28.855</v>
      </c>
      <c r="BQ12" s="69" t="n">
        <v>93.402</v>
      </c>
      <c r="BR12" s="104" t="n">
        <v>72.74</v>
      </c>
      <c r="BS12" s="106" t="n">
        <v>20.662</v>
      </c>
      <c r="BT12" s="43" t="n">
        <v>0.221215819789726</v>
      </c>
      <c r="BU12" s="102" t="n">
        <v>55.997</v>
      </c>
      <c r="BV12" s="70" t="n">
        <v>19.093</v>
      </c>
      <c r="BW12" s="70" t="n">
        <v>36.904</v>
      </c>
      <c r="BX12" s="61" t="n">
        <v>0.659035305462793</v>
      </c>
      <c r="BY12" s="69" t="n">
        <v>1399.80466666667</v>
      </c>
      <c r="BZ12" s="70" t="n">
        <v>21.4385507120756</v>
      </c>
      <c r="CA12" s="70" t="n">
        <v>27.3976083329722</v>
      </c>
      <c r="CB12" s="70" t="n">
        <v>46.6946102480013</v>
      </c>
      <c r="CC12" s="67" t="n">
        <v>-1.50394382175789</v>
      </c>
      <c r="CD12" s="69" t="n">
        <v>500</v>
      </c>
      <c r="CE12" s="70" t="n">
        <v>12</v>
      </c>
      <c r="CF12" s="70" t="n">
        <v>32</v>
      </c>
      <c r="CG12" s="70" t="n">
        <v>44</v>
      </c>
      <c r="CH12" s="70" t="n">
        <v>8</v>
      </c>
      <c r="CI12" s="70" t="n">
        <v>48</v>
      </c>
      <c r="CJ12" s="70" t="n">
        <v>56</v>
      </c>
      <c r="CK12" s="70" t="n">
        <v>4</v>
      </c>
      <c r="CL12" s="70" t="n">
        <v>42</v>
      </c>
      <c r="CM12" s="84" t="n">
        <v>46</v>
      </c>
      <c r="CN12" s="69" t="n">
        <v>24</v>
      </c>
      <c r="CO12" s="70" t="n">
        <v>122</v>
      </c>
      <c r="CP12" s="84" t="n">
        <v>146</v>
      </c>
      <c r="CQ12" s="69" t="n">
        <v>72.7272727272727</v>
      </c>
      <c r="CR12" s="70" t="n">
        <v>85.7142857142857</v>
      </c>
      <c r="CS12" s="70" t="n">
        <v>91.304347826087</v>
      </c>
      <c r="CT12" s="67" t="n">
        <v>83.2486354225485</v>
      </c>
      <c r="CU12" s="93" t="n">
        <v>27</v>
      </c>
      <c r="CV12" s="88" t="n">
        <v>6.328</v>
      </c>
      <c r="CW12" s="89" t="n">
        <v>8.6068</v>
      </c>
      <c r="CX12" s="89" t="n">
        <v>9.9424</v>
      </c>
      <c r="CY12" s="108" t="n">
        <v>20.2586206896552</v>
      </c>
    </row>
    <row r="13" customFormat="false" ht="15" hidden="false" customHeight="false" outlineLevel="0" collapsed="false">
      <c r="A13" s="67" t="s">
        <v>114</v>
      </c>
      <c r="B13" s="68" t="n">
        <v>1</v>
      </c>
      <c r="C13" s="69" t="n">
        <v>1042.83</v>
      </c>
      <c r="D13" s="70" t="n">
        <v>675.9</v>
      </c>
      <c r="E13" s="70" t="n">
        <v>641.3</v>
      </c>
      <c r="F13" s="71" t="n">
        <v>291.4</v>
      </c>
      <c r="G13" s="69" t="n">
        <v>2651.5</v>
      </c>
      <c r="H13" s="70" t="n">
        <v>2.2</v>
      </c>
      <c r="I13" s="70" t="n">
        <v>8</v>
      </c>
      <c r="J13" s="70" t="n">
        <v>111</v>
      </c>
      <c r="K13" s="67" t="n">
        <v>4</v>
      </c>
      <c r="L13" s="69" t="n">
        <v>170.508</v>
      </c>
      <c r="M13" s="70" t="n">
        <v>271.301</v>
      </c>
      <c r="N13" s="70" t="n">
        <v>286.432</v>
      </c>
      <c r="O13" s="70" t="n">
        <v>728.241</v>
      </c>
      <c r="P13" s="70" t="n">
        <v>80.32</v>
      </c>
      <c r="Q13" s="70" t="n">
        <v>4.281</v>
      </c>
      <c r="R13" s="70" t="n">
        <v>0</v>
      </c>
      <c r="S13" s="70" t="n">
        <v>84.601</v>
      </c>
      <c r="T13" s="70" t="n">
        <v>45.095</v>
      </c>
      <c r="U13" s="70" t="n">
        <v>24.385</v>
      </c>
      <c r="V13" s="70" t="n">
        <v>14.11</v>
      </c>
      <c r="W13" s="70" t="n">
        <v>83.59</v>
      </c>
      <c r="X13" s="72" t="n">
        <v>2</v>
      </c>
      <c r="Y13" s="104" t="n">
        <v>4.16</v>
      </c>
      <c r="Z13" s="96" t="n">
        <v>6</v>
      </c>
      <c r="AA13" s="69" t="n">
        <v>12.214</v>
      </c>
      <c r="AB13" s="70" t="n">
        <v>28.778</v>
      </c>
      <c r="AC13" s="70" t="n">
        <v>42.016</v>
      </c>
      <c r="AD13" s="70" t="n">
        <v>53.298</v>
      </c>
      <c r="AE13" s="70" t="n">
        <v>60</v>
      </c>
      <c r="AF13" s="70" t="n">
        <v>196.306</v>
      </c>
      <c r="AG13" s="70" t="n">
        <v>7.27</v>
      </c>
      <c r="AH13" s="70" t="n">
        <v>13.25</v>
      </c>
      <c r="AI13" s="70" t="n">
        <v>2.561</v>
      </c>
      <c r="AJ13" s="70" t="n">
        <v>1.402</v>
      </c>
      <c r="AK13" s="70" t="n">
        <v>0</v>
      </c>
      <c r="AL13" s="70" t="n">
        <v>24.483</v>
      </c>
      <c r="AM13" s="70" t="n">
        <v>38.292</v>
      </c>
      <c r="AN13" s="70" t="n">
        <v>19.022</v>
      </c>
      <c r="AO13" s="70" t="n">
        <v>16.224</v>
      </c>
      <c r="AP13" s="70" t="n">
        <v>5.673</v>
      </c>
      <c r="AQ13" s="70" t="n">
        <v>0</v>
      </c>
      <c r="AR13" s="70" t="n">
        <v>79.211</v>
      </c>
      <c r="AS13" s="75" t="n">
        <v>0</v>
      </c>
      <c r="AT13" s="104" t="n">
        <v>9.75</v>
      </c>
      <c r="AU13" s="97" t="n">
        <v>5</v>
      </c>
      <c r="AV13" s="69" t="n">
        <v>123</v>
      </c>
      <c r="AW13" s="70" t="n">
        <v>225</v>
      </c>
      <c r="AX13" s="77" t="n">
        <v>16</v>
      </c>
      <c r="AY13" s="77" t="n">
        <v>19</v>
      </c>
      <c r="AZ13" s="78" t="n">
        <v>0.646551724137931</v>
      </c>
      <c r="BA13" s="79" t="n">
        <f aca="false">AW13/AV13</f>
        <v>1.82926829268293</v>
      </c>
      <c r="BB13" s="80" t="n">
        <v>4</v>
      </c>
      <c r="BC13" s="69" t="n">
        <v>23.942</v>
      </c>
      <c r="BD13" s="70" t="n">
        <v>214.244</v>
      </c>
      <c r="BE13" s="70" t="n">
        <v>61.814</v>
      </c>
      <c r="BF13" s="70" t="n">
        <v>79.444</v>
      </c>
      <c r="BG13" s="100" t="n">
        <v>2</v>
      </c>
      <c r="BH13" s="70" t="n">
        <v>11.971</v>
      </c>
      <c r="BI13" s="100" t="n">
        <v>10</v>
      </c>
      <c r="BJ13" s="73" t="n">
        <v>21.4244</v>
      </c>
      <c r="BK13" s="101" t="n">
        <v>2</v>
      </c>
      <c r="BL13" s="101" t="n">
        <v>3</v>
      </c>
      <c r="BM13" s="83" t="n">
        <v>4</v>
      </c>
      <c r="BN13" s="102" t="n">
        <v>126.305</v>
      </c>
      <c r="BO13" s="70" t="n">
        <v>57.149</v>
      </c>
      <c r="BP13" s="84" t="n">
        <v>69.156</v>
      </c>
      <c r="BQ13" s="69" t="n">
        <v>104.891</v>
      </c>
      <c r="BR13" s="70" t="n">
        <v>24.932</v>
      </c>
      <c r="BS13" s="86" t="n">
        <v>79.959</v>
      </c>
      <c r="BT13" s="43" t="n">
        <v>0.762305631560382</v>
      </c>
      <c r="BU13" s="102" t="n">
        <v>78.719</v>
      </c>
      <c r="BV13" s="70" t="n">
        <v>43.883</v>
      </c>
      <c r="BW13" s="70" t="n">
        <v>34.836</v>
      </c>
      <c r="BX13" s="61" t="n">
        <v>0.44253610945261</v>
      </c>
      <c r="BY13" s="69" t="n">
        <v>1388.39983333333</v>
      </c>
      <c r="BZ13" s="70" t="n">
        <v>0.9387305457998</v>
      </c>
      <c r="CA13" s="70" t="n">
        <v>4.22434747723371</v>
      </c>
      <c r="CB13" s="70" t="n">
        <v>0.445897009254935</v>
      </c>
      <c r="CC13" s="67" t="n">
        <v>2.64479119520166</v>
      </c>
      <c r="CD13" s="69" t="n">
        <v>500</v>
      </c>
      <c r="CE13" s="70" t="n">
        <v>32</v>
      </c>
      <c r="CF13" s="70" t="n">
        <v>12</v>
      </c>
      <c r="CG13" s="70" t="n">
        <v>44</v>
      </c>
      <c r="CH13" s="70" t="n">
        <v>12</v>
      </c>
      <c r="CI13" s="70" t="n">
        <v>44</v>
      </c>
      <c r="CJ13" s="70" t="n">
        <v>56</v>
      </c>
      <c r="CK13" s="70" t="n">
        <v>16</v>
      </c>
      <c r="CL13" s="70" t="n">
        <v>34</v>
      </c>
      <c r="CM13" s="84" t="n">
        <v>50</v>
      </c>
      <c r="CN13" s="69" t="n">
        <v>60</v>
      </c>
      <c r="CO13" s="70" t="n">
        <v>90</v>
      </c>
      <c r="CP13" s="84" t="n">
        <v>150</v>
      </c>
      <c r="CQ13" s="69" t="n">
        <v>27.2727272727273</v>
      </c>
      <c r="CR13" s="70" t="n">
        <v>78.5714285714286</v>
      </c>
      <c r="CS13" s="70" t="n">
        <v>68</v>
      </c>
      <c r="CT13" s="67" t="n">
        <v>57.948051948052</v>
      </c>
      <c r="CU13" s="93" t="n">
        <v>30</v>
      </c>
      <c r="CV13" s="88" t="n">
        <v>10</v>
      </c>
      <c r="CW13" s="89" t="n">
        <v>9.8488</v>
      </c>
      <c r="CX13" s="89" t="n">
        <v>10</v>
      </c>
      <c r="CY13" s="108" t="n">
        <v>27.8350515463917</v>
      </c>
    </row>
    <row r="14" customFormat="false" ht="15" hidden="false" customHeight="false" outlineLevel="0" collapsed="false">
      <c r="A14" s="67" t="s">
        <v>115</v>
      </c>
      <c r="B14" s="68" t="n">
        <v>1</v>
      </c>
      <c r="C14" s="69" t="n">
        <v>998.4</v>
      </c>
      <c r="D14" s="70" t="n">
        <v>455.56</v>
      </c>
      <c r="E14" s="70" t="n">
        <v>285.56</v>
      </c>
      <c r="F14" s="71" t="n">
        <v>56.7</v>
      </c>
      <c r="G14" s="69" t="n">
        <v>1796.2</v>
      </c>
      <c r="H14" s="70" t="n">
        <v>1.5</v>
      </c>
      <c r="I14" s="70" t="n">
        <v>18</v>
      </c>
      <c r="J14" s="70" t="n">
        <v>85</v>
      </c>
      <c r="K14" s="67" t="n">
        <v>4</v>
      </c>
      <c r="L14" s="69" t="n">
        <v>170.587</v>
      </c>
      <c r="M14" s="70" t="n">
        <v>235.25</v>
      </c>
      <c r="N14" s="70" t="n">
        <v>260.4</v>
      </c>
      <c r="O14" s="70" t="n">
        <v>666.237</v>
      </c>
      <c r="P14" s="70" t="n">
        <v>77.515</v>
      </c>
      <c r="Q14" s="70" t="n">
        <v>12.638</v>
      </c>
      <c r="R14" s="70" t="n">
        <v>0</v>
      </c>
      <c r="S14" s="70" t="n">
        <v>90.153</v>
      </c>
      <c r="T14" s="70" t="n">
        <v>49.08</v>
      </c>
      <c r="U14" s="70" t="n">
        <v>52.865</v>
      </c>
      <c r="V14" s="70" t="n">
        <v>41.665</v>
      </c>
      <c r="W14" s="70" t="n">
        <v>143.61</v>
      </c>
      <c r="X14" s="72" t="n">
        <v>0</v>
      </c>
      <c r="Y14" s="104" t="n">
        <v>19.3</v>
      </c>
      <c r="Z14" s="96" t="n">
        <v>9</v>
      </c>
      <c r="AA14" s="69" t="n">
        <v>35.338</v>
      </c>
      <c r="AB14" s="70" t="n">
        <v>51.91</v>
      </c>
      <c r="AC14" s="70" t="n">
        <v>54.887</v>
      </c>
      <c r="AD14" s="70" t="n">
        <v>60</v>
      </c>
      <c r="AE14" s="70" t="n">
        <v>60</v>
      </c>
      <c r="AF14" s="70" t="n">
        <v>262.135</v>
      </c>
      <c r="AG14" s="70" t="n">
        <v>0.813</v>
      </c>
      <c r="AH14" s="70" t="n">
        <v>6.461</v>
      </c>
      <c r="AI14" s="70" t="n">
        <v>0.107</v>
      </c>
      <c r="AJ14" s="70" t="n">
        <v>0</v>
      </c>
      <c r="AK14" s="70" t="n">
        <v>0</v>
      </c>
      <c r="AL14" s="70" t="n">
        <v>7.381</v>
      </c>
      <c r="AM14" s="70" t="n">
        <v>23.352</v>
      </c>
      <c r="AN14" s="70" t="n">
        <v>1.998</v>
      </c>
      <c r="AO14" s="70" t="n">
        <v>5.134</v>
      </c>
      <c r="AP14" s="70" t="n">
        <v>0</v>
      </c>
      <c r="AQ14" s="70" t="n">
        <v>0</v>
      </c>
      <c r="AR14" s="70" t="n">
        <v>30.484</v>
      </c>
      <c r="AS14" s="75" t="n">
        <v>0</v>
      </c>
      <c r="AT14" s="104" t="n">
        <v>19.93</v>
      </c>
      <c r="AU14" s="97" t="n">
        <v>5</v>
      </c>
      <c r="AV14" s="69" t="n">
        <v>132</v>
      </c>
      <c r="AW14" s="70" t="n">
        <v>104</v>
      </c>
      <c r="AX14" s="77" t="n">
        <v>26</v>
      </c>
      <c r="AY14" s="77" t="n">
        <v>33</v>
      </c>
      <c r="AZ14" s="78" t="n">
        <v>0.440677966101695</v>
      </c>
      <c r="BA14" s="79" t="n">
        <f aca="false">AW14/AV14</f>
        <v>0.787878787878788</v>
      </c>
      <c r="BB14" s="80" t="n">
        <v>4</v>
      </c>
      <c r="BC14" s="69" t="n">
        <v>0</v>
      </c>
      <c r="BD14" s="70" t="n">
        <v>265.307</v>
      </c>
      <c r="BE14" s="70" t="n">
        <v>34.693</v>
      </c>
      <c r="BF14" s="70" t="n">
        <v>121.174</v>
      </c>
      <c r="BG14" s="100" t="n">
        <v>0</v>
      </c>
      <c r="BH14" s="70" t="n">
        <v>0</v>
      </c>
      <c r="BI14" s="100" t="n">
        <v>13</v>
      </c>
      <c r="BJ14" s="73" t="n">
        <v>20.4082307692308</v>
      </c>
      <c r="BK14" s="101" t="n">
        <v>6</v>
      </c>
      <c r="BL14" s="101" t="n">
        <v>3</v>
      </c>
      <c r="BM14" s="83" t="n">
        <v>2</v>
      </c>
      <c r="BN14" s="102" t="n">
        <v>96.365</v>
      </c>
      <c r="BO14" s="70" t="n">
        <v>50.054</v>
      </c>
      <c r="BP14" s="84" t="n">
        <v>46.311</v>
      </c>
      <c r="BQ14" s="69" t="n">
        <v>76.955</v>
      </c>
      <c r="BR14" s="70" t="n">
        <v>13.992</v>
      </c>
      <c r="BS14" s="86" t="n">
        <v>62.963</v>
      </c>
      <c r="BT14" s="43" t="n">
        <v>0.818179455525957</v>
      </c>
      <c r="BU14" s="102" t="n">
        <v>91.506</v>
      </c>
      <c r="BV14" s="70" t="n">
        <v>31.235</v>
      </c>
      <c r="BW14" s="70" t="n">
        <v>60.271</v>
      </c>
      <c r="BX14" s="61" t="n">
        <v>0.658656262977291</v>
      </c>
      <c r="BY14" s="69" t="n">
        <v>1419.68066666667</v>
      </c>
      <c r="BZ14" s="70" t="n">
        <v>8.88226742070167</v>
      </c>
      <c r="CA14" s="70" t="n">
        <v>15.2627985354453</v>
      </c>
      <c r="CB14" s="70" t="n">
        <v>14.3676911380541</v>
      </c>
      <c r="CC14" s="67" t="n">
        <v>13.9506669657837</v>
      </c>
      <c r="CD14" s="69" t="n">
        <v>500</v>
      </c>
      <c r="CE14" s="70" t="n">
        <v>18</v>
      </c>
      <c r="CF14" s="70" t="n">
        <v>42</v>
      </c>
      <c r="CG14" s="70" t="n">
        <v>60</v>
      </c>
      <c r="CH14" s="70" t="n">
        <v>8</v>
      </c>
      <c r="CI14" s="70" t="n">
        <v>66</v>
      </c>
      <c r="CJ14" s="70" t="n">
        <v>74</v>
      </c>
      <c r="CK14" s="70" t="n">
        <v>4</v>
      </c>
      <c r="CL14" s="70" t="n">
        <v>62</v>
      </c>
      <c r="CM14" s="84" t="n">
        <v>66</v>
      </c>
      <c r="CN14" s="69" t="n">
        <v>30</v>
      </c>
      <c r="CO14" s="70" t="n">
        <v>170</v>
      </c>
      <c r="CP14" s="84" t="n">
        <v>200</v>
      </c>
      <c r="CQ14" s="69" t="n">
        <v>70</v>
      </c>
      <c r="CR14" s="70" t="n">
        <v>89.1891891891892</v>
      </c>
      <c r="CS14" s="70" t="n">
        <v>93.9393939393939</v>
      </c>
      <c r="CT14" s="67" t="n">
        <v>84.3761943761944</v>
      </c>
      <c r="CU14" s="93" t="n">
        <v>30</v>
      </c>
      <c r="CV14" s="88" t="n">
        <v>10</v>
      </c>
      <c r="CW14" s="89" t="n">
        <v>8.8324</v>
      </c>
      <c r="CX14" s="89" t="n">
        <v>9.9892</v>
      </c>
      <c r="CY14" s="108" t="n">
        <v>25.9259259259259</v>
      </c>
    </row>
    <row r="15" customFormat="false" ht="15" hidden="false" customHeight="false" outlineLevel="0" collapsed="false">
      <c r="A15" s="67" t="s">
        <v>116</v>
      </c>
      <c r="B15" s="68" t="n">
        <v>1</v>
      </c>
      <c r="C15" s="69" t="n">
        <v>724.51</v>
      </c>
      <c r="D15" s="70" t="n">
        <v>154.36</v>
      </c>
      <c r="E15" s="70" t="n">
        <v>75.11</v>
      </c>
      <c r="F15" s="71" t="n">
        <v>205.15</v>
      </c>
      <c r="G15" s="69" t="n">
        <v>1159.1</v>
      </c>
      <c r="H15" s="70" t="n">
        <v>0.96</v>
      </c>
      <c r="I15" s="70" t="n">
        <v>30</v>
      </c>
      <c r="J15" s="70" t="n">
        <v>55</v>
      </c>
      <c r="K15" s="67" t="n">
        <v>3</v>
      </c>
      <c r="L15" s="69" t="n">
        <v>151.202</v>
      </c>
      <c r="M15" s="70" t="n">
        <v>205.574</v>
      </c>
      <c r="N15" s="70" t="n">
        <v>246.181</v>
      </c>
      <c r="O15" s="70" t="n">
        <v>602.957</v>
      </c>
      <c r="P15" s="70" t="n">
        <v>90.042</v>
      </c>
      <c r="Q15" s="70" t="n">
        <v>7.482</v>
      </c>
      <c r="R15" s="70" t="n">
        <v>0</v>
      </c>
      <c r="S15" s="70" t="n">
        <v>97.524</v>
      </c>
      <c r="T15" s="70" t="n">
        <v>58.141</v>
      </c>
      <c r="U15" s="70" t="n">
        <v>87.877</v>
      </c>
      <c r="V15" s="70" t="n">
        <v>53.5</v>
      </c>
      <c r="W15" s="70" t="n">
        <v>199.518</v>
      </c>
      <c r="X15" s="72" t="n">
        <v>0</v>
      </c>
      <c r="Y15" s="104" t="n">
        <v>50</v>
      </c>
      <c r="Z15" s="96" t="n">
        <v>8</v>
      </c>
      <c r="AA15" s="69" t="n">
        <v>1.408</v>
      </c>
      <c r="AB15" s="70" t="n">
        <v>58.781</v>
      </c>
      <c r="AC15" s="70" t="n">
        <v>47.624</v>
      </c>
      <c r="AD15" s="70" t="n">
        <v>60</v>
      </c>
      <c r="AE15" s="70" t="n">
        <v>60</v>
      </c>
      <c r="AF15" s="70" t="n">
        <v>227.813</v>
      </c>
      <c r="AG15" s="70" t="n">
        <v>28.402</v>
      </c>
      <c r="AH15" s="70" t="n">
        <v>0.593</v>
      </c>
      <c r="AI15" s="70" t="n">
        <v>3.993</v>
      </c>
      <c r="AJ15" s="70" t="n">
        <v>0</v>
      </c>
      <c r="AK15" s="70" t="n">
        <v>0</v>
      </c>
      <c r="AL15" s="70" t="n">
        <v>32.988</v>
      </c>
      <c r="AM15" s="70" t="n">
        <v>29.333</v>
      </c>
      <c r="AN15" s="70" t="n">
        <v>1.244</v>
      </c>
      <c r="AO15" s="70" t="n">
        <v>8.622</v>
      </c>
      <c r="AP15" s="70" t="n">
        <v>0</v>
      </c>
      <c r="AQ15" s="70" t="n">
        <v>0</v>
      </c>
      <c r="AR15" s="70" t="n">
        <v>39.199</v>
      </c>
      <c r="AS15" s="75" t="n">
        <v>0</v>
      </c>
      <c r="AT15" s="104" t="n">
        <v>36.42</v>
      </c>
      <c r="AU15" s="97" t="n">
        <v>4</v>
      </c>
      <c r="AV15" s="69" t="n">
        <v>71</v>
      </c>
      <c r="AW15" s="70" t="n">
        <v>133</v>
      </c>
      <c r="AX15" s="77" t="n">
        <v>11</v>
      </c>
      <c r="AY15" s="77" t="n">
        <v>53</v>
      </c>
      <c r="AZ15" s="78" t="n">
        <v>0.651960784313726</v>
      </c>
      <c r="BA15" s="79" t="n">
        <f aca="false">AW15/AV15</f>
        <v>1.87323943661972</v>
      </c>
      <c r="BB15" s="80" t="n">
        <v>2</v>
      </c>
      <c r="BC15" s="69" t="n">
        <v>29.404</v>
      </c>
      <c r="BD15" s="70" t="n">
        <v>209.19</v>
      </c>
      <c r="BE15" s="70" t="n">
        <v>61.407</v>
      </c>
      <c r="BF15" s="70" t="n">
        <v>71.148</v>
      </c>
      <c r="BG15" s="100" t="n">
        <v>2</v>
      </c>
      <c r="BH15" s="70" t="n">
        <v>14.702</v>
      </c>
      <c r="BI15" s="100" t="n">
        <v>9</v>
      </c>
      <c r="BJ15" s="73" t="n">
        <v>23.2433333333333</v>
      </c>
      <c r="BK15" s="101" t="n">
        <v>3</v>
      </c>
      <c r="BL15" s="101" t="n">
        <v>4</v>
      </c>
      <c r="BM15" s="83" t="n">
        <v>8</v>
      </c>
      <c r="BN15" s="102" t="n">
        <v>95.082</v>
      </c>
      <c r="BO15" s="70" t="n">
        <v>45.222</v>
      </c>
      <c r="BP15" s="84" t="n">
        <v>49.86</v>
      </c>
      <c r="BQ15" s="69" t="n">
        <v>63.618</v>
      </c>
      <c r="BR15" s="70" t="n">
        <v>17.208</v>
      </c>
      <c r="BS15" s="86" t="n">
        <v>46.41</v>
      </c>
      <c r="BT15" s="43" t="n">
        <v>0.729510515891729</v>
      </c>
      <c r="BU15" s="102" t="n">
        <v>71.518</v>
      </c>
      <c r="BV15" s="70" t="n">
        <v>29.785</v>
      </c>
      <c r="BW15" s="70" t="n">
        <v>41.733</v>
      </c>
      <c r="BX15" s="61" t="n">
        <v>0.583531418663833</v>
      </c>
      <c r="BY15" s="69" t="n">
        <v>1559.7915</v>
      </c>
      <c r="BZ15" s="70" t="n">
        <v>16.4821387986792</v>
      </c>
      <c r="CA15" s="70" t="n">
        <v>15.1660761497076</v>
      </c>
      <c r="CB15" s="70" t="n">
        <v>55.8805135173515</v>
      </c>
      <c r="CC15" s="67" t="n">
        <v>-6.57039316876477</v>
      </c>
      <c r="CD15" s="69" t="n">
        <v>500</v>
      </c>
      <c r="CE15" s="70" t="n">
        <v>8</v>
      </c>
      <c r="CF15" s="70" t="n">
        <v>48</v>
      </c>
      <c r="CG15" s="70" t="n">
        <v>56</v>
      </c>
      <c r="CH15" s="70" t="n">
        <v>8</v>
      </c>
      <c r="CI15" s="70" t="n">
        <v>42</v>
      </c>
      <c r="CJ15" s="70" t="n">
        <v>50</v>
      </c>
      <c r="CK15" s="70" t="n">
        <v>4</v>
      </c>
      <c r="CL15" s="70" t="n">
        <v>50</v>
      </c>
      <c r="CM15" s="84" t="n">
        <v>54</v>
      </c>
      <c r="CN15" s="69" t="n">
        <v>20</v>
      </c>
      <c r="CO15" s="70" t="n">
        <v>140</v>
      </c>
      <c r="CP15" s="84" t="n">
        <v>160</v>
      </c>
      <c r="CQ15" s="69" t="n">
        <v>85.7142857142857</v>
      </c>
      <c r="CR15" s="70" t="n">
        <v>84</v>
      </c>
      <c r="CS15" s="70" t="n">
        <v>92.5925925925926</v>
      </c>
      <c r="CT15" s="67" t="n">
        <v>87.4356261022928</v>
      </c>
      <c r="CU15" s="93" t="n">
        <v>14</v>
      </c>
      <c r="CV15" s="88" t="n">
        <v>3.346</v>
      </c>
      <c r="CW15" s="89" t="n">
        <v>5.0552</v>
      </c>
      <c r="CX15" s="89" t="n">
        <v>6.9956</v>
      </c>
      <c r="CY15" s="108" t="n">
        <v>27.6785714285714</v>
      </c>
    </row>
    <row r="16" customFormat="false" ht="15" hidden="false" customHeight="false" outlineLevel="0" collapsed="false">
      <c r="A16" s="67" t="s">
        <v>117</v>
      </c>
      <c r="B16" s="68" t="n">
        <v>1</v>
      </c>
      <c r="C16" s="69" t="n">
        <v>379.42</v>
      </c>
      <c r="D16" s="70" t="n">
        <v>115.74</v>
      </c>
      <c r="E16" s="70" t="n">
        <v>0</v>
      </c>
      <c r="F16" s="71" t="n">
        <v>0</v>
      </c>
      <c r="G16" s="69" t="n">
        <v>495.1</v>
      </c>
      <c r="H16" s="70" t="n">
        <v>0.41</v>
      </c>
      <c r="I16" s="70" t="n">
        <v>1</v>
      </c>
      <c r="J16" s="70" t="n">
        <v>21</v>
      </c>
      <c r="K16" s="67" t="n">
        <v>5</v>
      </c>
      <c r="L16" s="69" t="n">
        <v>167.094</v>
      </c>
      <c r="M16" s="70" t="n">
        <v>231.005</v>
      </c>
      <c r="N16" s="70" t="n">
        <v>253.154</v>
      </c>
      <c r="O16" s="70" t="n">
        <v>651.253</v>
      </c>
      <c r="P16" s="70" t="n">
        <v>95.078</v>
      </c>
      <c r="Q16" s="70" t="n">
        <v>8.51</v>
      </c>
      <c r="R16" s="70" t="n">
        <v>0</v>
      </c>
      <c r="S16" s="70" t="n">
        <v>103.588</v>
      </c>
      <c r="T16" s="70" t="n">
        <v>35.647</v>
      </c>
      <c r="U16" s="70" t="n">
        <v>61.897</v>
      </c>
      <c r="V16" s="70" t="n">
        <v>47.615</v>
      </c>
      <c r="W16" s="70" t="n">
        <v>145.159</v>
      </c>
      <c r="X16" s="72" t="n">
        <v>0</v>
      </c>
      <c r="Y16" s="110" t="n">
        <v>89.91</v>
      </c>
      <c r="Z16" s="111" t="n">
        <v>11</v>
      </c>
      <c r="AA16" s="69" t="n">
        <v>38.453</v>
      </c>
      <c r="AB16" s="70" t="n">
        <v>56.938</v>
      </c>
      <c r="AC16" s="70" t="n">
        <v>53.166</v>
      </c>
      <c r="AD16" s="70" t="n">
        <v>54.125</v>
      </c>
      <c r="AE16" s="70" t="n">
        <v>38.66</v>
      </c>
      <c r="AF16" s="70" t="n">
        <v>241.342</v>
      </c>
      <c r="AG16" s="70" t="n">
        <v>14.549</v>
      </c>
      <c r="AH16" s="70" t="n">
        <v>0</v>
      </c>
      <c r="AI16" s="70" t="n">
        <v>0</v>
      </c>
      <c r="AJ16" s="70" t="n">
        <v>2.687</v>
      </c>
      <c r="AK16" s="70" t="n">
        <v>21.908</v>
      </c>
      <c r="AL16" s="70" t="n">
        <v>39.144</v>
      </c>
      <c r="AM16" s="70" t="n">
        <v>5.9</v>
      </c>
      <c r="AN16" s="70" t="n">
        <v>2.991</v>
      </c>
      <c r="AO16" s="70" t="n">
        <v>6.919</v>
      </c>
      <c r="AP16" s="70" t="n">
        <v>3.535</v>
      </c>
      <c r="AQ16" s="70" t="n">
        <v>0.169</v>
      </c>
      <c r="AR16" s="70" t="n">
        <v>19.514</v>
      </c>
      <c r="AS16" s="75" t="n">
        <v>0</v>
      </c>
      <c r="AT16" s="110" t="n">
        <v>12.3</v>
      </c>
      <c r="AU16" s="112" t="n">
        <v>10</v>
      </c>
      <c r="AV16" s="69" t="n">
        <v>68</v>
      </c>
      <c r="AW16" s="70" t="n">
        <v>219</v>
      </c>
      <c r="AX16" s="77" t="n">
        <f aca="false">(1*60)+3</f>
        <v>63</v>
      </c>
      <c r="AY16" s="77" t="n">
        <v>34</v>
      </c>
      <c r="AZ16" s="78" t="n">
        <v>0.763066202090592</v>
      </c>
      <c r="BA16" s="79" t="n">
        <f aca="false">AW16/AV16</f>
        <v>3.22058823529412</v>
      </c>
      <c r="BB16" s="80" t="n">
        <v>4</v>
      </c>
      <c r="BC16" s="69" t="n">
        <v>17.421</v>
      </c>
      <c r="BD16" s="70" t="n">
        <v>263.336</v>
      </c>
      <c r="BE16" s="70" t="n">
        <v>19.243</v>
      </c>
      <c r="BF16" s="70" t="n">
        <v>34.469</v>
      </c>
      <c r="BG16" s="113" t="n">
        <v>2</v>
      </c>
      <c r="BH16" s="70" t="n">
        <v>8.7105</v>
      </c>
      <c r="BI16" s="113" t="n">
        <v>9</v>
      </c>
      <c r="BJ16" s="73" t="n">
        <v>29.2595555555556</v>
      </c>
      <c r="BK16" s="114" t="n">
        <v>1</v>
      </c>
      <c r="BL16" s="114" t="n">
        <v>2</v>
      </c>
      <c r="BM16" s="83" t="n">
        <v>3</v>
      </c>
      <c r="BN16" s="102"/>
      <c r="BO16" s="70"/>
      <c r="BP16" s="84"/>
      <c r="BQ16" s="69"/>
      <c r="BR16" s="70"/>
      <c r="BS16" s="86"/>
      <c r="BT16" s="43"/>
      <c r="BU16" s="102"/>
      <c r="BV16" s="70"/>
      <c r="BW16" s="70"/>
      <c r="BX16" s="61"/>
      <c r="BY16" s="69" t="n">
        <v>1339.85016666667</v>
      </c>
      <c r="BZ16" s="70" t="n">
        <v>29.7908684068032</v>
      </c>
      <c r="CA16" s="70" t="n">
        <v>39.5428045996685</v>
      </c>
      <c r="CB16" s="70" t="n">
        <v>58.5116669139995</v>
      </c>
      <c r="CC16" s="67" t="n">
        <v>-14.8519969468329</v>
      </c>
      <c r="CD16" s="69" t="n">
        <v>500</v>
      </c>
      <c r="CE16" s="70" t="n">
        <v>4</v>
      </c>
      <c r="CF16" s="70" t="n">
        <v>60</v>
      </c>
      <c r="CG16" s="70" t="n">
        <v>64</v>
      </c>
      <c r="CH16" s="70" t="n">
        <v>8</v>
      </c>
      <c r="CI16" s="70" t="n">
        <v>48</v>
      </c>
      <c r="CJ16" s="70" t="n">
        <v>56</v>
      </c>
      <c r="CK16" s="70" t="n">
        <v>4</v>
      </c>
      <c r="CL16" s="70" t="n">
        <v>42</v>
      </c>
      <c r="CM16" s="84" t="n">
        <v>46</v>
      </c>
      <c r="CN16" s="69" t="n">
        <v>16</v>
      </c>
      <c r="CO16" s="70" t="n">
        <v>150</v>
      </c>
      <c r="CP16" s="84" t="n">
        <v>166</v>
      </c>
      <c r="CQ16" s="69" t="n">
        <v>93.75</v>
      </c>
      <c r="CR16" s="70" t="n">
        <v>85.7142857142857</v>
      </c>
      <c r="CS16" s="70" t="n">
        <v>91.304347826087</v>
      </c>
      <c r="CT16" s="67" t="n">
        <v>90.2562111801242</v>
      </c>
      <c r="CU16" s="93" t="n">
        <v>21</v>
      </c>
      <c r="CV16" s="88" t="n">
        <v>5.138</v>
      </c>
      <c r="CW16" s="89" t="n">
        <v>4.9796</v>
      </c>
      <c r="CX16" s="89" t="n">
        <v>9.0048</v>
      </c>
      <c r="CY16" s="108" t="n">
        <v>23.3009708737864</v>
      </c>
    </row>
    <row r="17" customFormat="false" ht="15" hidden="false" customHeight="true" outlineLevel="0" collapsed="false">
      <c r="A17" s="67" t="s">
        <v>118</v>
      </c>
      <c r="B17" s="68" t="n">
        <v>1</v>
      </c>
      <c r="C17" s="69" t="n">
        <v>769.74</v>
      </c>
      <c r="D17" s="70" t="n">
        <v>276.22</v>
      </c>
      <c r="E17" s="70" t="n">
        <v>335.38</v>
      </c>
      <c r="F17" s="71" t="n">
        <v>189.81</v>
      </c>
      <c r="G17" s="69" t="n">
        <v>1571.1</v>
      </c>
      <c r="H17" s="70" t="n">
        <v>1.3</v>
      </c>
      <c r="I17" s="70" t="n">
        <v>12</v>
      </c>
      <c r="J17" s="70" t="n">
        <v>75</v>
      </c>
      <c r="K17" s="67" t="n">
        <v>6</v>
      </c>
      <c r="L17" s="69" t="n">
        <v>195.553</v>
      </c>
      <c r="M17" s="70" t="n">
        <v>241.205</v>
      </c>
      <c r="N17" s="70" t="n">
        <v>260.498</v>
      </c>
      <c r="O17" s="70" t="n">
        <v>697.256</v>
      </c>
      <c r="P17" s="70" t="n">
        <v>52.512</v>
      </c>
      <c r="Q17" s="70" t="n">
        <v>52.945</v>
      </c>
      <c r="R17" s="70" t="n">
        <v>10.595</v>
      </c>
      <c r="S17" s="70" t="n">
        <v>116.052</v>
      </c>
      <c r="T17" s="70" t="n">
        <v>49.838</v>
      </c>
      <c r="U17" s="70" t="n">
        <v>6.054</v>
      </c>
      <c r="V17" s="70" t="n">
        <v>30.8</v>
      </c>
      <c r="W17" s="70" t="n">
        <v>86.692</v>
      </c>
      <c r="X17" s="72" t="n">
        <v>0</v>
      </c>
      <c r="Y17" s="110" t="n">
        <v>25.58</v>
      </c>
      <c r="Z17" s="111" t="n">
        <v>11</v>
      </c>
      <c r="AA17" s="69" t="n">
        <v>41.617</v>
      </c>
      <c r="AB17" s="70" t="n">
        <v>47.041</v>
      </c>
      <c r="AC17" s="70" t="n">
        <v>59.86</v>
      </c>
      <c r="AD17" s="70" t="n">
        <v>60</v>
      </c>
      <c r="AE17" s="70" t="n">
        <v>60</v>
      </c>
      <c r="AF17" s="70" t="n">
        <v>268.518</v>
      </c>
      <c r="AG17" s="70" t="n">
        <v>13.139</v>
      </c>
      <c r="AH17" s="70" t="n">
        <v>13.113</v>
      </c>
      <c r="AI17" s="70" t="n">
        <v>0</v>
      </c>
      <c r="AJ17" s="70" t="n">
        <v>0</v>
      </c>
      <c r="AK17" s="70" t="n">
        <v>0</v>
      </c>
      <c r="AL17" s="70" t="n">
        <v>26.252</v>
      </c>
      <c r="AM17" s="70" t="n">
        <v>4.678</v>
      </c>
      <c r="AN17" s="70" t="n">
        <v>0</v>
      </c>
      <c r="AO17" s="70" t="n">
        <v>0.552</v>
      </c>
      <c r="AP17" s="70" t="n">
        <v>0</v>
      </c>
      <c r="AQ17" s="70" t="n">
        <v>0</v>
      </c>
      <c r="AR17" s="70" t="n">
        <v>5.23</v>
      </c>
      <c r="AS17" s="75" t="n">
        <v>0</v>
      </c>
      <c r="AT17" s="110" t="n">
        <v>6.29</v>
      </c>
      <c r="AU17" s="112" t="n">
        <v>5</v>
      </c>
      <c r="AV17" s="69" t="n">
        <v>175</v>
      </c>
      <c r="AW17" s="70" t="n">
        <v>179</v>
      </c>
      <c r="AX17" s="91" t="n">
        <v>19</v>
      </c>
      <c r="AY17" s="91" t="n">
        <v>13</v>
      </c>
      <c r="AZ17" s="78" t="n">
        <v>0.505649717514124</v>
      </c>
      <c r="BA17" s="79" t="n">
        <f aca="false">AW17/AV17</f>
        <v>1.02285714285714</v>
      </c>
      <c r="BB17" s="80" t="n">
        <v>9</v>
      </c>
      <c r="BC17" s="69" t="n">
        <v>18.652</v>
      </c>
      <c r="BD17" s="70" t="n">
        <v>254.818</v>
      </c>
      <c r="BE17" s="70" t="n">
        <v>26.53</v>
      </c>
      <c r="BF17" s="70" t="n">
        <v>82.878</v>
      </c>
      <c r="BG17" s="113" t="n">
        <v>1</v>
      </c>
      <c r="BH17" s="70" t="n">
        <v>18.652</v>
      </c>
      <c r="BI17" s="113" t="n">
        <v>7</v>
      </c>
      <c r="BJ17" s="73" t="n">
        <v>36.4025714285714</v>
      </c>
      <c r="BK17" s="114" t="n">
        <v>8</v>
      </c>
      <c r="BL17" s="114" t="n">
        <v>3</v>
      </c>
      <c r="BM17" s="83" t="n">
        <v>5</v>
      </c>
      <c r="BN17" s="102" t="n">
        <v>95.562</v>
      </c>
      <c r="BO17" s="70" t="n">
        <v>52.769</v>
      </c>
      <c r="BP17" s="84" t="n">
        <v>42.793</v>
      </c>
      <c r="BQ17" s="69" t="n">
        <v>80.593</v>
      </c>
      <c r="BR17" s="70" t="n">
        <v>42.811</v>
      </c>
      <c r="BS17" s="86" t="n">
        <v>37.782</v>
      </c>
      <c r="BT17" s="43" t="n">
        <v>0.468800019852841</v>
      </c>
      <c r="BU17" s="102" t="n">
        <v>63.42</v>
      </c>
      <c r="BV17" s="70" t="n">
        <v>38.896</v>
      </c>
      <c r="BW17" s="70" t="n">
        <v>24.524</v>
      </c>
      <c r="BX17" s="61" t="n">
        <v>0.386691895301167</v>
      </c>
      <c r="BY17" s="69" t="n">
        <v>1719.77833333333</v>
      </c>
      <c r="BZ17" s="70" t="n">
        <v>20.1970408977126</v>
      </c>
      <c r="CA17" s="70" t="n">
        <v>20.1591484173832</v>
      </c>
      <c r="CB17" s="70" t="n">
        <v>20.8412227544829</v>
      </c>
      <c r="CC17" s="67" t="n">
        <v>1.11602649460275</v>
      </c>
      <c r="CD17" s="69" t="n">
        <v>500</v>
      </c>
      <c r="CE17" s="70" t="n">
        <v>10</v>
      </c>
      <c r="CF17" s="70" t="n">
        <v>66</v>
      </c>
      <c r="CG17" s="70" t="n">
        <v>76</v>
      </c>
      <c r="CH17" s="70" t="n">
        <v>2</v>
      </c>
      <c r="CI17" s="70" t="n">
        <v>54</v>
      </c>
      <c r="CJ17" s="70" t="n">
        <v>56</v>
      </c>
      <c r="CK17" s="70" t="n">
        <v>6</v>
      </c>
      <c r="CL17" s="70" t="n">
        <v>76</v>
      </c>
      <c r="CM17" s="84" t="n">
        <v>80</v>
      </c>
      <c r="CN17" s="69" t="n">
        <v>18</v>
      </c>
      <c r="CO17" s="70" t="n">
        <v>196</v>
      </c>
      <c r="CP17" s="84" t="n">
        <v>214</v>
      </c>
      <c r="CQ17" s="69" t="n">
        <v>86.8421052631579</v>
      </c>
      <c r="CR17" s="70" t="n">
        <v>96.4285714285714</v>
      </c>
      <c r="CS17" s="70" t="n">
        <v>95</v>
      </c>
      <c r="CT17" s="67" t="n">
        <v>92.7568922305765</v>
      </c>
      <c r="CU17" s="93" t="n">
        <v>1</v>
      </c>
      <c r="CV17" s="88" t="n">
        <v>1.89</v>
      </c>
      <c r="CW17" s="89" t="n">
        <v>1.8512</v>
      </c>
      <c r="CX17" s="89" t="n">
        <v>5.1044</v>
      </c>
      <c r="CY17" s="108" t="n">
        <v>29.8076923076923</v>
      </c>
    </row>
    <row r="18" customFormat="false" ht="15" hidden="false" customHeight="false" outlineLevel="0" collapsed="false">
      <c r="A18" s="67" t="s">
        <v>119</v>
      </c>
      <c r="B18" s="68" t="n">
        <v>1</v>
      </c>
      <c r="C18" s="69" t="n">
        <v>1111.05</v>
      </c>
      <c r="D18" s="70" t="n">
        <v>563.28</v>
      </c>
      <c r="E18" s="70" t="n">
        <v>624.38</v>
      </c>
      <c r="F18" s="71" t="n">
        <v>428.8</v>
      </c>
      <c r="G18" s="69" t="n">
        <v>2727.5</v>
      </c>
      <c r="H18" s="70" t="n">
        <v>2.27</v>
      </c>
      <c r="I18" s="70" t="n">
        <v>39</v>
      </c>
      <c r="J18" s="70" t="n">
        <v>142</v>
      </c>
      <c r="K18" s="67" t="n">
        <v>4</v>
      </c>
      <c r="L18" s="69" t="n">
        <v>213.074</v>
      </c>
      <c r="M18" s="70" t="n">
        <v>289.941</v>
      </c>
      <c r="N18" s="70" t="n">
        <v>290.19</v>
      </c>
      <c r="O18" s="70" t="n">
        <v>793.205</v>
      </c>
      <c r="P18" s="70" t="n">
        <v>48.577</v>
      </c>
      <c r="Q18" s="70" t="n">
        <v>0</v>
      </c>
      <c r="R18" s="70" t="n">
        <v>2.362</v>
      </c>
      <c r="S18" s="70" t="n">
        <v>50.939</v>
      </c>
      <c r="T18" s="70" t="n">
        <v>38.445</v>
      </c>
      <c r="U18" s="70" t="n">
        <v>10.699</v>
      </c>
      <c r="V18" s="70" t="n">
        <v>6.712</v>
      </c>
      <c r="W18" s="70" t="n">
        <v>55.856</v>
      </c>
      <c r="X18" s="72" t="n">
        <v>0</v>
      </c>
      <c r="Y18" s="110" t="n">
        <v>30.67</v>
      </c>
      <c r="Z18" s="111" t="n">
        <v>18</v>
      </c>
      <c r="AA18" s="69" t="n">
        <v>42.167</v>
      </c>
      <c r="AB18" s="70" t="n">
        <v>55.993</v>
      </c>
      <c r="AC18" s="70" t="n">
        <v>58.371</v>
      </c>
      <c r="AD18" s="70" t="n">
        <v>50.557</v>
      </c>
      <c r="AE18" s="70" t="n">
        <v>51.004</v>
      </c>
      <c r="AF18" s="70" t="n">
        <v>258.092</v>
      </c>
      <c r="AG18" s="70" t="n">
        <v>9.845</v>
      </c>
      <c r="AH18" s="70" t="n">
        <v>0</v>
      </c>
      <c r="AI18" s="70" t="n">
        <v>0</v>
      </c>
      <c r="AJ18" s="70" t="n">
        <v>0</v>
      </c>
      <c r="AK18" s="70" t="n">
        <v>0</v>
      </c>
      <c r="AL18" s="70" t="n">
        <v>9.845</v>
      </c>
      <c r="AM18" s="70" t="n">
        <v>7.206</v>
      </c>
      <c r="AN18" s="70" t="n">
        <v>4.198</v>
      </c>
      <c r="AO18" s="70" t="n">
        <v>1.668</v>
      </c>
      <c r="AP18" s="70" t="n">
        <v>9.636</v>
      </c>
      <c r="AQ18" s="70" t="n">
        <v>9.355</v>
      </c>
      <c r="AR18" s="70" t="n">
        <v>32.063</v>
      </c>
      <c r="AS18" s="75" t="n">
        <v>0</v>
      </c>
      <c r="AT18" s="110" t="n">
        <v>8.14</v>
      </c>
      <c r="AU18" s="112" t="n">
        <v>5</v>
      </c>
      <c r="AV18" s="69" t="n">
        <v>131</v>
      </c>
      <c r="AW18" s="70" t="n">
        <v>224</v>
      </c>
      <c r="AX18" s="77" t="n">
        <v>13</v>
      </c>
      <c r="AY18" s="77" t="n">
        <v>12</v>
      </c>
      <c r="AZ18" s="78" t="n">
        <v>0.630985915492958</v>
      </c>
      <c r="BA18" s="79" t="n">
        <f aca="false">AW18/AV18</f>
        <v>1.70992366412214</v>
      </c>
      <c r="BB18" s="80" t="n">
        <v>1</v>
      </c>
      <c r="BC18" s="69" t="n">
        <v>8.96</v>
      </c>
      <c r="BD18" s="70" t="n">
        <v>269.854</v>
      </c>
      <c r="BE18" s="70" t="n">
        <v>21.188</v>
      </c>
      <c r="BF18" s="70" t="n">
        <v>139.312</v>
      </c>
      <c r="BG18" s="113" t="n">
        <v>1</v>
      </c>
      <c r="BH18" s="70" t="n">
        <v>8.96</v>
      </c>
      <c r="BI18" s="113" t="n">
        <v>9</v>
      </c>
      <c r="BJ18" s="73" t="n">
        <v>29.9837777777778</v>
      </c>
      <c r="BK18" s="114" t="n">
        <v>5</v>
      </c>
      <c r="BL18" s="114" t="n">
        <v>3</v>
      </c>
      <c r="BM18" s="83" t="n">
        <v>2</v>
      </c>
      <c r="BN18" s="102" t="n">
        <v>63.24</v>
      </c>
      <c r="BO18" s="70" t="n">
        <v>36.418</v>
      </c>
      <c r="BP18" s="84" t="n">
        <v>26.822</v>
      </c>
      <c r="BQ18" s="69" t="n">
        <v>62.773</v>
      </c>
      <c r="BR18" s="70" t="n">
        <v>32.451</v>
      </c>
      <c r="BS18" s="86" t="n">
        <v>30.322</v>
      </c>
      <c r="BT18" s="43" t="n">
        <v>0.483042072228506</v>
      </c>
      <c r="BU18" s="102" t="n">
        <v>54.15</v>
      </c>
      <c r="BV18" s="70" t="n">
        <v>24.752</v>
      </c>
      <c r="BW18" s="70" t="n">
        <v>29.398</v>
      </c>
      <c r="BX18" s="61" t="n">
        <v>0.542899353647276</v>
      </c>
      <c r="BY18" s="69" t="n">
        <v>1220.267</v>
      </c>
      <c r="BZ18" s="70" t="n">
        <v>21.2283049529324</v>
      </c>
      <c r="CA18" s="70" t="n">
        <v>15.834417112539</v>
      </c>
      <c r="CB18" s="70" t="n">
        <v>33.6448498566298</v>
      </c>
      <c r="CC18" s="67" t="n">
        <v>10.6859161600839</v>
      </c>
      <c r="CD18" s="69" t="n">
        <v>500</v>
      </c>
      <c r="CE18" s="70" t="n">
        <v>4</v>
      </c>
      <c r="CF18" s="70" t="n">
        <v>40</v>
      </c>
      <c r="CG18" s="70" t="n">
        <v>44</v>
      </c>
      <c r="CH18" s="70" t="n">
        <v>6</v>
      </c>
      <c r="CI18" s="70" t="n">
        <v>50</v>
      </c>
      <c r="CJ18" s="70" t="n">
        <v>56</v>
      </c>
      <c r="CK18" s="70" t="n">
        <v>0</v>
      </c>
      <c r="CL18" s="70" t="n">
        <v>36</v>
      </c>
      <c r="CM18" s="84" t="n">
        <v>36</v>
      </c>
      <c r="CN18" s="69" t="n">
        <v>10</v>
      </c>
      <c r="CO18" s="70" t="n">
        <v>126</v>
      </c>
      <c r="CP18" s="84" t="n">
        <v>136</v>
      </c>
      <c r="CQ18" s="69" t="n">
        <v>90.9090909090909</v>
      </c>
      <c r="CR18" s="70" t="n">
        <v>89.2857142857143</v>
      </c>
      <c r="CS18" s="70" t="n">
        <v>100</v>
      </c>
      <c r="CT18" s="67" t="n">
        <v>93.3982683982684</v>
      </c>
      <c r="CU18" s="93" t="n">
        <v>28</v>
      </c>
      <c r="CV18" s="88" t="n">
        <v>7.862</v>
      </c>
      <c r="CW18" s="89" t="n">
        <v>8.5072</v>
      </c>
      <c r="CX18" s="89" t="n">
        <v>10</v>
      </c>
      <c r="CY18" s="108" t="n">
        <v>24.5614035087719</v>
      </c>
    </row>
    <row r="19" customFormat="false" ht="15" hidden="false" customHeight="false" outlineLevel="0" collapsed="false">
      <c r="A19" s="67" t="s">
        <v>120</v>
      </c>
      <c r="B19" s="68" t="n">
        <v>1</v>
      </c>
      <c r="C19" s="69" t="n">
        <v>1145.13</v>
      </c>
      <c r="D19" s="70" t="n">
        <v>577.99</v>
      </c>
      <c r="E19" s="70" t="n">
        <v>469.04</v>
      </c>
      <c r="F19" s="71" t="n">
        <v>646.77</v>
      </c>
      <c r="G19" s="69" t="n">
        <v>2838.9</v>
      </c>
      <c r="H19" s="70" t="n">
        <v>2.36</v>
      </c>
      <c r="I19" s="70" t="n">
        <v>37</v>
      </c>
      <c r="J19" s="70" t="n">
        <v>145</v>
      </c>
      <c r="K19" s="67" t="n">
        <v>4</v>
      </c>
      <c r="L19" s="69" t="n">
        <v>224.099</v>
      </c>
      <c r="M19" s="70" t="n">
        <v>292.82</v>
      </c>
      <c r="N19" s="70" t="n">
        <v>275.527</v>
      </c>
      <c r="O19" s="70" t="n">
        <v>792.446</v>
      </c>
      <c r="P19" s="70" t="n">
        <v>37.037</v>
      </c>
      <c r="Q19" s="70" t="n">
        <v>0</v>
      </c>
      <c r="R19" s="70" t="n">
        <v>13.811</v>
      </c>
      <c r="S19" s="70" t="n">
        <v>50.848</v>
      </c>
      <c r="T19" s="70" t="n">
        <v>37.419</v>
      </c>
      <c r="U19" s="70" t="n">
        <v>6.535</v>
      </c>
      <c r="V19" s="70" t="n">
        <v>12.752</v>
      </c>
      <c r="W19" s="70" t="n">
        <v>56.706</v>
      </c>
      <c r="X19" s="72" t="n">
        <v>0</v>
      </c>
      <c r="Y19" s="110" t="n">
        <v>47.93</v>
      </c>
      <c r="Z19" s="111" t="n">
        <v>13</v>
      </c>
      <c r="AA19" s="69" t="n">
        <v>43.627</v>
      </c>
      <c r="AB19" s="70" t="n">
        <v>54</v>
      </c>
      <c r="AC19" s="70" t="n">
        <v>60</v>
      </c>
      <c r="AD19" s="70" t="n">
        <v>54</v>
      </c>
      <c r="AE19" s="70" t="n">
        <v>53</v>
      </c>
      <c r="AF19" s="70" t="n">
        <v>264.627</v>
      </c>
      <c r="AG19" s="70" t="n">
        <v>0</v>
      </c>
      <c r="AH19" s="70" t="n">
        <v>0</v>
      </c>
      <c r="AI19" s="70" t="n">
        <v>0</v>
      </c>
      <c r="AJ19" s="70" t="n">
        <v>0</v>
      </c>
      <c r="AK19" s="70" t="n">
        <v>0</v>
      </c>
      <c r="AL19" s="70" t="n">
        <v>0</v>
      </c>
      <c r="AM19" s="70" t="n">
        <v>13.647</v>
      </c>
      <c r="AN19" s="70" t="n">
        <v>6.43</v>
      </c>
      <c r="AO19" s="70" t="n">
        <v>0.21</v>
      </c>
      <c r="AP19" s="70" t="n">
        <v>6.654</v>
      </c>
      <c r="AQ19" s="70" t="n">
        <v>8.432</v>
      </c>
      <c r="AR19" s="70" t="n">
        <v>35.373</v>
      </c>
      <c r="AS19" s="75" t="n">
        <v>0</v>
      </c>
      <c r="AT19" s="110" t="n">
        <v>0</v>
      </c>
      <c r="AU19" s="112" t="n">
        <v>5</v>
      </c>
      <c r="AV19" s="69" t="n">
        <v>128</v>
      </c>
      <c r="AW19" s="70" t="n">
        <v>347</v>
      </c>
      <c r="AX19" s="91" t="n">
        <v>10</v>
      </c>
      <c r="AY19" s="91" t="n">
        <v>14</v>
      </c>
      <c r="AZ19" s="78" t="n">
        <v>0.730526315789474</v>
      </c>
      <c r="BA19" s="79" t="n">
        <f aca="false">AW19/AV19</f>
        <v>2.7109375</v>
      </c>
      <c r="BB19" s="80" t="n">
        <v>0</v>
      </c>
      <c r="BC19" s="69" t="n">
        <v>36.226</v>
      </c>
      <c r="BD19" s="70" t="n">
        <v>238.046</v>
      </c>
      <c r="BE19" s="70" t="n">
        <v>25.729</v>
      </c>
      <c r="BF19" s="70" t="n">
        <v>86.532</v>
      </c>
      <c r="BG19" s="113" t="n">
        <v>3</v>
      </c>
      <c r="BH19" s="70" t="n">
        <v>12.0753333333333</v>
      </c>
      <c r="BI19" s="113" t="n">
        <v>11</v>
      </c>
      <c r="BJ19" s="73" t="n">
        <v>21.6405454545455</v>
      </c>
      <c r="BK19" s="114" t="n">
        <v>7</v>
      </c>
      <c r="BL19" s="114" t="n">
        <v>4</v>
      </c>
      <c r="BM19" s="83" t="n">
        <v>0</v>
      </c>
      <c r="BN19" s="102" t="n">
        <v>199.367</v>
      </c>
      <c r="BO19" s="70" t="n">
        <v>158.888</v>
      </c>
      <c r="BP19" s="84" t="n">
        <v>40.479</v>
      </c>
      <c r="BQ19" s="69" t="n">
        <v>175.979</v>
      </c>
      <c r="BR19" s="70" t="n">
        <v>120.991</v>
      </c>
      <c r="BS19" s="86" t="n">
        <v>54.988</v>
      </c>
      <c r="BT19" s="43" t="n">
        <v>0.312469101426875</v>
      </c>
      <c r="BU19" s="102" t="n">
        <v>120.249</v>
      </c>
      <c r="BV19" s="70" t="n">
        <v>70.381</v>
      </c>
      <c r="BW19" s="70" t="n">
        <v>49.868</v>
      </c>
      <c r="BX19" s="61" t="n">
        <v>0.414706151402507</v>
      </c>
      <c r="BY19" s="69" t="n">
        <v>1103.291</v>
      </c>
      <c r="BZ19" s="70" t="n">
        <v>12.4630914841748</v>
      </c>
      <c r="CA19" s="70" t="n">
        <v>39.8109836842682</v>
      </c>
      <c r="CB19" s="70" t="n">
        <v>40.5493352766103</v>
      </c>
      <c r="CC19" s="67" t="n">
        <v>17.7991908365365</v>
      </c>
      <c r="CD19" s="69" t="n">
        <v>500</v>
      </c>
      <c r="CE19" s="70" t="n">
        <v>12</v>
      </c>
      <c r="CF19" s="70" t="n">
        <v>50</v>
      </c>
      <c r="CG19" s="70" t="n">
        <v>62</v>
      </c>
      <c r="CH19" s="70" t="n">
        <v>10</v>
      </c>
      <c r="CI19" s="70" t="n">
        <v>50</v>
      </c>
      <c r="CJ19" s="70" t="n">
        <v>60</v>
      </c>
      <c r="CK19" s="70" t="n">
        <v>4</v>
      </c>
      <c r="CL19" s="70" t="n">
        <v>42</v>
      </c>
      <c r="CM19" s="84" t="n">
        <v>46</v>
      </c>
      <c r="CN19" s="69" t="n">
        <v>26</v>
      </c>
      <c r="CO19" s="70" t="n">
        <v>142</v>
      </c>
      <c r="CP19" s="84" t="n">
        <v>168</v>
      </c>
      <c r="CQ19" s="69" t="n">
        <v>80.6451612903226</v>
      </c>
      <c r="CR19" s="70" t="n">
        <v>83.3333333333333</v>
      </c>
      <c r="CS19" s="70" t="n">
        <v>91.304347826087</v>
      </c>
      <c r="CT19" s="67" t="n">
        <v>85.094280816581</v>
      </c>
      <c r="CU19" s="93" t="n">
        <v>19</v>
      </c>
      <c r="CV19" s="88" t="n">
        <v>6.572</v>
      </c>
      <c r="CW19" s="89" t="n">
        <v>4.8372</v>
      </c>
      <c r="CX19" s="89" t="n">
        <v>8.8832</v>
      </c>
      <c r="CY19" s="115" t="n">
        <v>34.2342342342342</v>
      </c>
    </row>
    <row r="20" customFormat="false" ht="15" hidden="false" customHeight="false" outlineLevel="0" collapsed="false">
      <c r="A20" s="67" t="s">
        <v>121</v>
      </c>
      <c r="B20" s="68" t="n">
        <v>1</v>
      </c>
      <c r="C20" s="69" t="n">
        <v>601.94</v>
      </c>
      <c r="D20" s="70" t="n">
        <v>214.53</v>
      </c>
      <c r="E20" s="70" t="n">
        <v>448.64</v>
      </c>
      <c r="F20" s="71" t="n">
        <v>326.76</v>
      </c>
      <c r="G20" s="69" t="n">
        <v>1591.9</v>
      </c>
      <c r="H20" s="70" t="n">
        <v>1.32</v>
      </c>
      <c r="I20" s="70" t="n">
        <v>49</v>
      </c>
      <c r="J20" s="70" t="n">
        <v>79</v>
      </c>
      <c r="K20" s="67" t="n">
        <v>6</v>
      </c>
      <c r="L20" s="69" t="n">
        <v>172.834</v>
      </c>
      <c r="M20" s="70" t="n">
        <v>236.534</v>
      </c>
      <c r="N20" s="70" t="n">
        <v>125.94</v>
      </c>
      <c r="O20" s="70" t="n">
        <v>535.308</v>
      </c>
      <c r="P20" s="70" t="n">
        <v>54.669</v>
      </c>
      <c r="Q20" s="70" t="n">
        <v>2.05</v>
      </c>
      <c r="R20" s="70" t="n">
        <v>0</v>
      </c>
      <c r="S20" s="70" t="n">
        <v>56.719</v>
      </c>
      <c r="T20" s="70" t="n">
        <v>67.267</v>
      </c>
      <c r="U20" s="70" t="n">
        <v>61.354</v>
      </c>
      <c r="V20" s="70" t="n">
        <v>179.352</v>
      </c>
      <c r="W20" s="70" t="n">
        <v>307.973</v>
      </c>
      <c r="X20" s="72" t="n">
        <v>0</v>
      </c>
      <c r="Y20" s="110" t="n">
        <v>74.7</v>
      </c>
      <c r="Z20" s="111" t="n">
        <v>12</v>
      </c>
      <c r="AA20" s="69" t="n">
        <v>15.854</v>
      </c>
      <c r="AB20" s="70" t="n">
        <v>52.104</v>
      </c>
      <c r="AC20" s="70" t="n">
        <v>54.288</v>
      </c>
      <c r="AD20" s="70" t="n">
        <v>59.458</v>
      </c>
      <c r="AE20" s="70" t="n">
        <v>36.106</v>
      </c>
      <c r="AF20" s="70" t="n">
        <v>217.81</v>
      </c>
      <c r="AG20" s="70" t="n">
        <v>25.492</v>
      </c>
      <c r="AH20" s="70" t="n">
        <v>0.448</v>
      </c>
      <c r="AI20" s="70" t="n">
        <v>0</v>
      </c>
      <c r="AJ20" s="70" t="n">
        <v>0</v>
      </c>
      <c r="AK20" s="70" t="n">
        <v>7.018</v>
      </c>
      <c r="AL20" s="70" t="n">
        <v>32.958</v>
      </c>
      <c r="AM20" s="70" t="n">
        <v>16.681</v>
      </c>
      <c r="AN20" s="70" t="n">
        <v>8.159</v>
      </c>
      <c r="AO20" s="70" t="n">
        <v>6.349</v>
      </c>
      <c r="AP20" s="70" t="n">
        <v>0.664</v>
      </c>
      <c r="AQ20" s="70" t="n">
        <v>17.379</v>
      </c>
      <c r="AR20" s="70" t="n">
        <v>49.232</v>
      </c>
      <c r="AS20" s="75" t="n">
        <v>0</v>
      </c>
      <c r="AT20" s="110" t="n">
        <v>20.23</v>
      </c>
      <c r="AU20" s="112" t="n">
        <v>7</v>
      </c>
      <c r="AV20" s="69" t="n">
        <v>122</v>
      </c>
      <c r="AW20" s="70" t="n">
        <v>183</v>
      </c>
      <c r="AX20" s="77" t="n">
        <v>10</v>
      </c>
      <c r="AY20" s="77" t="n">
        <v>19</v>
      </c>
      <c r="AZ20" s="78" t="n">
        <v>0.6</v>
      </c>
      <c r="BA20" s="79" t="n">
        <f aca="false">AW20/AV20</f>
        <v>1.5</v>
      </c>
      <c r="BB20" s="80" t="n">
        <v>5</v>
      </c>
      <c r="BC20" s="69" t="n">
        <v>58.931</v>
      </c>
      <c r="BD20" s="70" t="n">
        <v>220.017</v>
      </c>
      <c r="BE20" s="70" t="n">
        <v>21.052</v>
      </c>
      <c r="BF20" s="70" t="n">
        <v>65.059</v>
      </c>
      <c r="BG20" s="113" t="n">
        <v>4</v>
      </c>
      <c r="BH20" s="70" t="n">
        <v>14.73275</v>
      </c>
      <c r="BI20" s="113" t="n">
        <v>9</v>
      </c>
      <c r="BJ20" s="73" t="n">
        <v>24.4463333333333</v>
      </c>
      <c r="BK20" s="114" t="n">
        <v>4</v>
      </c>
      <c r="BL20" s="114" t="n">
        <v>5</v>
      </c>
      <c r="BM20" s="83" t="n">
        <v>2</v>
      </c>
      <c r="BN20" s="102" t="n">
        <v>202.089</v>
      </c>
      <c r="BO20" s="70" t="n">
        <v>163.03</v>
      </c>
      <c r="BP20" s="84" t="n">
        <v>39.059</v>
      </c>
      <c r="BQ20" s="69" t="n">
        <v>188.752</v>
      </c>
      <c r="BR20" s="70" t="n">
        <v>133.45</v>
      </c>
      <c r="BS20" s="86" t="n">
        <v>55.302</v>
      </c>
      <c r="BT20" s="43" t="n">
        <v>0.292987623972196</v>
      </c>
      <c r="BU20" s="102" t="n">
        <v>65.864</v>
      </c>
      <c r="BV20" s="70" t="n">
        <v>39.23</v>
      </c>
      <c r="BW20" s="70" t="n">
        <v>26.634</v>
      </c>
      <c r="BX20" s="61" t="n">
        <v>0.404378719786226</v>
      </c>
      <c r="BY20" s="69" t="n">
        <v>1432.714</v>
      </c>
      <c r="BZ20" s="70" t="n">
        <v>15.1011995415694</v>
      </c>
      <c r="CA20" s="70" t="n">
        <v>16.8069016798421</v>
      </c>
      <c r="CB20" s="70" t="n">
        <v>34.8646810645158</v>
      </c>
      <c r="CC20" s="67" t="n">
        <v>-18.7729251335795</v>
      </c>
      <c r="CD20" s="69" t="n">
        <v>500</v>
      </c>
      <c r="CE20" s="70" t="n">
        <v>12</v>
      </c>
      <c r="CF20" s="70" t="n">
        <v>60</v>
      </c>
      <c r="CG20" s="70" t="n">
        <v>72</v>
      </c>
      <c r="CH20" s="70" t="n">
        <v>8</v>
      </c>
      <c r="CI20" s="70" t="n">
        <v>66</v>
      </c>
      <c r="CJ20" s="70" t="n">
        <v>74</v>
      </c>
      <c r="CK20" s="70" t="n">
        <v>2</v>
      </c>
      <c r="CL20" s="70" t="n">
        <v>50</v>
      </c>
      <c r="CM20" s="84" t="n">
        <v>52</v>
      </c>
      <c r="CN20" s="69" t="n">
        <v>22</v>
      </c>
      <c r="CO20" s="70" t="n">
        <v>176</v>
      </c>
      <c r="CP20" s="84" t="n">
        <v>198</v>
      </c>
      <c r="CQ20" s="69" t="n">
        <v>83.3333333333333</v>
      </c>
      <c r="CR20" s="70" t="n">
        <v>89.1891891891892</v>
      </c>
      <c r="CS20" s="70" t="n">
        <v>96.1538461538462</v>
      </c>
      <c r="CT20" s="67" t="n">
        <v>89.5587895587896</v>
      </c>
      <c r="CU20" s="93" t="n">
        <v>15</v>
      </c>
      <c r="CV20" s="88" t="n">
        <v>4.072</v>
      </c>
      <c r="CW20" s="89" t="n">
        <v>3.9856</v>
      </c>
      <c r="CX20" s="89" t="n">
        <v>8.6904</v>
      </c>
      <c r="CY20" s="115" t="n">
        <v>21.6666666666667</v>
      </c>
    </row>
    <row r="21" customFormat="false" ht="15" hidden="false" customHeight="false" outlineLevel="0" collapsed="false">
      <c r="A21" s="67" t="s">
        <v>122</v>
      </c>
      <c r="B21" s="68" t="n">
        <v>1</v>
      </c>
      <c r="C21" s="69" t="n">
        <v>998.58</v>
      </c>
      <c r="D21" s="70" t="n">
        <v>329.96</v>
      </c>
      <c r="E21" s="70" t="n">
        <v>119.41</v>
      </c>
      <c r="F21" s="71" t="n">
        <v>28.58</v>
      </c>
      <c r="G21" s="69" t="n">
        <v>1476.5</v>
      </c>
      <c r="H21" s="70" t="n">
        <v>1.23</v>
      </c>
      <c r="I21" s="70" t="n">
        <v>14</v>
      </c>
      <c r="J21" s="70" t="n">
        <v>71</v>
      </c>
      <c r="K21" s="67" t="n">
        <v>10</v>
      </c>
      <c r="L21" s="69" t="n">
        <v>210.89</v>
      </c>
      <c r="M21" s="70" t="n">
        <v>295.802</v>
      </c>
      <c r="N21" s="70" t="n">
        <v>300</v>
      </c>
      <c r="O21" s="70" t="n">
        <v>806.692</v>
      </c>
      <c r="P21" s="70" t="n">
        <v>44.362</v>
      </c>
      <c r="Q21" s="70" t="n">
        <v>0</v>
      </c>
      <c r="R21" s="70" t="n">
        <v>0</v>
      </c>
      <c r="S21" s="70" t="n">
        <v>44.362</v>
      </c>
      <c r="T21" s="70" t="n">
        <v>42.918</v>
      </c>
      <c r="U21" s="70" t="n">
        <v>6.028</v>
      </c>
      <c r="V21" s="70" t="n">
        <v>0</v>
      </c>
      <c r="W21" s="70" t="n">
        <v>48.946</v>
      </c>
      <c r="X21" s="72" t="n">
        <v>0</v>
      </c>
      <c r="Y21" s="110" t="n">
        <v>52.05</v>
      </c>
      <c r="Z21" s="111" t="n">
        <v>8</v>
      </c>
      <c r="AA21" s="69" t="n">
        <v>45.076</v>
      </c>
      <c r="AB21" s="70" t="n">
        <v>54.789</v>
      </c>
      <c r="AC21" s="70" t="n">
        <v>56.937</v>
      </c>
      <c r="AD21" s="70" t="n">
        <v>60</v>
      </c>
      <c r="AE21" s="70" t="n">
        <v>60</v>
      </c>
      <c r="AF21" s="70" t="n">
        <v>276.802</v>
      </c>
      <c r="AG21" s="70" t="n">
        <v>1.834</v>
      </c>
      <c r="AH21" s="70" t="n">
        <v>0</v>
      </c>
      <c r="AI21" s="70" t="n">
        <v>0</v>
      </c>
      <c r="AJ21" s="70" t="n">
        <v>0</v>
      </c>
      <c r="AK21" s="70" t="n">
        <v>0</v>
      </c>
      <c r="AL21" s="70" t="n">
        <v>1.834</v>
      </c>
      <c r="AM21" s="70" t="n">
        <v>12.948</v>
      </c>
      <c r="AN21" s="70" t="n">
        <v>5.397</v>
      </c>
      <c r="AO21" s="70" t="n">
        <v>3.019</v>
      </c>
      <c r="AP21" s="70" t="n">
        <v>0</v>
      </c>
      <c r="AQ21" s="70" t="n">
        <v>0</v>
      </c>
      <c r="AR21" s="70" t="n">
        <v>21.364</v>
      </c>
      <c r="AS21" s="75" t="n">
        <v>0</v>
      </c>
      <c r="AT21" s="110" t="n">
        <v>7.48</v>
      </c>
      <c r="AU21" s="112" t="n">
        <v>7</v>
      </c>
      <c r="AV21" s="69" t="n">
        <v>109</v>
      </c>
      <c r="AW21" s="70" t="n">
        <v>257</v>
      </c>
      <c r="AX21" s="77" t="n">
        <v>19</v>
      </c>
      <c r="AY21" s="77" t="n">
        <v>7</v>
      </c>
      <c r="AZ21" s="78" t="n">
        <v>0.702185792349727</v>
      </c>
      <c r="BA21" s="79" t="n">
        <f aca="false">AW21/AV21</f>
        <v>2.35779816513761</v>
      </c>
      <c r="BB21" s="80" t="n">
        <v>4</v>
      </c>
      <c r="BC21" s="69" t="n">
        <v>6.417</v>
      </c>
      <c r="BD21" s="70" t="n">
        <v>275.383</v>
      </c>
      <c r="BE21" s="70" t="n">
        <v>18.2</v>
      </c>
      <c r="BF21" s="70" t="n">
        <v>56.309</v>
      </c>
      <c r="BG21" s="113" t="n">
        <v>2</v>
      </c>
      <c r="BH21" s="70" t="n">
        <v>3.2085</v>
      </c>
      <c r="BI21" s="113" t="n">
        <v>3</v>
      </c>
      <c r="BJ21" s="73" t="n">
        <v>91.7943333333333</v>
      </c>
      <c r="BK21" s="114" t="n">
        <v>5</v>
      </c>
      <c r="BL21" s="114" t="n">
        <v>2</v>
      </c>
      <c r="BM21" s="83" t="n">
        <v>2</v>
      </c>
      <c r="BN21" s="102" t="n">
        <v>103.088</v>
      </c>
      <c r="BO21" s="70" t="n">
        <v>46.145</v>
      </c>
      <c r="BP21" s="84" t="n">
        <v>56.943</v>
      </c>
      <c r="BQ21" s="69" t="n">
        <v>59.023</v>
      </c>
      <c r="BR21" s="70" t="n">
        <v>9.561</v>
      </c>
      <c r="BS21" s="86" t="n">
        <v>49.462</v>
      </c>
      <c r="BT21" s="43" t="n">
        <v>0.838012300289718</v>
      </c>
      <c r="BU21" s="102" t="n">
        <v>160.638</v>
      </c>
      <c r="BV21" s="70" t="n">
        <v>133.139</v>
      </c>
      <c r="BW21" s="70" t="n">
        <v>27.499</v>
      </c>
      <c r="BX21" s="61" t="n">
        <v>0.171186145245832</v>
      </c>
      <c r="BY21" s="69" t="n">
        <v>1464.9725</v>
      </c>
      <c r="BZ21" s="70" t="n">
        <v>25.9119312251027</v>
      </c>
      <c r="CA21" s="70" t="n">
        <v>41.2811389519826</v>
      </c>
      <c r="CB21" s="70" t="n">
        <v>51.9350590767631</v>
      </c>
      <c r="CC21" s="67" t="n">
        <v>39.0119325497306</v>
      </c>
      <c r="CD21" s="69" t="n">
        <v>500</v>
      </c>
      <c r="CE21" s="70" t="n">
        <v>10</v>
      </c>
      <c r="CF21" s="70" t="n">
        <v>42</v>
      </c>
      <c r="CG21" s="70" t="n">
        <v>52</v>
      </c>
      <c r="CH21" s="70" t="n">
        <v>10</v>
      </c>
      <c r="CI21" s="70" t="n">
        <v>40</v>
      </c>
      <c r="CJ21" s="70" t="n">
        <v>50</v>
      </c>
      <c r="CK21" s="70" t="n">
        <v>0</v>
      </c>
      <c r="CL21" s="70" t="n">
        <v>34</v>
      </c>
      <c r="CM21" s="84" t="n">
        <v>34</v>
      </c>
      <c r="CN21" s="69" t="n">
        <v>20</v>
      </c>
      <c r="CO21" s="70" t="n">
        <v>116</v>
      </c>
      <c r="CP21" s="84" t="n">
        <v>136</v>
      </c>
      <c r="CQ21" s="69" t="n">
        <v>80.7692307692308</v>
      </c>
      <c r="CR21" s="70" t="n">
        <v>80</v>
      </c>
      <c r="CS21" s="70" t="n">
        <v>100</v>
      </c>
      <c r="CT21" s="67" t="n">
        <v>86.9230769230769</v>
      </c>
      <c r="CU21" s="93" t="n">
        <v>29</v>
      </c>
      <c r="CV21" s="88" t="n">
        <v>8.084</v>
      </c>
      <c r="CW21" s="89" t="n">
        <v>9.472</v>
      </c>
      <c r="CX21" s="89" t="n">
        <v>10</v>
      </c>
      <c r="CY21" s="115" t="n">
        <v>11.4035087719298</v>
      </c>
    </row>
    <row r="22" customFormat="false" ht="15" hidden="false" customHeight="false" outlineLevel="0" collapsed="false">
      <c r="A22" s="67" t="s">
        <v>123</v>
      </c>
      <c r="B22" s="68" t="n">
        <v>1</v>
      </c>
      <c r="C22" s="69" t="n">
        <v>646.3</v>
      </c>
      <c r="D22" s="70" t="n">
        <v>326.39</v>
      </c>
      <c r="E22" s="70" t="n">
        <v>197.09</v>
      </c>
      <c r="F22" s="71" t="n">
        <v>0</v>
      </c>
      <c r="G22" s="69" t="n">
        <v>1169.78</v>
      </c>
      <c r="H22" s="70" t="n">
        <v>0.97</v>
      </c>
      <c r="I22" s="70" t="n">
        <v>9</v>
      </c>
      <c r="J22" s="70" t="n">
        <v>63</v>
      </c>
      <c r="K22" s="67" t="n">
        <v>3</v>
      </c>
      <c r="L22" s="69" t="n">
        <v>178.54</v>
      </c>
      <c r="M22" s="70" t="n">
        <v>298.328</v>
      </c>
      <c r="N22" s="70" t="n">
        <v>195.926</v>
      </c>
      <c r="O22" s="70" t="n">
        <v>672.794</v>
      </c>
      <c r="P22" s="70" t="n">
        <v>70.644</v>
      </c>
      <c r="Q22" s="70" t="n">
        <v>0</v>
      </c>
      <c r="R22" s="70" t="n">
        <v>0.63</v>
      </c>
      <c r="S22" s="70" t="n">
        <v>71.274</v>
      </c>
      <c r="T22" s="70" t="n">
        <v>49.618</v>
      </c>
      <c r="U22" s="70" t="n">
        <v>1.564</v>
      </c>
      <c r="V22" s="70" t="n">
        <v>104.75</v>
      </c>
      <c r="W22" s="70" t="n">
        <v>155.932</v>
      </c>
      <c r="X22" s="72" t="n">
        <v>0</v>
      </c>
      <c r="Y22" s="110" t="n">
        <v>59.86</v>
      </c>
      <c r="Z22" s="111" t="n">
        <v>6</v>
      </c>
      <c r="AA22" s="69" t="n">
        <v>0.587</v>
      </c>
      <c r="AB22" s="70" t="n">
        <v>24.241</v>
      </c>
      <c r="AC22" s="70" t="n">
        <v>41.902</v>
      </c>
      <c r="AD22" s="70" t="n">
        <v>60</v>
      </c>
      <c r="AE22" s="70" t="n">
        <v>59.12</v>
      </c>
      <c r="AF22" s="70" t="n">
        <v>185.85</v>
      </c>
      <c r="AG22" s="70" t="n">
        <v>54.556</v>
      </c>
      <c r="AH22" s="70" t="n">
        <v>18.044</v>
      </c>
      <c r="AI22" s="70" t="n">
        <v>7.654</v>
      </c>
      <c r="AJ22" s="70" t="n">
        <v>0</v>
      </c>
      <c r="AK22" s="70" t="n">
        <v>0</v>
      </c>
      <c r="AL22" s="70" t="n">
        <v>80.254</v>
      </c>
      <c r="AM22" s="70" t="n">
        <v>4.764</v>
      </c>
      <c r="AN22" s="70" t="n">
        <v>17.18</v>
      </c>
      <c r="AO22" s="70" t="n">
        <v>9.962</v>
      </c>
      <c r="AP22" s="70" t="n">
        <v>0</v>
      </c>
      <c r="AQ22" s="70" t="n">
        <v>1.99</v>
      </c>
      <c r="AR22" s="70" t="n">
        <v>33.896</v>
      </c>
      <c r="AS22" s="75" t="n">
        <v>0</v>
      </c>
      <c r="AT22" s="110" t="n">
        <v>68.44</v>
      </c>
      <c r="AU22" s="112" t="n">
        <v>7</v>
      </c>
      <c r="AV22" s="69" t="n">
        <v>113</v>
      </c>
      <c r="AW22" s="70" t="n">
        <v>224</v>
      </c>
      <c r="AX22" s="77" t="n">
        <v>16</v>
      </c>
      <c r="AY22" s="77" t="n">
        <v>2</v>
      </c>
      <c r="AZ22" s="78" t="n">
        <v>0.664688427299703</v>
      </c>
      <c r="BA22" s="79" t="n">
        <f aca="false">AW22/AV22</f>
        <v>1.98230088495575</v>
      </c>
      <c r="BB22" s="80" t="n">
        <v>0</v>
      </c>
      <c r="BC22" s="69" t="n">
        <v>10.632</v>
      </c>
      <c r="BD22" s="70" t="n">
        <v>241.221</v>
      </c>
      <c r="BE22" s="70" t="n">
        <v>48.147</v>
      </c>
      <c r="BF22" s="70" t="n">
        <v>57.02</v>
      </c>
      <c r="BG22" s="113" t="n">
        <v>1</v>
      </c>
      <c r="BH22" s="70" t="n">
        <v>10.632</v>
      </c>
      <c r="BI22" s="113" t="n">
        <v>6</v>
      </c>
      <c r="BJ22" s="73" t="n">
        <v>40.2035</v>
      </c>
      <c r="BK22" s="114" t="n">
        <v>3</v>
      </c>
      <c r="BL22" s="114" t="n">
        <v>4</v>
      </c>
      <c r="BM22" s="83" t="n">
        <v>7</v>
      </c>
      <c r="BN22" s="102" t="n">
        <v>39.433</v>
      </c>
      <c r="BO22" s="70" t="n">
        <v>16.862</v>
      </c>
      <c r="BP22" s="84" t="n">
        <v>22.571</v>
      </c>
      <c r="BQ22" s="69" t="n">
        <v>17.875</v>
      </c>
      <c r="BR22" s="70" t="n">
        <v>4.728</v>
      </c>
      <c r="BS22" s="86" t="n">
        <v>13.147</v>
      </c>
      <c r="BT22" s="43" t="n">
        <v>0.735496503496504</v>
      </c>
      <c r="BU22" s="102" t="n">
        <v>95.248</v>
      </c>
      <c r="BV22" s="70" t="n">
        <v>39.096</v>
      </c>
      <c r="BW22" s="70" t="n">
        <v>56.152</v>
      </c>
      <c r="BX22" s="61" t="n">
        <v>0.589534688392407</v>
      </c>
      <c r="BY22" s="69" t="n">
        <v>1492.34266666667</v>
      </c>
      <c r="BZ22" s="70" t="n">
        <v>5.89519431194087</v>
      </c>
      <c r="CA22" s="70" t="n">
        <v>11.6375528587268</v>
      </c>
      <c r="CB22" s="70" t="n">
        <v>9.9781596183897</v>
      </c>
      <c r="CC22" s="67" t="n">
        <v>-7.47704708181662</v>
      </c>
      <c r="CD22" s="69" t="n">
        <v>500</v>
      </c>
      <c r="CE22" s="70" t="n">
        <v>6</v>
      </c>
      <c r="CF22" s="70" t="n">
        <v>38</v>
      </c>
      <c r="CG22" s="70" t="n">
        <v>44</v>
      </c>
      <c r="CH22" s="70" t="n">
        <v>4</v>
      </c>
      <c r="CI22" s="70" t="n">
        <v>44</v>
      </c>
      <c r="CJ22" s="70" t="n">
        <v>48</v>
      </c>
      <c r="CK22" s="70" t="n">
        <v>8</v>
      </c>
      <c r="CL22" s="70" t="n">
        <v>46</v>
      </c>
      <c r="CM22" s="84" t="n">
        <v>54</v>
      </c>
      <c r="CN22" s="69" t="n">
        <v>18</v>
      </c>
      <c r="CO22" s="70" t="n">
        <v>128</v>
      </c>
      <c r="CP22" s="84" t="n">
        <v>146</v>
      </c>
      <c r="CQ22" s="69" t="n">
        <v>86.3636363636364</v>
      </c>
      <c r="CR22" s="70" t="n">
        <v>91.6666666666667</v>
      </c>
      <c r="CS22" s="70" t="n">
        <v>85.1851851851852</v>
      </c>
      <c r="CT22" s="67" t="n">
        <v>87.7384960718294</v>
      </c>
      <c r="CU22" s="93" t="n">
        <v>12</v>
      </c>
      <c r="CV22" s="88" t="n">
        <v>0.974</v>
      </c>
      <c r="CW22" s="89" t="n">
        <v>4.71</v>
      </c>
      <c r="CX22" s="89" t="n">
        <v>7.5336</v>
      </c>
      <c r="CY22" s="115" t="n">
        <v>26.8292682926829</v>
      </c>
    </row>
    <row r="23" customFormat="false" ht="15" hidden="false" customHeight="false" outlineLevel="0" collapsed="false">
      <c r="A23" s="67" t="s">
        <v>124</v>
      </c>
      <c r="B23" s="68" t="n">
        <v>1</v>
      </c>
      <c r="C23" s="69" t="n">
        <v>483.63</v>
      </c>
      <c r="D23" s="70" t="n">
        <v>316.7</v>
      </c>
      <c r="E23" s="70" t="n">
        <v>201.22</v>
      </c>
      <c r="F23" s="71" t="n">
        <v>14.66</v>
      </c>
      <c r="G23" s="69" t="n">
        <v>1016.21</v>
      </c>
      <c r="H23" s="70" t="n">
        <v>0.84</v>
      </c>
      <c r="I23" s="70" t="n">
        <v>111</v>
      </c>
      <c r="J23" s="70" t="n">
        <v>52</v>
      </c>
      <c r="K23" s="67" t="n">
        <v>7</v>
      </c>
      <c r="L23" s="69" t="n">
        <v>87.671</v>
      </c>
      <c r="M23" s="70" t="n">
        <v>225.42</v>
      </c>
      <c r="N23" s="70" t="n">
        <v>206.037</v>
      </c>
      <c r="O23" s="70" t="n">
        <v>519.128</v>
      </c>
      <c r="P23" s="70" t="n">
        <v>109.843</v>
      </c>
      <c r="Q23" s="70" t="n">
        <v>5.411</v>
      </c>
      <c r="R23" s="70" t="n">
        <v>41.332</v>
      </c>
      <c r="S23" s="70" t="n">
        <v>156.586</v>
      </c>
      <c r="T23" s="70" t="n">
        <v>103.537</v>
      </c>
      <c r="U23" s="70" t="n">
        <v>68.408</v>
      </c>
      <c r="V23" s="70" t="n">
        <v>52.341</v>
      </c>
      <c r="W23" s="70" t="n">
        <v>224.286</v>
      </c>
      <c r="X23" s="72" t="n">
        <v>0</v>
      </c>
      <c r="Y23" s="110" t="n">
        <v>71.79</v>
      </c>
      <c r="Z23" s="111" t="n">
        <v>8</v>
      </c>
      <c r="AA23" s="69" t="n">
        <v>0</v>
      </c>
      <c r="AB23" s="70" t="n">
        <v>7.598</v>
      </c>
      <c r="AC23" s="70" t="n">
        <v>26.075</v>
      </c>
      <c r="AD23" s="70" t="n">
        <v>47.261</v>
      </c>
      <c r="AE23" s="70" t="n">
        <v>31.321</v>
      </c>
      <c r="AF23" s="70" t="n">
        <v>112.255</v>
      </c>
      <c r="AG23" s="70" t="n">
        <v>58.597</v>
      </c>
      <c r="AH23" s="70" t="n">
        <v>37.27</v>
      </c>
      <c r="AI23" s="70" t="n">
        <v>15.992</v>
      </c>
      <c r="AJ23" s="70" t="n">
        <v>1.6</v>
      </c>
      <c r="AK23" s="70" t="n">
        <v>4.632</v>
      </c>
      <c r="AL23" s="70" t="n">
        <v>118.091</v>
      </c>
      <c r="AM23" s="70" t="n">
        <v>0</v>
      </c>
      <c r="AN23" s="70" t="n">
        <v>15.37</v>
      </c>
      <c r="AO23" s="70" t="n">
        <v>19.13</v>
      </c>
      <c r="AP23" s="70" t="n">
        <v>11.129</v>
      </c>
      <c r="AQ23" s="70" t="n">
        <v>24.025</v>
      </c>
      <c r="AR23" s="70" t="n">
        <v>69.654</v>
      </c>
      <c r="AS23" s="75" t="n">
        <v>0</v>
      </c>
      <c r="AT23" s="110" t="n">
        <v>115.8</v>
      </c>
      <c r="AU23" s="112" t="n">
        <v>7</v>
      </c>
      <c r="AV23" s="69" t="n">
        <v>146</v>
      </c>
      <c r="AW23" s="70" t="n">
        <v>158</v>
      </c>
      <c r="AX23" s="91" t="n">
        <v>56</v>
      </c>
      <c r="AY23" s="91" t="n">
        <f aca="false">(1*60)+27</f>
        <v>87</v>
      </c>
      <c r="AZ23" s="78" t="n">
        <v>0.519736842105263</v>
      </c>
      <c r="BA23" s="79" t="n">
        <f aca="false">AW23/AV23</f>
        <v>1.08219178082192</v>
      </c>
      <c r="BB23" s="80" t="n">
        <v>3</v>
      </c>
      <c r="BC23" s="69" t="n">
        <v>33.128</v>
      </c>
      <c r="BD23" s="70" t="n">
        <v>238.556</v>
      </c>
      <c r="BE23" s="70" t="n">
        <v>28.316</v>
      </c>
      <c r="BF23" s="70" t="n">
        <v>109.31</v>
      </c>
      <c r="BG23" s="113" t="n">
        <v>4</v>
      </c>
      <c r="BH23" s="70" t="n">
        <v>8.282</v>
      </c>
      <c r="BI23" s="113" t="n">
        <v>13</v>
      </c>
      <c r="BJ23" s="73" t="n">
        <v>18.3504615384615</v>
      </c>
      <c r="BK23" s="114" t="n">
        <v>12</v>
      </c>
      <c r="BL23" s="114" t="n">
        <v>7</v>
      </c>
      <c r="BM23" s="83" t="n">
        <v>2</v>
      </c>
      <c r="BN23" s="102" t="n">
        <v>110.34</v>
      </c>
      <c r="BO23" s="110" t="n">
        <v>65.88</v>
      </c>
      <c r="BP23" s="116" t="n">
        <v>44.46</v>
      </c>
      <c r="BQ23" s="69" t="n">
        <v>59.89</v>
      </c>
      <c r="BR23" s="110" t="n">
        <v>10.201</v>
      </c>
      <c r="BS23" s="117" t="n">
        <v>49.689</v>
      </c>
      <c r="BT23" s="43" t="n">
        <v>0.829671063616631</v>
      </c>
      <c r="BU23" s="102" t="n">
        <v>103.124</v>
      </c>
      <c r="BV23" s="70" t="n">
        <v>46.896</v>
      </c>
      <c r="BW23" s="70" t="n">
        <v>56.228</v>
      </c>
      <c r="BX23" s="61" t="n">
        <v>0.545246499359994</v>
      </c>
      <c r="BY23" s="69" t="n">
        <v>1291.30033333333</v>
      </c>
      <c r="BZ23" s="70" t="n">
        <v>39.1370223451761</v>
      </c>
      <c r="CA23" s="70" t="n">
        <v>30.0025349124823</v>
      </c>
      <c r="CB23" s="70" t="n">
        <v>28.0595709596089</v>
      </c>
      <c r="CC23" s="67" t="n">
        <v>-5.33895733516003</v>
      </c>
      <c r="CD23" s="69" t="n">
        <v>500</v>
      </c>
      <c r="CE23" s="70" t="n">
        <v>8</v>
      </c>
      <c r="CF23" s="70" t="n">
        <v>42</v>
      </c>
      <c r="CG23" s="70" t="n">
        <v>50</v>
      </c>
      <c r="CH23" s="70" t="n">
        <v>4</v>
      </c>
      <c r="CI23" s="70" t="n">
        <v>52</v>
      </c>
      <c r="CJ23" s="70" t="n">
        <v>56</v>
      </c>
      <c r="CK23" s="70" t="n">
        <v>0</v>
      </c>
      <c r="CL23" s="70" t="n">
        <v>36</v>
      </c>
      <c r="CM23" s="84" t="n">
        <v>36</v>
      </c>
      <c r="CN23" s="69" t="n">
        <v>12</v>
      </c>
      <c r="CO23" s="70" t="n">
        <v>130</v>
      </c>
      <c r="CP23" s="84" t="n">
        <v>142</v>
      </c>
      <c r="CQ23" s="69" t="n">
        <v>84</v>
      </c>
      <c r="CR23" s="70" t="n">
        <v>92.8571428571429</v>
      </c>
      <c r="CS23" s="70" t="n">
        <v>100</v>
      </c>
      <c r="CT23" s="67" t="n">
        <v>92.2857142857143</v>
      </c>
      <c r="CU23" s="93" t="n">
        <v>21</v>
      </c>
      <c r="CV23" s="88" t="n">
        <v>2.15</v>
      </c>
      <c r="CW23" s="89" t="n">
        <v>4.9824</v>
      </c>
      <c r="CX23" s="89" t="n">
        <v>9.5916</v>
      </c>
      <c r="CY23" s="103" t="n">
        <v>16.6666666666667</v>
      </c>
    </row>
    <row r="24" customFormat="false" ht="15" hidden="false" customHeight="false" outlineLevel="0" collapsed="false">
      <c r="A24" s="67" t="s">
        <v>125</v>
      </c>
      <c r="B24" s="68" t="n">
        <v>1</v>
      </c>
      <c r="C24" s="69" t="n">
        <v>1056</v>
      </c>
      <c r="D24" s="70" t="n">
        <v>388.94</v>
      </c>
      <c r="E24" s="70" t="n">
        <v>311.14</v>
      </c>
      <c r="F24" s="71" t="n">
        <v>123.29</v>
      </c>
      <c r="G24" s="69" t="n">
        <v>1879.37</v>
      </c>
      <c r="H24" s="70" t="n">
        <v>1.56</v>
      </c>
      <c r="I24" s="70" t="n">
        <v>41</v>
      </c>
      <c r="J24" s="70" t="n">
        <v>97</v>
      </c>
      <c r="K24" s="67" t="n">
        <v>2</v>
      </c>
      <c r="L24" s="69" t="n">
        <v>90.272</v>
      </c>
      <c r="M24" s="70" t="n">
        <v>106.343</v>
      </c>
      <c r="N24" s="70" t="n">
        <v>157.459</v>
      </c>
      <c r="O24" s="70" t="n">
        <v>354.074</v>
      </c>
      <c r="P24" s="70" t="n">
        <v>112.302</v>
      </c>
      <c r="Q24" s="70" t="n">
        <v>76.58</v>
      </c>
      <c r="R24" s="70" t="n">
        <v>15.082</v>
      </c>
      <c r="S24" s="70" t="n">
        <v>203.964</v>
      </c>
      <c r="T24" s="70" t="n">
        <v>96.059</v>
      </c>
      <c r="U24" s="70" t="n">
        <v>117.185</v>
      </c>
      <c r="V24" s="70" t="n">
        <v>128.718</v>
      </c>
      <c r="W24" s="70" t="n">
        <v>341.962</v>
      </c>
      <c r="X24" s="72" t="n">
        <v>0</v>
      </c>
      <c r="Y24" s="110" t="n">
        <v>144.77</v>
      </c>
      <c r="Z24" s="111" t="n">
        <v>9</v>
      </c>
      <c r="AA24" s="69" t="n">
        <v>0</v>
      </c>
      <c r="AB24" s="70" t="n">
        <v>6.83</v>
      </c>
      <c r="AC24" s="70" t="n">
        <v>14.724</v>
      </c>
      <c r="AD24" s="70" t="n">
        <v>6.188</v>
      </c>
      <c r="AE24" s="70" t="n">
        <v>16.7</v>
      </c>
      <c r="AF24" s="70" t="n">
        <v>44.442</v>
      </c>
      <c r="AG24" s="70" t="n">
        <v>40.56</v>
      </c>
      <c r="AH24" s="70" t="n">
        <v>41.379</v>
      </c>
      <c r="AI24" s="70" t="n">
        <v>6.804</v>
      </c>
      <c r="AJ24" s="70" t="n">
        <v>15.051</v>
      </c>
      <c r="AK24" s="70" t="n">
        <v>0</v>
      </c>
      <c r="AL24" s="70" t="n">
        <v>103.794</v>
      </c>
      <c r="AM24" s="70" t="n">
        <v>19.44</v>
      </c>
      <c r="AN24" s="70" t="n">
        <v>11.791</v>
      </c>
      <c r="AO24" s="70" t="n">
        <v>38.472</v>
      </c>
      <c r="AP24" s="70" t="n">
        <v>38.761</v>
      </c>
      <c r="AQ24" s="70" t="n">
        <v>43.3</v>
      </c>
      <c r="AR24" s="70" t="n">
        <v>151.764</v>
      </c>
      <c r="AS24" s="75" t="n">
        <v>0</v>
      </c>
      <c r="AT24" s="110" t="n">
        <v>104.11</v>
      </c>
      <c r="AU24" s="112" t="n">
        <v>10</v>
      </c>
      <c r="AV24" s="69" t="n">
        <v>158</v>
      </c>
      <c r="AW24" s="70" t="n">
        <v>247</v>
      </c>
      <c r="AX24" s="91" t="n">
        <v>28</v>
      </c>
      <c r="AY24" s="91" t="n">
        <v>25</v>
      </c>
      <c r="AZ24" s="78" t="n">
        <v>0.609876543209877</v>
      </c>
      <c r="BA24" s="79" t="n">
        <f aca="false">AW24/AV24</f>
        <v>1.56329113924051</v>
      </c>
      <c r="BB24" s="80" t="n">
        <v>2</v>
      </c>
      <c r="BC24" s="69" t="n">
        <v>45.45</v>
      </c>
      <c r="BD24" s="70" t="n">
        <v>218.21</v>
      </c>
      <c r="BE24" s="70" t="n">
        <v>36.34</v>
      </c>
      <c r="BF24" s="70" t="n">
        <v>101.73</v>
      </c>
      <c r="BG24" s="113" t="n">
        <v>4</v>
      </c>
      <c r="BH24" s="70" t="n">
        <v>11.3625</v>
      </c>
      <c r="BI24" s="113" t="n">
        <v>11</v>
      </c>
      <c r="BJ24" s="73" t="n">
        <v>19.8372727272727</v>
      </c>
      <c r="BK24" s="114" t="n">
        <v>10</v>
      </c>
      <c r="BL24" s="114" t="n">
        <v>14</v>
      </c>
      <c r="BM24" s="83" t="n">
        <v>0</v>
      </c>
      <c r="BN24" s="102" t="n">
        <v>112.806</v>
      </c>
      <c r="BO24" s="110" t="n">
        <v>29.283</v>
      </c>
      <c r="BP24" s="116" t="n">
        <v>83.523</v>
      </c>
      <c r="BQ24" s="69" t="n">
        <v>41.73</v>
      </c>
      <c r="BR24" s="110" t="n">
        <v>10.759</v>
      </c>
      <c r="BS24" s="117" t="n">
        <v>30.971</v>
      </c>
      <c r="BT24" s="43" t="n">
        <v>0.742175892643182</v>
      </c>
      <c r="BU24" s="102" t="n">
        <v>75.571</v>
      </c>
      <c r="BV24" s="70" t="n">
        <v>34.411</v>
      </c>
      <c r="BW24" s="70" t="n">
        <v>41.16</v>
      </c>
      <c r="BX24" s="61" t="n">
        <v>0.544653372325363</v>
      </c>
      <c r="BY24" s="69" t="n">
        <v>1490.38766666667</v>
      </c>
      <c r="BZ24" s="70" t="n">
        <v>10.4503682822568</v>
      </c>
      <c r="CA24" s="70" t="n">
        <v>17.9711408418794</v>
      </c>
      <c r="CB24" s="70" t="n">
        <v>18.8456448579486</v>
      </c>
      <c r="CC24" s="67" t="n">
        <v>-6.48252513517321</v>
      </c>
      <c r="CD24" s="69" t="n">
        <v>500</v>
      </c>
      <c r="CE24" s="70" t="n">
        <v>0</v>
      </c>
      <c r="CF24" s="70" t="n">
        <v>48</v>
      </c>
      <c r="CG24" s="70" t="n">
        <v>48</v>
      </c>
      <c r="CH24" s="70" t="n">
        <v>6</v>
      </c>
      <c r="CI24" s="70" t="n">
        <v>44</v>
      </c>
      <c r="CJ24" s="70" t="n">
        <v>50</v>
      </c>
      <c r="CK24" s="70" t="n">
        <v>6</v>
      </c>
      <c r="CL24" s="70" t="n">
        <v>44</v>
      </c>
      <c r="CM24" s="84" t="n">
        <v>50</v>
      </c>
      <c r="CN24" s="69" t="n">
        <v>12</v>
      </c>
      <c r="CO24" s="70" t="n">
        <v>136</v>
      </c>
      <c r="CP24" s="84" t="n">
        <v>148</v>
      </c>
      <c r="CQ24" s="69" t="n">
        <v>100</v>
      </c>
      <c r="CR24" s="70" t="n">
        <v>88</v>
      </c>
      <c r="CS24" s="70" t="n">
        <v>88</v>
      </c>
      <c r="CT24" s="67" t="n">
        <v>92</v>
      </c>
      <c r="CU24" s="93" t="n">
        <v>14</v>
      </c>
      <c r="CV24" s="88" t="n">
        <v>3.444</v>
      </c>
      <c r="CW24" s="89" t="n">
        <v>3.0608</v>
      </c>
      <c r="CX24" s="89" t="n">
        <v>8.4564</v>
      </c>
      <c r="CY24" s="103" t="n">
        <v>14.84375</v>
      </c>
    </row>
    <row r="25" customFormat="false" ht="15" hidden="false" customHeight="false" outlineLevel="0" collapsed="false">
      <c r="A25" s="67" t="s">
        <v>126</v>
      </c>
      <c r="B25" s="68" t="n">
        <v>1</v>
      </c>
      <c r="C25" s="69" t="n">
        <v>660.8</v>
      </c>
      <c r="D25" s="70" t="n">
        <v>576.93</v>
      </c>
      <c r="E25" s="70" t="n">
        <v>500.48</v>
      </c>
      <c r="F25" s="71" t="n">
        <v>29.04</v>
      </c>
      <c r="G25" s="69" t="n">
        <v>1767.25</v>
      </c>
      <c r="H25" s="70" t="n">
        <v>1.47</v>
      </c>
      <c r="I25" s="70" t="n">
        <v>25</v>
      </c>
      <c r="J25" s="70" t="n">
        <v>101</v>
      </c>
      <c r="K25" s="67" t="n">
        <v>3</v>
      </c>
      <c r="L25" s="69" t="n">
        <v>140.313</v>
      </c>
      <c r="M25" s="70" t="n">
        <v>244.087</v>
      </c>
      <c r="N25" s="70" t="n">
        <v>263.911</v>
      </c>
      <c r="O25" s="70" t="n">
        <v>648.311</v>
      </c>
      <c r="P25" s="70" t="n">
        <v>73.063</v>
      </c>
      <c r="Q25" s="70" t="n">
        <v>0</v>
      </c>
      <c r="R25" s="70" t="n">
        <v>0</v>
      </c>
      <c r="S25" s="70" t="n">
        <v>73.063</v>
      </c>
      <c r="T25" s="70" t="n">
        <v>93.4</v>
      </c>
      <c r="U25" s="70" t="n">
        <v>51.186</v>
      </c>
      <c r="V25" s="70" t="n">
        <v>34.04</v>
      </c>
      <c r="W25" s="70" t="n">
        <v>178.626</v>
      </c>
      <c r="X25" s="72" t="n">
        <v>0</v>
      </c>
      <c r="Y25" s="110" t="n">
        <v>65.88</v>
      </c>
      <c r="Z25" s="111" t="n">
        <v>12</v>
      </c>
      <c r="AA25" s="69" t="n">
        <v>3.067</v>
      </c>
      <c r="AB25" s="70" t="n">
        <v>28.74</v>
      </c>
      <c r="AC25" s="70" t="n">
        <v>42.81</v>
      </c>
      <c r="AD25" s="70" t="n">
        <v>37.551</v>
      </c>
      <c r="AE25" s="70" t="n">
        <v>45.645</v>
      </c>
      <c r="AF25" s="70" t="n">
        <v>157.813</v>
      </c>
      <c r="AG25" s="70" t="n">
        <v>46.496</v>
      </c>
      <c r="AH25" s="70" t="n">
        <v>21.367</v>
      </c>
      <c r="AI25" s="70" t="n">
        <v>1.062</v>
      </c>
      <c r="AJ25" s="70" t="n">
        <v>9.848</v>
      </c>
      <c r="AK25" s="70" t="n">
        <v>5.82</v>
      </c>
      <c r="AL25" s="70" t="n">
        <v>84.593</v>
      </c>
      <c r="AM25" s="70" t="n">
        <v>9.123</v>
      </c>
      <c r="AN25" s="70" t="n">
        <v>8.56</v>
      </c>
      <c r="AO25" s="70" t="n">
        <v>17.3</v>
      </c>
      <c r="AP25" s="70" t="n">
        <v>13</v>
      </c>
      <c r="AQ25" s="70" t="n">
        <v>9.611</v>
      </c>
      <c r="AR25" s="70" t="n">
        <v>57.594</v>
      </c>
      <c r="AS25" s="75" t="n">
        <v>0</v>
      </c>
      <c r="AT25" s="110" t="n">
        <v>31.04</v>
      </c>
      <c r="AU25" s="112" t="n">
        <v>7</v>
      </c>
      <c r="AV25" s="69" t="n">
        <v>110</v>
      </c>
      <c r="AW25" s="70" t="n">
        <v>199</v>
      </c>
      <c r="AX25" s="91" t="n">
        <v>26</v>
      </c>
      <c r="AY25" s="91" t="n">
        <f aca="false">(3*60)+32</f>
        <v>212</v>
      </c>
      <c r="AZ25" s="78" t="n">
        <v>0.644012944983819</v>
      </c>
      <c r="BA25" s="79" t="n">
        <f aca="false">AW25/AV25</f>
        <v>1.80909090909091</v>
      </c>
      <c r="BB25" s="80" t="n">
        <v>2</v>
      </c>
      <c r="BC25" s="69" t="n">
        <v>0</v>
      </c>
      <c r="BD25" s="70" t="n">
        <v>296.13</v>
      </c>
      <c r="BE25" s="70" t="n">
        <v>3.87</v>
      </c>
      <c r="BF25" s="70" t="n">
        <v>50.06</v>
      </c>
      <c r="BG25" s="113" t="n">
        <v>0</v>
      </c>
      <c r="BH25" s="70" t="n">
        <v>0</v>
      </c>
      <c r="BI25" s="113" t="n">
        <v>2</v>
      </c>
      <c r="BJ25" s="73" t="n">
        <v>148.065</v>
      </c>
      <c r="BK25" s="114" t="n">
        <v>8</v>
      </c>
      <c r="BL25" s="114" t="n">
        <v>0</v>
      </c>
      <c r="BM25" s="83" t="n">
        <v>5</v>
      </c>
      <c r="BN25" s="102" t="n">
        <v>65.433</v>
      </c>
      <c r="BO25" s="110" t="n">
        <v>37.19</v>
      </c>
      <c r="BP25" s="116" t="n">
        <v>28.243</v>
      </c>
      <c r="BQ25" s="69" t="n">
        <v>64.502</v>
      </c>
      <c r="BR25" s="110" t="n">
        <v>15.516</v>
      </c>
      <c r="BS25" s="117" t="n">
        <v>48.986</v>
      </c>
      <c r="BT25" s="43" t="n">
        <v>0.759449319400949</v>
      </c>
      <c r="BU25" s="102" t="n">
        <v>107.735</v>
      </c>
      <c r="BV25" s="70" t="n">
        <v>71.065</v>
      </c>
      <c r="BW25" s="70" t="n">
        <v>36.67</v>
      </c>
      <c r="BX25" s="61" t="n">
        <v>0.340372209588342</v>
      </c>
      <c r="BY25" s="69" t="n">
        <v>1427.50083333333</v>
      </c>
      <c r="BZ25" s="70" t="n">
        <v>3.5380247880766</v>
      </c>
      <c r="CA25" s="70" t="n">
        <v>7.09885166441816</v>
      </c>
      <c r="CB25" s="70" t="n">
        <v>7.14451421803022</v>
      </c>
      <c r="CC25" s="67" t="n">
        <v>-33.7918285990399</v>
      </c>
      <c r="CD25" s="69" t="n">
        <v>500</v>
      </c>
      <c r="CE25" s="70" t="n">
        <v>10</v>
      </c>
      <c r="CF25" s="70" t="n">
        <v>28</v>
      </c>
      <c r="CG25" s="70" t="n">
        <v>38</v>
      </c>
      <c r="CH25" s="70" t="n">
        <v>2</v>
      </c>
      <c r="CI25" s="70" t="n">
        <v>24</v>
      </c>
      <c r="CJ25" s="70" t="n">
        <v>26</v>
      </c>
      <c r="CK25" s="70" t="n">
        <v>0</v>
      </c>
      <c r="CL25" s="70" t="n">
        <v>28</v>
      </c>
      <c r="CM25" s="84" t="n">
        <v>28</v>
      </c>
      <c r="CN25" s="69" t="n">
        <v>12</v>
      </c>
      <c r="CO25" s="70" t="n">
        <v>80</v>
      </c>
      <c r="CP25" s="84" t="n">
        <v>92</v>
      </c>
      <c r="CQ25" s="69" t="n">
        <v>73.6842105263158</v>
      </c>
      <c r="CR25" s="70" t="n">
        <v>92.3076923076923</v>
      </c>
      <c r="CS25" s="70" t="n">
        <v>100</v>
      </c>
      <c r="CT25" s="67" t="n">
        <v>88.663967611336</v>
      </c>
      <c r="CU25" s="93" t="n">
        <v>19</v>
      </c>
      <c r="CV25" s="88" t="n">
        <v>7.534</v>
      </c>
      <c r="CW25" s="89" t="n">
        <v>4.626</v>
      </c>
      <c r="CX25" s="89" t="n">
        <v>8.594</v>
      </c>
      <c r="CY25" s="118" t="n">
        <v>18.0327868852459</v>
      </c>
    </row>
    <row r="26" customFormat="false" ht="15" hidden="false" customHeight="false" outlineLevel="0" collapsed="false">
      <c r="A26" s="119" t="s">
        <v>127</v>
      </c>
      <c r="B26" s="120" t="n">
        <v>0</v>
      </c>
      <c r="C26" s="121" t="n">
        <v>765.4</v>
      </c>
      <c r="D26" s="122" t="n">
        <v>625.5</v>
      </c>
      <c r="E26" s="122" t="n">
        <v>559.2</v>
      </c>
      <c r="F26" s="123" t="n">
        <v>177.2</v>
      </c>
      <c r="G26" s="121" t="n">
        <v>2127.38</v>
      </c>
      <c r="H26" s="122" t="n">
        <v>1.77</v>
      </c>
      <c r="I26" s="122" t="n">
        <v>47</v>
      </c>
      <c r="J26" s="122" t="n">
        <v>106</v>
      </c>
      <c r="K26" s="119" t="n">
        <v>6</v>
      </c>
      <c r="L26" s="121" t="n">
        <v>91.853</v>
      </c>
      <c r="M26" s="122" t="n">
        <v>251.489</v>
      </c>
      <c r="N26" s="122" t="n">
        <v>240.699</v>
      </c>
      <c r="O26" s="122" t="n">
        <v>584.041</v>
      </c>
      <c r="P26" s="122" t="n">
        <v>166.218</v>
      </c>
      <c r="Q26" s="122" t="n">
        <v>18.528</v>
      </c>
      <c r="R26" s="122" t="n">
        <v>44.124</v>
      </c>
      <c r="S26" s="122" t="n">
        <v>228.87</v>
      </c>
      <c r="T26" s="122" t="n">
        <v>36.926</v>
      </c>
      <c r="U26" s="122" t="n">
        <v>29.954</v>
      </c>
      <c r="V26" s="122" t="n">
        <v>15.209</v>
      </c>
      <c r="W26" s="122" t="n">
        <v>82.089</v>
      </c>
      <c r="X26" s="124" t="n">
        <v>3</v>
      </c>
      <c r="Y26" s="125" t="n">
        <v>15.22</v>
      </c>
      <c r="Z26" s="126" t="n">
        <v>6</v>
      </c>
      <c r="AA26" s="121" t="n">
        <v>4.062</v>
      </c>
      <c r="AB26" s="122" t="n">
        <v>22.412</v>
      </c>
      <c r="AC26" s="122" t="n">
        <v>20.022</v>
      </c>
      <c r="AD26" s="122" t="n">
        <v>35.495</v>
      </c>
      <c r="AE26" s="122" t="n">
        <v>44.83</v>
      </c>
      <c r="AF26" s="122" t="n">
        <v>126.821</v>
      </c>
      <c r="AG26" s="122" t="n">
        <v>43.43</v>
      </c>
      <c r="AH26" s="122" t="n">
        <v>22.164</v>
      </c>
      <c r="AI26" s="122" t="n">
        <v>23.925</v>
      </c>
      <c r="AJ26" s="122" t="n">
        <v>10.303</v>
      </c>
      <c r="AK26" s="122" t="n">
        <v>1.95</v>
      </c>
      <c r="AL26" s="122" t="n">
        <v>101.772</v>
      </c>
      <c r="AM26" s="122" t="n">
        <v>12.508</v>
      </c>
      <c r="AN26" s="122" t="n">
        <v>15.424</v>
      </c>
      <c r="AO26" s="122" t="n">
        <v>16.053</v>
      </c>
      <c r="AP26" s="122" t="n">
        <v>14.202</v>
      </c>
      <c r="AQ26" s="122" t="n">
        <v>13.22</v>
      </c>
      <c r="AR26" s="122" t="n">
        <v>71.407</v>
      </c>
      <c r="AS26" s="127" t="n">
        <v>0</v>
      </c>
      <c r="AT26" s="125" t="n">
        <v>33.96</v>
      </c>
      <c r="AU26" s="128" t="n">
        <v>8</v>
      </c>
      <c r="AV26" s="121" t="n">
        <v>140</v>
      </c>
      <c r="AW26" s="122" t="n">
        <v>333</v>
      </c>
      <c r="AX26" s="129" t="n">
        <v>14</v>
      </c>
      <c r="AY26" s="129" t="n">
        <v>10</v>
      </c>
      <c r="AZ26" s="130" t="n">
        <v>0.704016913319239</v>
      </c>
      <c r="BA26" s="131" t="n">
        <f aca="false">AW26/AV26</f>
        <v>2.37857142857143</v>
      </c>
      <c r="BB26" s="132" t="n">
        <v>3</v>
      </c>
      <c r="BC26" s="121" t="n">
        <v>0</v>
      </c>
      <c r="BD26" s="122" t="n">
        <v>283.584</v>
      </c>
      <c r="BE26" s="122" t="n">
        <v>16.417</v>
      </c>
      <c r="BF26" s="122" t="n">
        <v>110.848</v>
      </c>
      <c r="BG26" s="133" t="n">
        <v>0</v>
      </c>
      <c r="BH26" s="122" t="n">
        <v>0</v>
      </c>
      <c r="BI26" s="133" t="n">
        <v>5</v>
      </c>
      <c r="BJ26" s="125" t="n">
        <v>56.7168</v>
      </c>
      <c r="BK26" s="134" t="n">
        <v>0</v>
      </c>
      <c r="BL26" s="134" t="n">
        <v>6</v>
      </c>
      <c r="BM26" s="135" t="n">
        <v>4</v>
      </c>
      <c r="BN26" s="121" t="n">
        <v>49.1</v>
      </c>
      <c r="BO26" s="122" t="n">
        <v>22.5</v>
      </c>
      <c r="BP26" s="136" t="n">
        <v>26.6</v>
      </c>
      <c r="BQ26" s="121" t="n">
        <v>62</v>
      </c>
      <c r="BR26" s="122" t="n">
        <v>31.9</v>
      </c>
      <c r="BS26" s="137" t="n">
        <v>30.1</v>
      </c>
      <c r="BT26" s="122" t="n">
        <v>0.485483870967742</v>
      </c>
      <c r="BU26" s="121" t="n">
        <v>60.6</v>
      </c>
      <c r="BV26" s="122" t="n">
        <v>39.7</v>
      </c>
      <c r="BW26" s="122" t="n">
        <v>20.9</v>
      </c>
      <c r="BX26" s="138" t="n">
        <v>0.344884488448845</v>
      </c>
      <c r="BY26" s="121" t="n">
        <v>1679.3745</v>
      </c>
      <c r="BZ26" s="122" t="n">
        <v>15.9487952210779</v>
      </c>
      <c r="CA26" s="122" t="n">
        <v>21.148637979994</v>
      </c>
      <c r="CB26" s="122" t="n">
        <v>26.9499447562173</v>
      </c>
      <c r="CC26" s="119" t="n">
        <v>-11.3100800092562</v>
      </c>
      <c r="CD26" s="121" t="n">
        <v>500</v>
      </c>
      <c r="CE26" s="122" t="n">
        <v>8</v>
      </c>
      <c r="CF26" s="122" t="n">
        <v>50</v>
      </c>
      <c r="CG26" s="122" t="n">
        <v>58</v>
      </c>
      <c r="CH26" s="122" t="n">
        <v>2</v>
      </c>
      <c r="CI26" s="122" t="n">
        <v>34</v>
      </c>
      <c r="CJ26" s="122" t="n">
        <v>36</v>
      </c>
      <c r="CK26" s="122" t="n">
        <v>28</v>
      </c>
      <c r="CL26" s="122" t="n">
        <v>16</v>
      </c>
      <c r="CM26" s="136" t="n">
        <v>44</v>
      </c>
      <c r="CN26" s="121" t="n">
        <v>38</v>
      </c>
      <c r="CO26" s="122" t="n">
        <v>100</v>
      </c>
      <c r="CP26" s="136" t="n">
        <v>138</v>
      </c>
      <c r="CQ26" s="121" t="n">
        <v>86.2</v>
      </c>
      <c r="CR26" s="122" t="n">
        <v>94.44</v>
      </c>
      <c r="CS26" s="122" t="n">
        <v>36.3</v>
      </c>
      <c r="CT26" s="119" t="n">
        <v>72.3133333333333</v>
      </c>
      <c r="CU26" s="139" t="n">
        <v>28</v>
      </c>
      <c r="CV26" s="140" t="n">
        <v>9.434</v>
      </c>
      <c r="CW26" s="141" t="n">
        <v>8.9544</v>
      </c>
      <c r="CX26" s="141" t="n">
        <v>10</v>
      </c>
      <c r="CY26" s="142" t="n">
        <v>9.67741935483871</v>
      </c>
    </row>
    <row r="27" customFormat="false" ht="15" hidden="false" customHeight="false" outlineLevel="0" collapsed="false">
      <c r="A27" s="119" t="s">
        <v>128</v>
      </c>
      <c r="B27" s="120" t="n">
        <v>0</v>
      </c>
      <c r="C27" s="121" t="n">
        <v>718.1</v>
      </c>
      <c r="D27" s="122" t="n">
        <v>299.8</v>
      </c>
      <c r="E27" s="122" t="n">
        <v>439.1</v>
      </c>
      <c r="F27" s="123" t="n">
        <v>391.1</v>
      </c>
      <c r="G27" s="121" t="n">
        <v>1848.17</v>
      </c>
      <c r="H27" s="122" t="n">
        <v>1.54</v>
      </c>
      <c r="I27" s="122" t="n">
        <v>17</v>
      </c>
      <c r="J27" s="122" t="n">
        <v>67</v>
      </c>
      <c r="K27" s="119" t="n">
        <v>6</v>
      </c>
      <c r="L27" s="121" t="n">
        <v>40.966</v>
      </c>
      <c r="M27" s="122" t="n">
        <v>139.715</v>
      </c>
      <c r="N27" s="122" t="n">
        <v>120.03</v>
      </c>
      <c r="O27" s="122" t="n">
        <v>300.711</v>
      </c>
      <c r="P27" s="122" t="n">
        <v>211.306</v>
      </c>
      <c r="Q27" s="122" t="n">
        <v>145.851</v>
      </c>
      <c r="R27" s="122" t="n">
        <v>165.479</v>
      </c>
      <c r="S27" s="122" t="n">
        <v>522.636</v>
      </c>
      <c r="T27" s="122" t="n">
        <v>47.728</v>
      </c>
      <c r="U27" s="122" t="n">
        <v>14.434</v>
      </c>
      <c r="V27" s="122" t="n">
        <v>14.491</v>
      </c>
      <c r="W27" s="122" t="n">
        <v>76.653</v>
      </c>
      <c r="X27" s="124" t="n">
        <v>0</v>
      </c>
      <c r="Y27" s="122" t="n">
        <v>155.43</v>
      </c>
      <c r="Z27" s="126" t="n">
        <v>11</v>
      </c>
      <c r="AA27" s="121" t="n">
        <v>1.948</v>
      </c>
      <c r="AB27" s="122" t="n">
        <v>36.76</v>
      </c>
      <c r="AC27" s="122" t="n">
        <v>49.293</v>
      </c>
      <c r="AD27" s="122" t="n">
        <v>31.582</v>
      </c>
      <c r="AE27" s="122" t="n">
        <v>41.05</v>
      </c>
      <c r="AF27" s="122" t="n">
        <v>160.633</v>
      </c>
      <c r="AG27" s="122" t="n">
        <v>44.418</v>
      </c>
      <c r="AH27" s="122" t="n">
        <v>9.83</v>
      </c>
      <c r="AI27" s="122" t="n">
        <v>0</v>
      </c>
      <c r="AJ27" s="122" t="n">
        <v>8.739</v>
      </c>
      <c r="AK27" s="122" t="n">
        <v>4.75</v>
      </c>
      <c r="AL27" s="122" t="n">
        <v>67.737</v>
      </c>
      <c r="AM27" s="122" t="n">
        <v>13.634</v>
      </c>
      <c r="AN27" s="122" t="n">
        <v>13.41</v>
      </c>
      <c r="AO27" s="122" t="n">
        <v>10.707</v>
      </c>
      <c r="AP27" s="122" t="n">
        <v>19.679</v>
      </c>
      <c r="AQ27" s="122" t="n">
        <v>14.2</v>
      </c>
      <c r="AR27" s="122" t="n">
        <v>71.63</v>
      </c>
      <c r="AS27" s="127" t="n">
        <v>0</v>
      </c>
      <c r="AT27" s="125" t="n">
        <v>71.91</v>
      </c>
      <c r="AU27" s="128" t="n">
        <v>10</v>
      </c>
      <c r="AV27" s="121" t="n">
        <v>136</v>
      </c>
      <c r="AW27" s="122" t="n">
        <v>272</v>
      </c>
      <c r="AX27" s="143" t="n">
        <v>13</v>
      </c>
      <c r="AY27" s="143" t="n">
        <v>16</v>
      </c>
      <c r="AZ27" s="130" t="n">
        <v>0.666666666666667</v>
      </c>
      <c r="BA27" s="131" t="n">
        <f aca="false">AW27/AV27</f>
        <v>2</v>
      </c>
      <c r="BB27" s="132" t="n">
        <v>1</v>
      </c>
      <c r="BC27" s="121" t="n">
        <v>66.643</v>
      </c>
      <c r="BD27" s="122" t="n">
        <v>146.789</v>
      </c>
      <c r="BE27" s="122" t="n">
        <v>86.568</v>
      </c>
      <c r="BF27" s="122" t="n">
        <v>53.532</v>
      </c>
      <c r="BG27" s="133" t="n">
        <v>7</v>
      </c>
      <c r="BH27" s="122" t="n">
        <v>9.52042857142857</v>
      </c>
      <c r="BI27" s="133" t="n">
        <v>8</v>
      </c>
      <c r="BJ27" s="125" t="n">
        <v>18.348625</v>
      </c>
      <c r="BK27" s="134" t="n">
        <v>2</v>
      </c>
      <c r="BL27" s="134" t="n">
        <v>13</v>
      </c>
      <c r="BM27" s="135" t="n">
        <v>0</v>
      </c>
      <c r="BN27" s="121" t="n">
        <v>139.7</v>
      </c>
      <c r="BO27" s="122" t="n">
        <v>85.3</v>
      </c>
      <c r="BP27" s="136" t="n">
        <v>54.4</v>
      </c>
      <c r="BQ27" s="121" t="n">
        <v>96.2</v>
      </c>
      <c r="BR27" s="122" t="n">
        <v>22.7</v>
      </c>
      <c r="BS27" s="137" t="n">
        <v>73.5</v>
      </c>
      <c r="BT27" s="122" t="n">
        <v>0.764033264033264</v>
      </c>
      <c r="BU27" s="121" t="n">
        <v>92.5</v>
      </c>
      <c r="BV27" s="122" t="n">
        <v>17.6</v>
      </c>
      <c r="BW27" s="122" t="n">
        <v>74.9</v>
      </c>
      <c r="BX27" s="138" t="n">
        <v>0.80972972972973</v>
      </c>
      <c r="BY27" s="121" t="n">
        <v>954.7085</v>
      </c>
      <c r="BZ27" s="122" t="n">
        <v>30.3071740396851</v>
      </c>
      <c r="CA27" s="122" t="n">
        <v>27.303761654299</v>
      </c>
      <c r="CB27" s="122" t="n">
        <v>13.5836401023628</v>
      </c>
      <c r="CC27" s="119" t="n">
        <v>-14.5454396127529</v>
      </c>
      <c r="CD27" s="121" t="n">
        <v>500</v>
      </c>
      <c r="CE27" s="122" t="n">
        <v>12</v>
      </c>
      <c r="CF27" s="122" t="n">
        <v>72</v>
      </c>
      <c r="CG27" s="122" t="n">
        <v>84</v>
      </c>
      <c r="CH27" s="122" t="n">
        <v>8</v>
      </c>
      <c r="CI27" s="122" t="n">
        <v>100</v>
      </c>
      <c r="CJ27" s="122" t="n">
        <v>108</v>
      </c>
      <c r="CK27" s="122" t="n">
        <v>2</v>
      </c>
      <c r="CL27" s="122" t="n">
        <v>80</v>
      </c>
      <c r="CM27" s="136" t="n">
        <v>82</v>
      </c>
      <c r="CN27" s="121" t="n">
        <v>22</v>
      </c>
      <c r="CO27" s="122" t="n">
        <v>252</v>
      </c>
      <c r="CP27" s="136" t="n">
        <v>274</v>
      </c>
      <c r="CQ27" s="121" t="n">
        <v>85.7</v>
      </c>
      <c r="CR27" s="122" t="n">
        <v>92.6</v>
      </c>
      <c r="CS27" s="122" t="n">
        <v>97.5</v>
      </c>
      <c r="CT27" s="119" t="n">
        <v>91.9333333333333</v>
      </c>
      <c r="CU27" s="144" t="n">
        <v>18</v>
      </c>
      <c r="CV27" s="140" t="n">
        <v>2.734</v>
      </c>
      <c r="CW27" s="141" t="n">
        <v>6.4944</v>
      </c>
      <c r="CX27" s="141" t="n">
        <v>8.3236</v>
      </c>
      <c r="CY27" s="145" t="n">
        <v>24.5283018867925</v>
      </c>
    </row>
    <row r="28" customFormat="false" ht="15" hidden="false" customHeight="false" outlineLevel="0" collapsed="false">
      <c r="A28" s="119" t="s">
        <v>129</v>
      </c>
      <c r="B28" s="120" t="n">
        <v>0</v>
      </c>
      <c r="C28" s="121" t="n">
        <v>765.8</v>
      </c>
      <c r="D28" s="122" t="n">
        <v>572.3</v>
      </c>
      <c r="E28" s="122" t="n">
        <v>540.1</v>
      </c>
      <c r="F28" s="123" t="n">
        <v>247.2</v>
      </c>
      <c r="G28" s="121" t="n">
        <v>2125.57</v>
      </c>
      <c r="H28" s="122" t="n">
        <v>1.77</v>
      </c>
      <c r="I28" s="122" t="n">
        <v>28</v>
      </c>
      <c r="J28" s="122" t="n">
        <v>79</v>
      </c>
      <c r="K28" s="119" t="n">
        <v>5</v>
      </c>
      <c r="L28" s="121" t="n">
        <v>152.541</v>
      </c>
      <c r="M28" s="122" t="n">
        <v>166.811</v>
      </c>
      <c r="N28" s="122" t="n">
        <v>138.832</v>
      </c>
      <c r="O28" s="122" t="n">
        <v>458.184</v>
      </c>
      <c r="P28" s="122" t="n">
        <v>133.508</v>
      </c>
      <c r="Q28" s="122" t="n">
        <v>109.035</v>
      </c>
      <c r="R28" s="122" t="n">
        <v>132.143</v>
      </c>
      <c r="S28" s="122" t="n">
        <v>374.686</v>
      </c>
      <c r="T28" s="122" t="n">
        <v>8.904</v>
      </c>
      <c r="U28" s="122" t="n">
        <v>24.154</v>
      </c>
      <c r="V28" s="122" t="n">
        <v>29.025</v>
      </c>
      <c r="W28" s="122" t="n">
        <v>62.083</v>
      </c>
      <c r="X28" s="124" t="n">
        <v>4</v>
      </c>
      <c r="Y28" s="122" t="n">
        <v>32.34</v>
      </c>
      <c r="Z28" s="126" t="n">
        <v>8</v>
      </c>
      <c r="AA28" s="121" t="n">
        <v>37.701</v>
      </c>
      <c r="AB28" s="122" t="n">
        <v>48.369</v>
      </c>
      <c r="AC28" s="122" t="n">
        <v>59.57</v>
      </c>
      <c r="AD28" s="122" t="n">
        <v>56.6</v>
      </c>
      <c r="AE28" s="122" t="n">
        <v>37.382</v>
      </c>
      <c r="AF28" s="122" t="n">
        <v>239.622</v>
      </c>
      <c r="AG28" s="122" t="n">
        <v>18.944</v>
      </c>
      <c r="AH28" s="122" t="n">
        <v>4.949</v>
      </c>
      <c r="AI28" s="122" t="n">
        <v>0</v>
      </c>
      <c r="AJ28" s="122" t="n">
        <v>0</v>
      </c>
      <c r="AK28" s="122" t="n">
        <v>15.248</v>
      </c>
      <c r="AL28" s="122" t="n">
        <v>39.141</v>
      </c>
      <c r="AM28" s="122" t="n">
        <v>3.355</v>
      </c>
      <c r="AN28" s="122" t="n">
        <v>6.682</v>
      </c>
      <c r="AO28" s="122" t="n">
        <v>0.43</v>
      </c>
      <c r="AP28" s="122" t="n">
        <v>3.4</v>
      </c>
      <c r="AQ28" s="122" t="n">
        <v>7.37</v>
      </c>
      <c r="AR28" s="122" t="n">
        <v>21.237</v>
      </c>
      <c r="AS28" s="127" t="n">
        <v>0</v>
      </c>
      <c r="AT28" s="125" t="n">
        <v>2.95</v>
      </c>
      <c r="AU28" s="128" t="n">
        <v>8</v>
      </c>
      <c r="AV28" s="121" t="n">
        <v>126</v>
      </c>
      <c r="AW28" s="122" t="n">
        <v>201</v>
      </c>
      <c r="AX28" s="129" t="n">
        <v>31</v>
      </c>
      <c r="AY28" s="129" t="n">
        <v>17</v>
      </c>
      <c r="AZ28" s="130" t="n">
        <v>0.614678899082569</v>
      </c>
      <c r="BA28" s="131" t="n">
        <f aca="false">AW28/AV28</f>
        <v>1.5952380952381</v>
      </c>
      <c r="BB28" s="132" t="n">
        <v>3</v>
      </c>
      <c r="BC28" s="121" t="n">
        <v>0</v>
      </c>
      <c r="BD28" s="122" t="n">
        <v>268.443</v>
      </c>
      <c r="BE28" s="122" t="n">
        <v>31.557</v>
      </c>
      <c r="BF28" s="122" t="n">
        <v>66.234</v>
      </c>
      <c r="BG28" s="133" t="n">
        <v>0</v>
      </c>
      <c r="BH28" s="122" t="n">
        <v>0</v>
      </c>
      <c r="BI28" s="133" t="n">
        <v>3</v>
      </c>
      <c r="BJ28" s="125" t="n">
        <v>89.481</v>
      </c>
      <c r="BK28" s="134" t="n">
        <v>3</v>
      </c>
      <c r="BL28" s="134" t="n">
        <v>8</v>
      </c>
      <c r="BM28" s="135" t="n">
        <v>8</v>
      </c>
      <c r="BN28" s="121" t="n">
        <v>107.1</v>
      </c>
      <c r="BO28" s="122" t="n">
        <v>39.1</v>
      </c>
      <c r="BP28" s="136" t="n">
        <v>68</v>
      </c>
      <c r="BQ28" s="121" t="n">
        <v>106.9</v>
      </c>
      <c r="BR28" s="122" t="n">
        <v>37.3</v>
      </c>
      <c r="BS28" s="137" t="n">
        <v>69.6</v>
      </c>
      <c r="BT28" s="122" t="n">
        <v>0.651075771749298</v>
      </c>
      <c r="BU28" s="121" t="n">
        <v>109</v>
      </c>
      <c r="BV28" s="122" t="n">
        <v>39.2</v>
      </c>
      <c r="BW28" s="122" t="n">
        <v>69.8</v>
      </c>
      <c r="BX28" s="138" t="n">
        <v>0.640366972477064</v>
      </c>
      <c r="BY28" s="121" t="n">
        <v>767.676666666667</v>
      </c>
      <c r="BZ28" s="122" t="n">
        <v>52.8437970847101</v>
      </c>
      <c r="CA28" s="122" t="n">
        <v>7.08827066950931</v>
      </c>
      <c r="CB28" s="122" t="n">
        <v>40.5772178391076</v>
      </c>
      <c r="CC28" s="119" t="n">
        <v>22.7063782719005</v>
      </c>
      <c r="CD28" s="121" t="n">
        <v>500</v>
      </c>
      <c r="CE28" s="122" t="n">
        <v>10</v>
      </c>
      <c r="CF28" s="122" t="n">
        <v>64</v>
      </c>
      <c r="CG28" s="122" t="n">
        <v>74</v>
      </c>
      <c r="CH28" s="122" t="n">
        <v>10</v>
      </c>
      <c r="CI28" s="122" t="n">
        <v>60</v>
      </c>
      <c r="CJ28" s="122" t="n">
        <v>70</v>
      </c>
      <c r="CK28" s="122" t="n">
        <v>2</v>
      </c>
      <c r="CL28" s="122" t="n">
        <v>56</v>
      </c>
      <c r="CM28" s="136" t="n">
        <v>58</v>
      </c>
      <c r="CN28" s="121" t="n">
        <v>22</v>
      </c>
      <c r="CO28" s="122" t="n">
        <v>180</v>
      </c>
      <c r="CP28" s="136" t="n">
        <v>202</v>
      </c>
      <c r="CQ28" s="121" t="n">
        <v>86.4</v>
      </c>
      <c r="CR28" s="122" t="n">
        <v>85.7</v>
      </c>
      <c r="CS28" s="122" t="n">
        <v>96.5</v>
      </c>
      <c r="CT28" s="119" t="n">
        <v>89.5333333333333</v>
      </c>
      <c r="CU28" s="144" t="n">
        <v>0</v>
      </c>
      <c r="CV28" s="140" t="n">
        <v>2.738</v>
      </c>
      <c r="CW28" s="141" t="n">
        <v>1.0356</v>
      </c>
      <c r="CX28" s="141" t="n">
        <v>2.6032</v>
      </c>
      <c r="CY28" s="145" t="n">
        <v>26.8518518518519</v>
      </c>
    </row>
    <row r="29" customFormat="false" ht="15" hidden="false" customHeight="false" outlineLevel="0" collapsed="false">
      <c r="A29" s="119" t="s">
        <v>130</v>
      </c>
      <c r="B29" s="120" t="n">
        <v>0</v>
      </c>
      <c r="C29" s="121" t="n">
        <v>1061.6</v>
      </c>
      <c r="D29" s="122" t="n">
        <v>179.3</v>
      </c>
      <c r="E29" s="122" t="n">
        <v>122.1</v>
      </c>
      <c r="F29" s="123" t="n">
        <v>495.4</v>
      </c>
      <c r="G29" s="121" t="n">
        <v>1858.51</v>
      </c>
      <c r="H29" s="122" t="n">
        <v>1.55</v>
      </c>
      <c r="I29" s="122" t="n">
        <v>12</v>
      </c>
      <c r="J29" s="122" t="n">
        <v>82</v>
      </c>
      <c r="K29" s="119" t="n">
        <v>5</v>
      </c>
      <c r="L29" s="121" t="n">
        <v>134.637</v>
      </c>
      <c r="M29" s="122" t="n">
        <v>188.341</v>
      </c>
      <c r="N29" s="122" t="n">
        <v>207.496</v>
      </c>
      <c r="O29" s="122" t="n">
        <v>530.474</v>
      </c>
      <c r="P29" s="122" t="n">
        <v>107.99</v>
      </c>
      <c r="Q29" s="122" t="n">
        <v>11.621</v>
      </c>
      <c r="R29" s="122" t="n">
        <v>18.874</v>
      </c>
      <c r="S29" s="122" t="n">
        <v>138.485</v>
      </c>
      <c r="T29" s="122" t="n">
        <v>54.575</v>
      </c>
      <c r="U29" s="122" t="n">
        <v>100.038</v>
      </c>
      <c r="V29" s="122" t="n">
        <v>73.63</v>
      </c>
      <c r="W29" s="122" t="n">
        <v>228.243</v>
      </c>
      <c r="X29" s="124" t="n">
        <v>4</v>
      </c>
      <c r="Y29" s="122" t="n">
        <v>87.25</v>
      </c>
      <c r="Z29" s="126" t="n">
        <v>10</v>
      </c>
      <c r="AA29" s="121" t="n">
        <v>14.758</v>
      </c>
      <c r="AB29" s="122" t="n">
        <v>27.428</v>
      </c>
      <c r="AC29" s="122" t="n">
        <v>23.23</v>
      </c>
      <c r="AD29" s="122" t="n">
        <v>34.163</v>
      </c>
      <c r="AE29" s="122" t="n">
        <v>41</v>
      </c>
      <c r="AF29" s="122" t="n">
        <v>140.579</v>
      </c>
      <c r="AG29" s="122" t="n">
        <v>38.428</v>
      </c>
      <c r="AH29" s="122" t="n">
        <v>11.552</v>
      </c>
      <c r="AI29" s="122" t="n">
        <v>21.87</v>
      </c>
      <c r="AJ29" s="122" t="n">
        <v>3.27</v>
      </c>
      <c r="AK29" s="122" t="n">
        <v>0</v>
      </c>
      <c r="AL29" s="122" t="n">
        <v>75.12</v>
      </c>
      <c r="AM29" s="122" t="n">
        <v>6.814</v>
      </c>
      <c r="AN29" s="122" t="n">
        <v>21.02</v>
      </c>
      <c r="AO29" s="122" t="n">
        <v>14.9</v>
      </c>
      <c r="AP29" s="122" t="n">
        <v>22.567</v>
      </c>
      <c r="AQ29" s="122" t="n">
        <v>19</v>
      </c>
      <c r="AR29" s="122" t="n">
        <v>84.301</v>
      </c>
      <c r="AS29" s="127" t="n">
        <v>0</v>
      </c>
      <c r="AT29" s="125" t="n">
        <v>15.62</v>
      </c>
      <c r="AU29" s="128" t="n">
        <v>6</v>
      </c>
      <c r="AV29" s="121" t="n">
        <v>111</v>
      </c>
      <c r="AW29" s="122" t="n">
        <v>278</v>
      </c>
      <c r="AX29" s="143" t="n">
        <f aca="false">21</f>
        <v>21</v>
      </c>
      <c r="AY29" s="143" t="n">
        <v>50</v>
      </c>
      <c r="AZ29" s="130" t="n">
        <v>0.714652956298201</v>
      </c>
      <c r="BA29" s="131" t="n">
        <f aca="false">AW29/AV29</f>
        <v>2.5045045045045</v>
      </c>
      <c r="BB29" s="132" t="n">
        <v>0</v>
      </c>
      <c r="BC29" s="121" t="n">
        <v>24.871</v>
      </c>
      <c r="BD29" s="122" t="n">
        <v>222.156</v>
      </c>
      <c r="BE29" s="122" t="n">
        <v>52.97</v>
      </c>
      <c r="BF29" s="122" t="n">
        <v>86.442</v>
      </c>
      <c r="BG29" s="133" t="n">
        <v>3</v>
      </c>
      <c r="BH29" s="122" t="n">
        <v>8.29033333333334</v>
      </c>
      <c r="BI29" s="133" t="n">
        <v>13</v>
      </c>
      <c r="BJ29" s="125" t="n">
        <v>17.0889230769231</v>
      </c>
      <c r="BK29" s="134" t="n">
        <v>1</v>
      </c>
      <c r="BL29" s="134" t="n">
        <v>13</v>
      </c>
      <c r="BM29" s="135" t="n">
        <v>0</v>
      </c>
      <c r="BN29" s="121" t="n">
        <v>45</v>
      </c>
      <c r="BO29" s="122" t="n">
        <v>22.8</v>
      </c>
      <c r="BP29" s="136" t="n">
        <v>22.2</v>
      </c>
      <c r="BQ29" s="121" t="n">
        <v>119</v>
      </c>
      <c r="BR29" s="122" t="n">
        <v>66.7</v>
      </c>
      <c r="BS29" s="137" t="n">
        <v>52.4</v>
      </c>
      <c r="BT29" s="122" t="n">
        <v>0.440336134453782</v>
      </c>
      <c r="BU29" s="121" t="n">
        <v>52.5</v>
      </c>
      <c r="BV29" s="122" t="n">
        <v>33.1</v>
      </c>
      <c r="BW29" s="122" t="n">
        <v>19.4</v>
      </c>
      <c r="BX29" s="138" t="n">
        <v>0.36952380952381</v>
      </c>
      <c r="BY29" s="121" t="n">
        <v>741.6095</v>
      </c>
      <c r="BZ29" s="122" t="n">
        <v>33.1722197913232</v>
      </c>
      <c r="CA29" s="122" t="n">
        <v>48.8575861015804</v>
      </c>
      <c r="CB29" s="122" t="n">
        <v>46.9244258602405</v>
      </c>
      <c r="CC29" s="119" t="n">
        <v>29.3704551703697</v>
      </c>
      <c r="CD29" s="121" t="n">
        <v>500</v>
      </c>
      <c r="CE29" s="122" t="n">
        <v>10</v>
      </c>
      <c r="CF29" s="122" t="n">
        <v>90</v>
      </c>
      <c r="CG29" s="122" t="n">
        <v>100</v>
      </c>
      <c r="CH29" s="122" t="n">
        <v>8</v>
      </c>
      <c r="CI29" s="122" t="n">
        <v>122</v>
      </c>
      <c r="CJ29" s="122" t="n">
        <v>130</v>
      </c>
      <c r="CK29" s="122" t="n">
        <v>0</v>
      </c>
      <c r="CL29" s="122" t="n">
        <v>128</v>
      </c>
      <c r="CM29" s="136" t="n">
        <v>128</v>
      </c>
      <c r="CN29" s="121" t="n">
        <v>18</v>
      </c>
      <c r="CO29" s="122" t="n">
        <v>340</v>
      </c>
      <c r="CP29" s="136" t="n">
        <v>358</v>
      </c>
      <c r="CQ29" s="121" t="n">
        <v>90</v>
      </c>
      <c r="CR29" s="122" t="n">
        <v>93.8</v>
      </c>
      <c r="CS29" s="122" t="n">
        <v>100</v>
      </c>
      <c r="CT29" s="119" t="n">
        <v>94.6</v>
      </c>
      <c r="CU29" s="144" t="n">
        <v>27</v>
      </c>
      <c r="CV29" s="140" t="n">
        <v>8.534</v>
      </c>
      <c r="CW29" s="141" t="n">
        <v>8.7</v>
      </c>
      <c r="CX29" s="141" t="n">
        <v>9.948</v>
      </c>
      <c r="CY29" s="146" t="n">
        <v>22.6415094339623</v>
      </c>
    </row>
    <row r="30" customFormat="false" ht="15" hidden="false" customHeight="false" outlineLevel="0" collapsed="false">
      <c r="A30" s="119" t="s">
        <v>131</v>
      </c>
      <c r="B30" s="120" t="n">
        <v>0</v>
      </c>
      <c r="C30" s="121" t="n">
        <v>567.2</v>
      </c>
      <c r="D30" s="122" t="n">
        <v>326.7</v>
      </c>
      <c r="E30" s="122" t="n">
        <v>108.5</v>
      </c>
      <c r="F30" s="123" t="n">
        <v>191.9</v>
      </c>
      <c r="G30" s="121" t="n">
        <v>1194.2</v>
      </c>
      <c r="H30" s="122" t="n">
        <v>0.99</v>
      </c>
      <c r="I30" s="122" t="n">
        <v>12</v>
      </c>
      <c r="J30" s="122" t="n">
        <v>47</v>
      </c>
      <c r="K30" s="119" t="n">
        <v>7</v>
      </c>
      <c r="L30" s="121" t="n">
        <v>187.131</v>
      </c>
      <c r="M30" s="122" t="n">
        <v>187.737</v>
      </c>
      <c r="N30" s="122" t="n">
        <v>234.824</v>
      </c>
      <c r="O30" s="122" t="n">
        <v>609.692</v>
      </c>
      <c r="P30" s="122" t="n">
        <v>76.269</v>
      </c>
      <c r="Q30" s="122" t="n">
        <v>62.215</v>
      </c>
      <c r="R30" s="122" t="n">
        <v>5.726</v>
      </c>
      <c r="S30" s="122" t="n">
        <v>144.21</v>
      </c>
      <c r="T30" s="122" t="n">
        <v>34.853</v>
      </c>
      <c r="U30" s="122" t="n">
        <v>50.202</v>
      </c>
      <c r="V30" s="122" t="n">
        <v>61.043</v>
      </c>
      <c r="W30" s="122" t="n">
        <v>146.098</v>
      </c>
      <c r="X30" s="124" t="n">
        <v>0</v>
      </c>
      <c r="Y30" s="147" t="n">
        <v>31.01</v>
      </c>
      <c r="Z30" s="148" t="n">
        <v>8</v>
      </c>
      <c r="AA30" s="121" t="n">
        <v>33.165</v>
      </c>
      <c r="AB30" s="122" t="n">
        <v>32.143</v>
      </c>
      <c r="AC30" s="122" t="n">
        <v>25.129</v>
      </c>
      <c r="AD30" s="122" t="n">
        <v>29.824</v>
      </c>
      <c r="AE30" s="122" t="n">
        <v>33.517</v>
      </c>
      <c r="AF30" s="122" t="n">
        <v>153.778</v>
      </c>
      <c r="AG30" s="122" t="n">
        <v>23.605</v>
      </c>
      <c r="AH30" s="122" t="n">
        <v>9.816</v>
      </c>
      <c r="AI30" s="122" t="n">
        <v>18.894</v>
      </c>
      <c r="AJ30" s="122" t="n">
        <v>14.896</v>
      </c>
      <c r="AK30" s="122" t="n">
        <v>1.625</v>
      </c>
      <c r="AL30" s="122" t="n">
        <v>68.836</v>
      </c>
      <c r="AM30" s="122" t="n">
        <v>1.474</v>
      </c>
      <c r="AN30" s="122" t="n">
        <v>18.175</v>
      </c>
      <c r="AO30" s="122" t="n">
        <v>16.437</v>
      </c>
      <c r="AP30" s="122" t="n">
        <v>14.985</v>
      </c>
      <c r="AQ30" s="122" t="n">
        <v>26.315</v>
      </c>
      <c r="AR30" s="122" t="n">
        <v>77.386</v>
      </c>
      <c r="AS30" s="127" t="n">
        <v>0</v>
      </c>
      <c r="AT30" s="122" t="n">
        <v>9.47</v>
      </c>
      <c r="AU30" s="149" t="n">
        <v>5</v>
      </c>
      <c r="AV30" s="121" t="n">
        <v>77</v>
      </c>
      <c r="AW30" s="122" t="n">
        <v>239</v>
      </c>
      <c r="AX30" s="129" t="n">
        <v>10</v>
      </c>
      <c r="AY30" s="129" t="n">
        <v>6</v>
      </c>
      <c r="AZ30" s="130" t="n">
        <v>0.756329113924051</v>
      </c>
      <c r="BA30" s="131" t="n">
        <f aca="false">AW30/AV30</f>
        <v>3.1038961038961</v>
      </c>
      <c r="BB30" s="132" t="n">
        <v>6</v>
      </c>
      <c r="BC30" s="121" t="n">
        <v>10.088</v>
      </c>
      <c r="BD30" s="122" t="n">
        <v>166.553</v>
      </c>
      <c r="BE30" s="122" t="n">
        <v>98.359</v>
      </c>
      <c r="BF30" s="122" t="n">
        <v>128.267</v>
      </c>
      <c r="BG30" s="150" t="n">
        <v>1</v>
      </c>
      <c r="BH30" s="122" t="n">
        <v>10.088</v>
      </c>
      <c r="BI30" s="150" t="n">
        <v>1</v>
      </c>
      <c r="BJ30" s="125" t="n">
        <v>166.553</v>
      </c>
      <c r="BK30" s="151" t="n">
        <v>2</v>
      </c>
      <c r="BL30" s="151" t="n">
        <v>5</v>
      </c>
      <c r="BM30" s="135" t="n">
        <v>4</v>
      </c>
      <c r="BN30" s="152" t="n">
        <v>40.2</v>
      </c>
      <c r="BO30" s="122" t="n">
        <v>23.24</v>
      </c>
      <c r="BP30" s="153" t="n">
        <v>16.96</v>
      </c>
      <c r="BQ30" s="121" t="n">
        <v>69.458</v>
      </c>
      <c r="BR30" s="122" t="n">
        <v>14.301</v>
      </c>
      <c r="BS30" s="137" t="n">
        <v>55.157</v>
      </c>
      <c r="BT30" s="122" t="n">
        <v>0.794105790549685</v>
      </c>
      <c r="BU30" s="152" t="n">
        <v>86.069</v>
      </c>
      <c r="BV30" s="122" t="n">
        <v>34.105</v>
      </c>
      <c r="BW30" s="122" t="n">
        <v>51.964</v>
      </c>
      <c r="BX30" s="138" t="n">
        <v>0.603748155549617</v>
      </c>
      <c r="BY30" s="121"/>
      <c r="BZ30" s="122"/>
      <c r="CA30" s="122"/>
      <c r="CB30" s="122"/>
      <c r="CC30" s="119"/>
      <c r="CD30" s="121" t="n">
        <v>500</v>
      </c>
      <c r="CE30" s="122" t="n">
        <v>6</v>
      </c>
      <c r="CF30" s="122" t="n">
        <v>50</v>
      </c>
      <c r="CG30" s="122" t="n">
        <v>56</v>
      </c>
      <c r="CH30" s="122" t="n">
        <v>4</v>
      </c>
      <c r="CI30" s="122" t="n">
        <v>70</v>
      </c>
      <c r="CJ30" s="122" t="n">
        <v>74</v>
      </c>
      <c r="CK30" s="122" t="n">
        <v>2</v>
      </c>
      <c r="CL30" s="122" t="n">
        <v>68</v>
      </c>
      <c r="CM30" s="136" t="n">
        <v>70</v>
      </c>
      <c r="CN30" s="121" t="n">
        <v>12</v>
      </c>
      <c r="CO30" s="122" t="n">
        <v>188</v>
      </c>
      <c r="CP30" s="136" t="n">
        <v>200</v>
      </c>
      <c r="CQ30" s="121" t="n">
        <v>89.2857142857143</v>
      </c>
      <c r="CR30" s="122" t="n">
        <v>94.5945945945946</v>
      </c>
      <c r="CS30" s="122" t="n">
        <v>97.1428571428571</v>
      </c>
      <c r="CT30" s="119" t="n">
        <v>93.6743886743887</v>
      </c>
      <c r="CU30" s="144" t="n">
        <v>9</v>
      </c>
      <c r="CV30" s="140" t="n">
        <v>1.428</v>
      </c>
      <c r="CW30" s="141" t="n">
        <v>3.4612</v>
      </c>
      <c r="CX30" s="141" t="n">
        <v>6.7404</v>
      </c>
      <c r="CY30" s="154" t="n">
        <v>20.5607476635514</v>
      </c>
    </row>
    <row r="31" customFormat="false" ht="15" hidden="false" customHeight="false" outlineLevel="0" collapsed="false">
      <c r="A31" s="119" t="s">
        <v>132</v>
      </c>
      <c r="B31" s="120" t="n">
        <v>0</v>
      </c>
      <c r="C31" s="121" t="n">
        <v>963</v>
      </c>
      <c r="D31" s="122" t="n">
        <v>455.8</v>
      </c>
      <c r="E31" s="122" t="n">
        <v>244.4</v>
      </c>
      <c r="F31" s="123" t="n">
        <v>195</v>
      </c>
      <c r="G31" s="121" t="n">
        <v>1858.2</v>
      </c>
      <c r="H31" s="122" t="n">
        <v>1.55</v>
      </c>
      <c r="I31" s="122" t="n">
        <v>29</v>
      </c>
      <c r="J31" s="122" t="n">
        <v>56</v>
      </c>
      <c r="K31" s="119" t="n">
        <v>5</v>
      </c>
      <c r="L31" s="121" t="n">
        <v>109.81</v>
      </c>
      <c r="M31" s="122" t="n">
        <v>253.418</v>
      </c>
      <c r="N31" s="122" t="n">
        <v>292.754</v>
      </c>
      <c r="O31" s="122" t="n">
        <v>655.982</v>
      </c>
      <c r="P31" s="122" t="n">
        <v>97.214</v>
      </c>
      <c r="Q31" s="122" t="n">
        <v>0</v>
      </c>
      <c r="R31" s="122" t="n">
        <v>0</v>
      </c>
      <c r="S31" s="122" t="n">
        <v>97.214</v>
      </c>
      <c r="T31" s="122" t="n">
        <v>92.63</v>
      </c>
      <c r="U31" s="122" t="n">
        <v>46.993</v>
      </c>
      <c r="V31" s="122" t="n">
        <v>7.181</v>
      </c>
      <c r="W31" s="122" t="n">
        <v>146.804</v>
      </c>
      <c r="X31" s="124" t="n">
        <v>0</v>
      </c>
      <c r="Y31" s="147" t="n">
        <v>48.83</v>
      </c>
      <c r="Z31" s="148" t="n">
        <v>4</v>
      </c>
      <c r="AA31" s="121" t="n">
        <v>13.585</v>
      </c>
      <c r="AB31" s="122" t="n">
        <v>39.03</v>
      </c>
      <c r="AC31" s="122" t="n">
        <v>58.293</v>
      </c>
      <c r="AD31" s="122" t="n">
        <v>49</v>
      </c>
      <c r="AE31" s="122" t="n">
        <v>57.26</v>
      </c>
      <c r="AF31" s="122" t="n">
        <v>217.168</v>
      </c>
      <c r="AG31" s="122" t="n">
        <v>27.545</v>
      </c>
      <c r="AH31" s="122" t="n">
        <v>9.521</v>
      </c>
      <c r="AI31" s="122" t="n">
        <v>0</v>
      </c>
      <c r="AJ31" s="122" t="n">
        <v>3.521</v>
      </c>
      <c r="AK31" s="122" t="n">
        <v>0</v>
      </c>
      <c r="AL31" s="122" t="n">
        <v>40.587</v>
      </c>
      <c r="AM31" s="122" t="n">
        <v>17.045</v>
      </c>
      <c r="AN31" s="122" t="n">
        <v>11.88</v>
      </c>
      <c r="AO31" s="122" t="n">
        <v>1.734</v>
      </c>
      <c r="AP31" s="122" t="n">
        <v>7.9</v>
      </c>
      <c r="AQ31" s="122" t="n">
        <v>3.686</v>
      </c>
      <c r="AR31" s="122" t="n">
        <v>42.245</v>
      </c>
      <c r="AS31" s="127" t="n">
        <v>0</v>
      </c>
      <c r="AT31" s="122" t="n">
        <v>33.76</v>
      </c>
      <c r="AU31" s="149" t="n">
        <v>6</v>
      </c>
      <c r="AV31" s="121" t="n">
        <v>115</v>
      </c>
      <c r="AW31" s="122" t="n">
        <v>233</v>
      </c>
      <c r="AX31" s="143" t="n">
        <v>37</v>
      </c>
      <c r="AY31" s="143" t="n">
        <v>28</v>
      </c>
      <c r="AZ31" s="130" t="n">
        <v>0.669540229885058</v>
      </c>
      <c r="BA31" s="131" t="n">
        <f aca="false">AW31/AV31</f>
        <v>2.02608695652174</v>
      </c>
      <c r="BB31" s="132" t="n">
        <v>5</v>
      </c>
      <c r="BC31" s="121" t="n">
        <v>56.7</v>
      </c>
      <c r="BD31" s="122" t="n">
        <v>215.3</v>
      </c>
      <c r="BE31" s="122" t="n">
        <v>27.9</v>
      </c>
      <c r="BF31" s="122" t="n">
        <v>119.1</v>
      </c>
      <c r="BG31" s="150" t="n">
        <v>4</v>
      </c>
      <c r="BH31" s="122" t="n">
        <v>14.175</v>
      </c>
      <c r="BI31" s="150" t="n">
        <v>5</v>
      </c>
      <c r="BJ31" s="125" t="n">
        <v>43.06</v>
      </c>
      <c r="BK31" s="151" t="n">
        <v>10</v>
      </c>
      <c r="BL31" s="151" t="n">
        <v>4</v>
      </c>
      <c r="BM31" s="135" t="n">
        <v>2</v>
      </c>
      <c r="BN31" s="152" t="n">
        <v>72.593</v>
      </c>
      <c r="BO31" s="147" t="n">
        <v>33.238</v>
      </c>
      <c r="BP31" s="153" t="n">
        <v>39.355</v>
      </c>
      <c r="BQ31" s="121" t="n">
        <v>94.912</v>
      </c>
      <c r="BR31" s="147" t="n">
        <v>44.379</v>
      </c>
      <c r="BS31" s="155" t="n">
        <v>50.533</v>
      </c>
      <c r="BT31" s="122" t="n">
        <v>0.532419504383007</v>
      </c>
      <c r="BU31" s="152" t="n">
        <v>102.225</v>
      </c>
      <c r="BV31" s="122" t="n">
        <v>28.449</v>
      </c>
      <c r="BW31" s="122" t="n">
        <v>73.776</v>
      </c>
      <c r="BX31" s="138" t="n">
        <v>0.721702127659574</v>
      </c>
      <c r="BY31" s="121"/>
      <c r="BZ31" s="122"/>
      <c r="CA31" s="122"/>
      <c r="CB31" s="122"/>
      <c r="CC31" s="119"/>
      <c r="CD31" s="121" t="n">
        <v>500</v>
      </c>
      <c r="CE31" s="122" t="n">
        <v>10</v>
      </c>
      <c r="CF31" s="122" t="n">
        <v>52</v>
      </c>
      <c r="CG31" s="122" t="n">
        <v>62</v>
      </c>
      <c r="CH31" s="122" t="n">
        <v>8</v>
      </c>
      <c r="CI31" s="122" t="n">
        <v>68</v>
      </c>
      <c r="CJ31" s="122" t="n">
        <v>76</v>
      </c>
      <c r="CK31" s="122" t="n">
        <v>0</v>
      </c>
      <c r="CL31" s="122" t="n">
        <v>52</v>
      </c>
      <c r="CM31" s="136" t="n">
        <v>52</v>
      </c>
      <c r="CN31" s="121" t="n">
        <v>18</v>
      </c>
      <c r="CO31" s="122" t="n">
        <v>172</v>
      </c>
      <c r="CP31" s="136" t="n">
        <v>190</v>
      </c>
      <c r="CQ31" s="121" t="n">
        <v>83.8709677419355</v>
      </c>
      <c r="CR31" s="122" t="n">
        <v>89.4736842105263</v>
      </c>
      <c r="CS31" s="122" t="n">
        <v>100</v>
      </c>
      <c r="CT31" s="119" t="n">
        <v>91.1148839841539</v>
      </c>
      <c r="CU31" s="144" t="n">
        <v>7</v>
      </c>
      <c r="CV31" s="140" t="n">
        <v>0.86</v>
      </c>
      <c r="CW31" s="141" t="n">
        <v>2.804</v>
      </c>
      <c r="CX31" s="141" t="n">
        <v>6.0872</v>
      </c>
      <c r="CY31" s="154" t="n">
        <v>15.4545454545455</v>
      </c>
    </row>
    <row r="32" customFormat="false" ht="15" hidden="false" customHeight="false" outlineLevel="0" collapsed="false">
      <c r="A32" s="119" t="s">
        <v>133</v>
      </c>
      <c r="B32" s="120" t="n">
        <v>0</v>
      </c>
      <c r="C32" s="121" t="n">
        <v>507.5</v>
      </c>
      <c r="D32" s="122" t="n">
        <v>432.4</v>
      </c>
      <c r="E32" s="122" t="n">
        <v>135.2</v>
      </c>
      <c r="F32" s="123" t="n">
        <v>144</v>
      </c>
      <c r="G32" s="121" t="n">
        <v>1219.2</v>
      </c>
      <c r="H32" s="122" t="n">
        <v>1.01</v>
      </c>
      <c r="I32" s="122" t="n">
        <v>31</v>
      </c>
      <c r="J32" s="122" t="n">
        <v>49</v>
      </c>
      <c r="K32" s="119" t="n">
        <v>4</v>
      </c>
      <c r="L32" s="121" t="n">
        <v>148.101</v>
      </c>
      <c r="M32" s="122" t="n">
        <v>150.47</v>
      </c>
      <c r="N32" s="122" t="n">
        <v>240.197</v>
      </c>
      <c r="O32" s="122" t="n">
        <v>538.768</v>
      </c>
      <c r="P32" s="122" t="n">
        <v>85.356</v>
      </c>
      <c r="Q32" s="122" t="n">
        <v>14.214</v>
      </c>
      <c r="R32" s="122" t="n">
        <v>0</v>
      </c>
      <c r="S32" s="122" t="n">
        <v>99.57</v>
      </c>
      <c r="T32" s="122" t="n">
        <v>56.6</v>
      </c>
      <c r="U32" s="122" t="n">
        <v>141.027</v>
      </c>
      <c r="V32" s="122" t="n">
        <v>64.035</v>
      </c>
      <c r="W32" s="122" t="n">
        <v>261.662</v>
      </c>
      <c r="X32" s="124" t="n">
        <v>0</v>
      </c>
      <c r="Y32" s="147" t="n">
        <v>69.92</v>
      </c>
      <c r="Z32" s="148" t="n">
        <v>3</v>
      </c>
      <c r="AA32" s="121" t="n">
        <v>21.44</v>
      </c>
      <c r="AB32" s="122" t="n">
        <v>7.08</v>
      </c>
      <c r="AC32" s="122" t="n">
        <v>48.447</v>
      </c>
      <c r="AD32" s="122" t="n">
        <v>32.653</v>
      </c>
      <c r="AE32" s="122" t="n">
        <v>3.41</v>
      </c>
      <c r="AF32" s="122" t="n">
        <v>113.03</v>
      </c>
      <c r="AG32" s="122" t="n">
        <v>17.127</v>
      </c>
      <c r="AH32" s="122" t="n">
        <v>16.011</v>
      </c>
      <c r="AI32" s="122" t="n">
        <v>2.284</v>
      </c>
      <c r="AJ32" s="122" t="n">
        <v>4.602</v>
      </c>
      <c r="AK32" s="122" t="n">
        <v>41.248</v>
      </c>
      <c r="AL32" s="122" t="n">
        <v>81.272</v>
      </c>
      <c r="AM32" s="122" t="n">
        <v>19.794</v>
      </c>
      <c r="AN32" s="122" t="n">
        <v>37.923</v>
      </c>
      <c r="AO32" s="122" t="n">
        <v>9.267</v>
      </c>
      <c r="AP32" s="122" t="n">
        <v>23.201</v>
      </c>
      <c r="AQ32" s="122" t="n">
        <v>15.513</v>
      </c>
      <c r="AR32" s="122" t="n">
        <v>105.698</v>
      </c>
      <c r="AS32" s="127" t="n">
        <v>0</v>
      </c>
      <c r="AT32" s="147" t="n">
        <v>22.05</v>
      </c>
      <c r="AU32" s="149" t="n">
        <v>3</v>
      </c>
      <c r="AV32" s="121" t="n">
        <v>126</v>
      </c>
      <c r="AW32" s="122" t="n">
        <v>229</v>
      </c>
      <c r="AX32" s="143" t="n">
        <v>41</v>
      </c>
      <c r="AY32" s="143" t="n">
        <v>23</v>
      </c>
      <c r="AZ32" s="130" t="n">
        <v>0.645070422535211</v>
      </c>
      <c r="BA32" s="131" t="n">
        <f aca="false">AW32/AV32</f>
        <v>1.81746031746032</v>
      </c>
      <c r="BB32" s="132" t="n">
        <v>7</v>
      </c>
      <c r="BC32" s="121" t="n">
        <v>17.576</v>
      </c>
      <c r="BD32" s="122" t="n">
        <v>250.924</v>
      </c>
      <c r="BE32" s="122" t="n">
        <v>31.501</v>
      </c>
      <c r="BF32" s="122" t="n">
        <v>85.404</v>
      </c>
      <c r="BG32" s="150" t="n">
        <v>2</v>
      </c>
      <c r="BH32" s="122" t="n">
        <v>8.788</v>
      </c>
      <c r="BI32" s="150" t="n">
        <v>7</v>
      </c>
      <c r="BJ32" s="125" t="n">
        <v>35.8462857142857</v>
      </c>
      <c r="BK32" s="151" t="n">
        <v>10</v>
      </c>
      <c r="BL32" s="151" t="n">
        <v>7</v>
      </c>
      <c r="BM32" s="135" t="n">
        <v>4</v>
      </c>
      <c r="BN32" s="152" t="n">
        <v>49.452</v>
      </c>
      <c r="BO32" s="122" t="n">
        <v>21.798</v>
      </c>
      <c r="BP32" s="136" t="n">
        <v>27.654</v>
      </c>
      <c r="BQ32" s="121" t="n">
        <v>68.822</v>
      </c>
      <c r="BR32" s="122" t="n">
        <v>21.712</v>
      </c>
      <c r="BS32" s="137" t="n">
        <v>47.11</v>
      </c>
      <c r="BT32" s="122" t="n">
        <v>0.684519485048386</v>
      </c>
      <c r="BU32" s="152" t="n">
        <v>39.717</v>
      </c>
      <c r="BV32" s="122" t="n">
        <v>18.36</v>
      </c>
      <c r="BW32" s="122" t="n">
        <v>21.357</v>
      </c>
      <c r="BX32" s="138" t="n">
        <v>0.537729435757988</v>
      </c>
      <c r="BY32" s="121"/>
      <c r="BZ32" s="122"/>
      <c r="CA32" s="122"/>
      <c r="CB32" s="122"/>
      <c r="CC32" s="119"/>
      <c r="CD32" s="121" t="n">
        <v>500</v>
      </c>
      <c r="CE32" s="122" t="n">
        <v>4</v>
      </c>
      <c r="CF32" s="122" t="n">
        <v>40</v>
      </c>
      <c r="CG32" s="122" t="n">
        <v>44</v>
      </c>
      <c r="CH32" s="122" t="n">
        <v>6</v>
      </c>
      <c r="CI32" s="122" t="n">
        <v>60</v>
      </c>
      <c r="CJ32" s="122" t="n">
        <v>66</v>
      </c>
      <c r="CK32" s="122" t="n">
        <v>0</v>
      </c>
      <c r="CL32" s="122" t="n">
        <v>20</v>
      </c>
      <c r="CM32" s="136" t="n">
        <v>20</v>
      </c>
      <c r="CN32" s="121" t="n">
        <v>10</v>
      </c>
      <c r="CO32" s="122" t="n">
        <v>120</v>
      </c>
      <c r="CP32" s="136" t="n">
        <v>130</v>
      </c>
      <c r="CQ32" s="121" t="n">
        <v>90.9090909090909</v>
      </c>
      <c r="CR32" s="122" t="n">
        <v>90.9090909090909</v>
      </c>
      <c r="CS32" s="122" t="n">
        <v>100</v>
      </c>
      <c r="CT32" s="119" t="n">
        <v>93.9393939393939</v>
      </c>
      <c r="CU32" s="144" t="n">
        <v>6</v>
      </c>
      <c r="CV32" s="140" t="n">
        <v>1.728</v>
      </c>
      <c r="CW32" s="141" t="n">
        <v>3.2556</v>
      </c>
      <c r="CX32" s="141" t="n">
        <v>6.5392</v>
      </c>
      <c r="CY32" s="154" t="n">
        <v>21.7821782178218</v>
      </c>
    </row>
    <row r="33" customFormat="false" ht="15" hidden="false" customHeight="false" outlineLevel="0" collapsed="false">
      <c r="A33" s="119" t="s">
        <v>134</v>
      </c>
      <c r="B33" s="120" t="n">
        <v>0</v>
      </c>
      <c r="C33" s="121" t="n">
        <v>897.06</v>
      </c>
      <c r="D33" s="122" t="n">
        <v>439.99</v>
      </c>
      <c r="E33" s="122" t="n">
        <v>386.28</v>
      </c>
      <c r="F33" s="123" t="n">
        <v>166.35</v>
      </c>
      <c r="G33" s="121" t="n">
        <v>1889.7</v>
      </c>
      <c r="H33" s="122" t="n">
        <v>1.57</v>
      </c>
      <c r="I33" s="122" t="n">
        <v>36</v>
      </c>
      <c r="J33" s="122" t="n">
        <v>97</v>
      </c>
      <c r="K33" s="119" t="n">
        <v>4</v>
      </c>
      <c r="L33" s="121" t="n">
        <v>215.133</v>
      </c>
      <c r="M33" s="122" t="n">
        <v>281.619</v>
      </c>
      <c r="N33" s="122" t="n">
        <v>278.8</v>
      </c>
      <c r="O33" s="122" t="n">
        <v>775.552</v>
      </c>
      <c r="P33" s="122" t="n">
        <v>54.138</v>
      </c>
      <c r="Q33" s="122" t="n">
        <v>0</v>
      </c>
      <c r="R33" s="122" t="n">
        <v>0</v>
      </c>
      <c r="S33" s="122" t="n">
        <v>54.138</v>
      </c>
      <c r="T33" s="122" t="n">
        <v>26.585</v>
      </c>
      <c r="U33" s="122" t="n">
        <v>19.514</v>
      </c>
      <c r="V33" s="122" t="n">
        <v>24.211</v>
      </c>
      <c r="W33" s="122" t="n">
        <v>70.31</v>
      </c>
      <c r="X33" s="124" t="n">
        <v>0</v>
      </c>
      <c r="Y33" s="147" t="n">
        <v>30.88</v>
      </c>
      <c r="Z33" s="148" t="n">
        <v>6</v>
      </c>
      <c r="AA33" s="121" t="n">
        <v>38.845</v>
      </c>
      <c r="AB33" s="122" t="n">
        <v>57.321</v>
      </c>
      <c r="AC33" s="122" t="n">
        <v>45.489</v>
      </c>
      <c r="AD33" s="122" t="n">
        <v>57.144</v>
      </c>
      <c r="AE33" s="122" t="n">
        <v>60</v>
      </c>
      <c r="AF33" s="122" t="n">
        <v>258.799</v>
      </c>
      <c r="AG33" s="122" t="n">
        <v>0</v>
      </c>
      <c r="AH33" s="122" t="n">
        <v>0</v>
      </c>
      <c r="AI33" s="122" t="n">
        <v>7.609</v>
      </c>
      <c r="AJ33" s="122" t="n">
        <v>0</v>
      </c>
      <c r="AK33" s="122" t="n">
        <v>0</v>
      </c>
      <c r="AL33" s="122" t="n">
        <v>7.609</v>
      </c>
      <c r="AM33" s="122" t="n">
        <v>19.178</v>
      </c>
      <c r="AN33" s="122" t="n">
        <v>2.956</v>
      </c>
      <c r="AO33" s="122" t="n">
        <v>7.534</v>
      </c>
      <c r="AP33" s="122" t="n">
        <v>3.084</v>
      </c>
      <c r="AQ33" s="122" t="n">
        <v>0.84</v>
      </c>
      <c r="AR33" s="122" t="n">
        <v>33.592</v>
      </c>
      <c r="AS33" s="127" t="n">
        <v>0</v>
      </c>
      <c r="AT33" s="147" t="n">
        <v>4.19</v>
      </c>
      <c r="AU33" s="128" t="n">
        <v>8</v>
      </c>
      <c r="AV33" s="121" t="n">
        <v>152</v>
      </c>
      <c r="AW33" s="122" t="n">
        <v>252</v>
      </c>
      <c r="AX33" s="129" t="n">
        <v>23</v>
      </c>
      <c r="AY33" s="129" t="n">
        <v>40</v>
      </c>
      <c r="AZ33" s="130" t="n">
        <v>0.623762376237624</v>
      </c>
      <c r="BA33" s="131" t="n">
        <f aca="false">AW33/AV33</f>
        <v>1.65789473684211</v>
      </c>
      <c r="BB33" s="132" t="n">
        <v>4</v>
      </c>
      <c r="BC33" s="121" t="n">
        <v>6.612</v>
      </c>
      <c r="BD33" s="122" t="n">
        <v>270.053</v>
      </c>
      <c r="BE33" s="122" t="n">
        <v>23.337</v>
      </c>
      <c r="BF33" s="122" t="n">
        <v>109.075</v>
      </c>
      <c r="BG33" s="150" t="n">
        <v>1</v>
      </c>
      <c r="BH33" s="122" t="n">
        <v>6.612</v>
      </c>
      <c r="BI33" s="150" t="n">
        <v>6</v>
      </c>
      <c r="BJ33" s="125" t="n">
        <v>45.0088333333333</v>
      </c>
      <c r="BK33" s="151" t="n">
        <v>3</v>
      </c>
      <c r="BL33" s="151" t="n">
        <v>3</v>
      </c>
      <c r="BM33" s="135" t="n">
        <v>0</v>
      </c>
      <c r="BN33" s="152" t="n">
        <v>67.807</v>
      </c>
      <c r="BO33" s="122" t="n">
        <v>33.808</v>
      </c>
      <c r="BP33" s="136" t="n">
        <v>33.999</v>
      </c>
      <c r="BQ33" s="121" t="n">
        <v>124.169</v>
      </c>
      <c r="BR33" s="122" t="n">
        <v>54.424</v>
      </c>
      <c r="BS33" s="137" t="n">
        <v>69.745</v>
      </c>
      <c r="BT33" s="122" t="n">
        <v>0.561694142660406</v>
      </c>
      <c r="BU33" s="152" t="n">
        <v>78.737</v>
      </c>
      <c r="BV33" s="122" t="n">
        <v>32.366</v>
      </c>
      <c r="BW33" s="122" t="n">
        <v>46.371</v>
      </c>
      <c r="BX33" s="138" t="n">
        <v>0.588935316306184</v>
      </c>
      <c r="BY33" s="121" t="n">
        <v>1599.54383333333</v>
      </c>
      <c r="BZ33" s="122" t="n">
        <v>29.3949847993121</v>
      </c>
      <c r="CA33" s="122" t="n">
        <v>28.9264553862909</v>
      </c>
      <c r="CB33" s="122" t="n">
        <v>18.1096110422315</v>
      </c>
      <c r="CC33" s="119" t="n">
        <v>-20.8230898841007</v>
      </c>
      <c r="CD33" s="121" t="n">
        <v>500</v>
      </c>
      <c r="CE33" s="122" t="n">
        <v>16</v>
      </c>
      <c r="CF33" s="122" t="n">
        <v>40</v>
      </c>
      <c r="CG33" s="122" t="n">
        <v>56</v>
      </c>
      <c r="CH33" s="122" t="n">
        <v>12</v>
      </c>
      <c r="CI33" s="122" t="n">
        <v>60</v>
      </c>
      <c r="CJ33" s="122" t="n">
        <v>72</v>
      </c>
      <c r="CK33" s="122" t="n">
        <v>6</v>
      </c>
      <c r="CL33" s="122" t="n">
        <v>40</v>
      </c>
      <c r="CM33" s="136" t="n">
        <v>46</v>
      </c>
      <c r="CN33" s="121" t="n">
        <v>34</v>
      </c>
      <c r="CO33" s="122" t="n">
        <v>140</v>
      </c>
      <c r="CP33" s="136" t="n">
        <v>174</v>
      </c>
      <c r="CQ33" s="121" t="n">
        <v>71.4285714285714</v>
      </c>
      <c r="CR33" s="122" t="n">
        <v>83.3333333333333</v>
      </c>
      <c r="CS33" s="122" t="n">
        <v>86.9565217391304</v>
      </c>
      <c r="CT33" s="119" t="n">
        <v>80.5728088336784</v>
      </c>
      <c r="CU33" s="144" t="n">
        <v>3</v>
      </c>
      <c r="CV33" s="140" t="n">
        <v>1.146</v>
      </c>
      <c r="CW33" s="141" t="n">
        <v>1.8504</v>
      </c>
      <c r="CX33" s="141" t="n">
        <v>7.1712</v>
      </c>
      <c r="CY33" s="156" t="n">
        <v>20.1834862385321</v>
      </c>
    </row>
    <row r="34" customFormat="false" ht="15" hidden="false" customHeight="false" outlineLevel="0" collapsed="false">
      <c r="A34" s="119" t="s">
        <v>135</v>
      </c>
      <c r="B34" s="120" t="n">
        <v>0</v>
      </c>
      <c r="C34" s="121" t="n">
        <v>752.16</v>
      </c>
      <c r="D34" s="122" t="n">
        <v>286.6</v>
      </c>
      <c r="E34" s="122" t="n">
        <v>218.5</v>
      </c>
      <c r="F34" s="123" t="n">
        <v>0</v>
      </c>
      <c r="G34" s="121" t="n">
        <v>1257.3</v>
      </c>
      <c r="H34" s="122" t="n">
        <v>1.05</v>
      </c>
      <c r="I34" s="122" t="n">
        <v>14</v>
      </c>
      <c r="J34" s="122" t="n">
        <v>54</v>
      </c>
      <c r="K34" s="119" t="n">
        <v>7</v>
      </c>
      <c r="L34" s="121" t="n">
        <v>183.699</v>
      </c>
      <c r="M34" s="122" t="n">
        <v>298.927</v>
      </c>
      <c r="N34" s="122" t="n">
        <v>280.33</v>
      </c>
      <c r="O34" s="122" t="n">
        <v>762.956</v>
      </c>
      <c r="P34" s="122" t="n">
        <v>58.973</v>
      </c>
      <c r="Q34" s="122" t="n">
        <v>0</v>
      </c>
      <c r="R34" s="122" t="n">
        <v>10.982</v>
      </c>
      <c r="S34" s="122" t="n">
        <v>69.955</v>
      </c>
      <c r="T34" s="122" t="n">
        <v>57.89</v>
      </c>
      <c r="U34" s="122" t="n">
        <v>0.993</v>
      </c>
      <c r="V34" s="122" t="n">
        <v>8.206</v>
      </c>
      <c r="W34" s="122" t="n">
        <v>67.089</v>
      </c>
      <c r="X34" s="124" t="n">
        <v>0</v>
      </c>
      <c r="Y34" s="147" t="n">
        <v>91.09</v>
      </c>
      <c r="Z34" s="157" t="n">
        <v>9</v>
      </c>
      <c r="AA34" s="121" t="n">
        <v>26.319</v>
      </c>
      <c r="AB34" s="122" t="n">
        <v>51.75</v>
      </c>
      <c r="AC34" s="122" t="n">
        <v>58.721</v>
      </c>
      <c r="AD34" s="122" t="n">
        <v>58.482</v>
      </c>
      <c r="AE34" s="122" t="n">
        <v>43.71</v>
      </c>
      <c r="AF34" s="122" t="n">
        <v>238.982</v>
      </c>
      <c r="AG34" s="122" t="n">
        <v>14.772</v>
      </c>
      <c r="AH34" s="122" t="n">
        <v>2.016</v>
      </c>
      <c r="AI34" s="122" t="n">
        <v>0</v>
      </c>
      <c r="AJ34" s="122" t="n">
        <v>0</v>
      </c>
      <c r="AK34" s="122" t="n">
        <v>14</v>
      </c>
      <c r="AL34" s="122" t="n">
        <v>30.788</v>
      </c>
      <c r="AM34" s="122" t="n">
        <v>18.583</v>
      </c>
      <c r="AN34" s="122" t="n">
        <v>6.325</v>
      </c>
      <c r="AO34" s="122" t="n">
        <v>1.383</v>
      </c>
      <c r="AP34" s="122" t="n">
        <v>1.357</v>
      </c>
      <c r="AQ34" s="122" t="n">
        <v>2.581</v>
      </c>
      <c r="AR34" s="122" t="n">
        <v>30.229</v>
      </c>
      <c r="AS34" s="127" t="n">
        <v>0</v>
      </c>
      <c r="AT34" s="147" t="n">
        <v>13.26</v>
      </c>
      <c r="AU34" s="158" t="n">
        <v>5</v>
      </c>
      <c r="AV34" s="121" t="n">
        <v>169</v>
      </c>
      <c r="AW34" s="122" t="n">
        <v>287</v>
      </c>
      <c r="AX34" s="143" t="n">
        <v>22</v>
      </c>
      <c r="AY34" s="143" t="n">
        <v>63</v>
      </c>
      <c r="AZ34" s="130" t="n">
        <v>0.629385964912281</v>
      </c>
      <c r="BA34" s="131" t="n">
        <f aca="false">AW34/AV34</f>
        <v>1.69822485207101</v>
      </c>
      <c r="BB34" s="132" t="n">
        <v>6</v>
      </c>
      <c r="BC34" s="121" t="n">
        <v>10.7</v>
      </c>
      <c r="BD34" s="122" t="n">
        <v>270.3</v>
      </c>
      <c r="BE34" s="122" t="n">
        <v>14</v>
      </c>
      <c r="BF34" s="122" t="n">
        <v>75.7</v>
      </c>
      <c r="BG34" s="133" t="n">
        <v>3</v>
      </c>
      <c r="BH34" s="122" t="n">
        <v>3.56666666666667</v>
      </c>
      <c r="BI34" s="133" t="n">
        <v>7</v>
      </c>
      <c r="BJ34" s="125" t="n">
        <v>38.6142857142857</v>
      </c>
      <c r="BK34" s="159" t="n">
        <v>5</v>
      </c>
      <c r="BL34" s="159" t="n">
        <v>0</v>
      </c>
      <c r="BM34" s="135" t="n">
        <v>4</v>
      </c>
      <c r="BN34" s="152" t="n">
        <v>50.01</v>
      </c>
      <c r="BO34" s="122" t="n">
        <v>31.046</v>
      </c>
      <c r="BP34" s="136" t="n">
        <v>18.964</v>
      </c>
      <c r="BQ34" s="121" t="n">
        <v>57.211</v>
      </c>
      <c r="BR34" s="122" t="n">
        <v>27.314</v>
      </c>
      <c r="BS34" s="137" t="n">
        <v>29.897</v>
      </c>
      <c r="BT34" s="122" t="n">
        <v>0.522574330111342</v>
      </c>
      <c r="BU34" s="152" t="n">
        <v>89.606</v>
      </c>
      <c r="BV34" s="122" t="n">
        <v>30.002</v>
      </c>
      <c r="BW34" s="122" t="n">
        <v>59.604</v>
      </c>
      <c r="BX34" s="138" t="n">
        <v>0.665178671071134</v>
      </c>
      <c r="BY34" s="121" t="n">
        <v>1396.872</v>
      </c>
      <c r="BZ34" s="122" t="n">
        <v>4.2687280342556</v>
      </c>
      <c r="CA34" s="122" t="n">
        <v>7.34779803255655</v>
      </c>
      <c r="CB34" s="122" t="n">
        <v>18.7777047574867</v>
      </c>
      <c r="CC34" s="119" t="n">
        <v>3.55987166278743</v>
      </c>
      <c r="CD34" s="121" t="n">
        <v>500</v>
      </c>
      <c r="CE34" s="122" t="n">
        <v>6</v>
      </c>
      <c r="CF34" s="122" t="n">
        <v>40</v>
      </c>
      <c r="CG34" s="122" t="n">
        <v>46</v>
      </c>
      <c r="CH34" s="122" t="n">
        <v>6</v>
      </c>
      <c r="CI34" s="122" t="n">
        <v>38</v>
      </c>
      <c r="CJ34" s="122" t="n">
        <v>44</v>
      </c>
      <c r="CK34" s="122" t="n">
        <v>6</v>
      </c>
      <c r="CL34" s="122" t="n">
        <v>34</v>
      </c>
      <c r="CM34" s="136" t="n">
        <v>40</v>
      </c>
      <c r="CN34" s="121" t="n">
        <v>18</v>
      </c>
      <c r="CO34" s="122" t="n">
        <v>112</v>
      </c>
      <c r="CP34" s="136" t="n">
        <v>130</v>
      </c>
      <c r="CQ34" s="121" t="n">
        <v>86.9565217391304</v>
      </c>
      <c r="CR34" s="122" t="n">
        <v>86.3636363636364</v>
      </c>
      <c r="CS34" s="122" t="n">
        <v>85</v>
      </c>
      <c r="CT34" s="119" t="n">
        <v>86.1067193675889</v>
      </c>
      <c r="CU34" s="144" t="n">
        <v>13</v>
      </c>
      <c r="CV34" s="140" t="n">
        <v>3.214</v>
      </c>
      <c r="CW34" s="141" t="n">
        <v>5.5792</v>
      </c>
      <c r="CX34" s="141" t="n">
        <v>8.298</v>
      </c>
      <c r="CY34" s="156" t="n">
        <v>29.4117647058823</v>
      </c>
    </row>
    <row r="35" customFormat="false" ht="15" hidden="false" customHeight="false" outlineLevel="0" collapsed="false">
      <c r="A35" s="119" t="s">
        <v>136</v>
      </c>
      <c r="B35" s="120" t="n">
        <v>0</v>
      </c>
      <c r="C35" s="121" t="n">
        <v>678.14</v>
      </c>
      <c r="D35" s="122" t="n">
        <v>682.57</v>
      </c>
      <c r="E35" s="122" t="n">
        <v>168.79</v>
      </c>
      <c r="F35" s="123" t="n">
        <v>279.57</v>
      </c>
      <c r="G35" s="121" t="n">
        <v>1809.1</v>
      </c>
      <c r="H35" s="122" t="n">
        <v>1.5</v>
      </c>
      <c r="I35" s="122" t="n">
        <v>27</v>
      </c>
      <c r="J35" s="122" t="n">
        <v>82</v>
      </c>
      <c r="K35" s="119" t="n">
        <v>11</v>
      </c>
      <c r="L35" s="121" t="n">
        <v>170.413</v>
      </c>
      <c r="M35" s="122" t="n">
        <v>256.77</v>
      </c>
      <c r="N35" s="122" t="n">
        <v>288.16</v>
      </c>
      <c r="O35" s="122" t="n">
        <v>715.343</v>
      </c>
      <c r="P35" s="122" t="n">
        <v>39.126</v>
      </c>
      <c r="Q35" s="122" t="n">
        <v>0</v>
      </c>
      <c r="R35" s="122" t="n">
        <v>0</v>
      </c>
      <c r="S35" s="122" t="n">
        <v>39.126</v>
      </c>
      <c r="T35" s="122" t="n">
        <v>87.618</v>
      </c>
      <c r="U35" s="122" t="n">
        <v>45.608</v>
      </c>
      <c r="V35" s="122" t="n">
        <v>12.305</v>
      </c>
      <c r="W35" s="122" t="n">
        <v>145.531</v>
      </c>
      <c r="X35" s="124" t="n">
        <v>0</v>
      </c>
      <c r="Y35" s="147" t="n">
        <v>0</v>
      </c>
      <c r="Z35" s="148" t="n">
        <v>17</v>
      </c>
      <c r="AA35" s="121" t="n">
        <v>32.82</v>
      </c>
      <c r="AB35" s="122" t="n">
        <v>52.289</v>
      </c>
      <c r="AC35" s="122" t="n">
        <v>54.397</v>
      </c>
      <c r="AD35" s="122" t="n">
        <v>58.356</v>
      </c>
      <c r="AE35" s="122" t="n">
        <v>60</v>
      </c>
      <c r="AF35" s="122" t="n">
        <v>257.862</v>
      </c>
      <c r="AG35" s="122" t="n">
        <v>2.925</v>
      </c>
      <c r="AH35" s="122" t="n">
        <v>0.203</v>
      </c>
      <c r="AI35" s="122" t="n">
        <v>0</v>
      </c>
      <c r="AJ35" s="122" t="n">
        <v>0.168</v>
      </c>
      <c r="AK35" s="122" t="n">
        <v>0</v>
      </c>
      <c r="AL35" s="122" t="n">
        <v>3.296</v>
      </c>
      <c r="AM35" s="122" t="n">
        <v>23.964</v>
      </c>
      <c r="AN35" s="122" t="n">
        <v>7.532</v>
      </c>
      <c r="AO35" s="122" t="n">
        <v>6.128</v>
      </c>
      <c r="AP35" s="122" t="n">
        <v>1.218</v>
      </c>
      <c r="AQ35" s="122" t="n">
        <v>0</v>
      </c>
      <c r="AR35" s="122" t="n">
        <v>38.842</v>
      </c>
      <c r="AS35" s="127" t="n">
        <v>0</v>
      </c>
      <c r="AT35" s="147" t="n">
        <v>10.97</v>
      </c>
      <c r="AU35" s="149" t="n">
        <v>9</v>
      </c>
      <c r="AV35" s="121" t="n">
        <v>141</v>
      </c>
      <c r="AW35" s="122" t="n">
        <v>225</v>
      </c>
      <c r="AX35" s="143" t="n">
        <v>30</v>
      </c>
      <c r="AY35" s="143" t="n">
        <v>41</v>
      </c>
      <c r="AZ35" s="130" t="n">
        <v>0.614754098360656</v>
      </c>
      <c r="BA35" s="131" t="n">
        <f aca="false">AW35/AV35</f>
        <v>1.59574468085106</v>
      </c>
      <c r="BB35" s="132" t="n">
        <v>7</v>
      </c>
      <c r="BC35" s="121" t="n">
        <v>73.087</v>
      </c>
      <c r="BD35" s="122" t="n">
        <v>160.066</v>
      </c>
      <c r="BE35" s="122" t="n">
        <v>66.847</v>
      </c>
      <c r="BF35" s="122" t="n">
        <v>82.682</v>
      </c>
      <c r="BG35" s="150" t="n">
        <v>5</v>
      </c>
      <c r="BH35" s="122" t="n">
        <v>14.6174</v>
      </c>
      <c r="BI35" s="150" t="n">
        <v>7</v>
      </c>
      <c r="BJ35" s="125" t="n">
        <v>22.8665714285714</v>
      </c>
      <c r="BK35" s="151" t="n">
        <v>4</v>
      </c>
      <c r="BL35" s="151" t="n">
        <v>5</v>
      </c>
      <c r="BM35" s="135" t="n">
        <v>10</v>
      </c>
      <c r="BN35" s="152" t="n">
        <v>160.545</v>
      </c>
      <c r="BO35" s="122" t="n">
        <v>99.246</v>
      </c>
      <c r="BP35" s="136" t="n">
        <v>61.299</v>
      </c>
      <c r="BQ35" s="121" t="n">
        <v>55.429</v>
      </c>
      <c r="BR35" s="122" t="n">
        <v>19.25</v>
      </c>
      <c r="BS35" s="137" t="n">
        <v>36.179</v>
      </c>
      <c r="BT35" s="122" t="n">
        <v>0.6527088708077</v>
      </c>
      <c r="BU35" s="152" t="n">
        <v>109.611</v>
      </c>
      <c r="BV35" s="122" t="n">
        <v>57.712</v>
      </c>
      <c r="BW35" s="122" t="n">
        <v>51.899</v>
      </c>
      <c r="BX35" s="138" t="n">
        <v>0.473483500743539</v>
      </c>
      <c r="BY35" s="121" t="n">
        <v>1452.5905</v>
      </c>
      <c r="BZ35" s="122" t="n">
        <v>36.2718765772827</v>
      </c>
      <c r="CA35" s="122" t="n">
        <v>42.7546051921263</v>
      </c>
      <c r="CB35" s="122" t="n">
        <v>40.0403738470455</v>
      </c>
      <c r="CC35" s="119" t="n">
        <v>1.63285181634393</v>
      </c>
      <c r="CD35" s="121" t="n">
        <v>500</v>
      </c>
      <c r="CE35" s="122" t="n">
        <v>6</v>
      </c>
      <c r="CF35" s="122" t="n">
        <v>40</v>
      </c>
      <c r="CG35" s="122" t="n">
        <v>46</v>
      </c>
      <c r="CH35" s="122" t="n">
        <v>4</v>
      </c>
      <c r="CI35" s="122" t="n">
        <v>70</v>
      </c>
      <c r="CJ35" s="122" t="n">
        <v>74</v>
      </c>
      <c r="CK35" s="122" t="n">
        <v>0</v>
      </c>
      <c r="CL35" s="122" t="n">
        <v>44</v>
      </c>
      <c r="CM35" s="136" t="n">
        <v>44</v>
      </c>
      <c r="CN35" s="121" t="n">
        <v>10</v>
      </c>
      <c r="CO35" s="122" t="n">
        <v>154</v>
      </c>
      <c r="CP35" s="136" t="n">
        <v>164</v>
      </c>
      <c r="CQ35" s="121" t="n">
        <v>86.9565217391304</v>
      </c>
      <c r="CR35" s="122" t="n">
        <v>94.5945945945946</v>
      </c>
      <c r="CS35" s="122" t="n">
        <v>100</v>
      </c>
      <c r="CT35" s="119" t="n">
        <v>93.8503721112417</v>
      </c>
      <c r="CU35" s="144" t="n">
        <v>21</v>
      </c>
      <c r="CV35" s="140" t="n">
        <v>2.874</v>
      </c>
      <c r="CW35" s="141" t="n">
        <v>7.5444</v>
      </c>
      <c r="CX35" s="141" t="n">
        <v>9.5216</v>
      </c>
      <c r="CY35" s="160" t="n">
        <v>25</v>
      </c>
    </row>
    <row r="36" customFormat="false" ht="15" hidden="false" customHeight="false" outlineLevel="0" collapsed="false">
      <c r="A36" s="119" t="s">
        <v>137</v>
      </c>
      <c r="B36" s="120" t="n">
        <v>0</v>
      </c>
      <c r="C36" s="121" t="n">
        <v>782.63</v>
      </c>
      <c r="D36" s="122" t="n">
        <v>278.5</v>
      </c>
      <c r="E36" s="122" t="n">
        <v>241.4</v>
      </c>
      <c r="F36" s="123" t="n">
        <v>220.99</v>
      </c>
      <c r="G36" s="121" t="n">
        <v>1523.4</v>
      </c>
      <c r="H36" s="122" t="n">
        <v>1.27</v>
      </c>
      <c r="I36" s="122" t="n">
        <v>9</v>
      </c>
      <c r="J36" s="122" t="n">
        <v>70</v>
      </c>
      <c r="K36" s="119" t="n">
        <v>4</v>
      </c>
      <c r="L36" s="121" t="n">
        <v>175.544</v>
      </c>
      <c r="M36" s="122" t="n">
        <v>212.724</v>
      </c>
      <c r="N36" s="122" t="n">
        <v>138.997</v>
      </c>
      <c r="O36" s="122" t="n">
        <v>527.265</v>
      </c>
      <c r="P36" s="122" t="n">
        <v>113.057</v>
      </c>
      <c r="Q36" s="122" t="n">
        <v>51.341</v>
      </c>
      <c r="R36" s="122" t="n">
        <v>31.483</v>
      </c>
      <c r="S36" s="122" t="n">
        <v>195.881</v>
      </c>
      <c r="T36" s="122" t="n">
        <v>10.755</v>
      </c>
      <c r="U36" s="122" t="n">
        <v>35.097</v>
      </c>
      <c r="V36" s="122" t="n">
        <v>130.34</v>
      </c>
      <c r="W36" s="122" t="n">
        <v>176.192</v>
      </c>
      <c r="X36" s="124" t="n">
        <v>1</v>
      </c>
      <c r="Y36" s="147" t="n">
        <v>59.33</v>
      </c>
      <c r="Z36" s="148" t="n">
        <v>14</v>
      </c>
      <c r="AA36" s="121" t="n">
        <v>34.873</v>
      </c>
      <c r="AB36" s="122" t="n">
        <v>38.679</v>
      </c>
      <c r="AC36" s="122" t="n">
        <v>58.109</v>
      </c>
      <c r="AD36" s="122" t="n">
        <v>54.209</v>
      </c>
      <c r="AE36" s="122" t="n">
        <v>60</v>
      </c>
      <c r="AF36" s="122" t="n">
        <v>245.87</v>
      </c>
      <c r="AG36" s="122" t="n">
        <v>11.113</v>
      </c>
      <c r="AH36" s="122" t="n">
        <v>16.165</v>
      </c>
      <c r="AI36" s="122" t="n">
        <v>1.486</v>
      </c>
      <c r="AJ36" s="122" t="n">
        <v>5.686</v>
      </c>
      <c r="AK36" s="122" t="n">
        <v>0</v>
      </c>
      <c r="AL36" s="122" t="n">
        <v>34.45</v>
      </c>
      <c r="AM36" s="122" t="n">
        <v>12.668</v>
      </c>
      <c r="AN36" s="122" t="n">
        <v>5.88</v>
      </c>
      <c r="AO36" s="122" t="n">
        <v>0.685</v>
      </c>
      <c r="AP36" s="122" t="n">
        <v>0.447</v>
      </c>
      <c r="AQ36" s="122" t="n">
        <v>0</v>
      </c>
      <c r="AR36" s="122" t="n">
        <v>19.68</v>
      </c>
      <c r="AS36" s="127" t="n">
        <v>0</v>
      </c>
      <c r="AT36" s="147" t="n">
        <v>11.67</v>
      </c>
      <c r="AU36" s="149" t="n">
        <v>9</v>
      </c>
      <c r="AV36" s="121" t="n">
        <v>104</v>
      </c>
      <c r="AW36" s="122" t="n">
        <v>153</v>
      </c>
      <c r="AX36" s="129" t="n">
        <v>14</v>
      </c>
      <c r="AY36" s="129" t="n">
        <f aca="false">(1*60)+7</f>
        <v>67</v>
      </c>
      <c r="AZ36" s="130" t="n">
        <v>0.595330739299611</v>
      </c>
      <c r="BA36" s="131" t="n">
        <f aca="false">AW36/AV36</f>
        <v>1.47115384615385</v>
      </c>
      <c r="BB36" s="132" t="n">
        <v>9</v>
      </c>
      <c r="BC36" s="121" t="n">
        <v>55.364</v>
      </c>
      <c r="BD36" s="122" t="n">
        <v>188.485</v>
      </c>
      <c r="BE36" s="122" t="n">
        <v>56.151</v>
      </c>
      <c r="BF36" s="122" t="n">
        <v>69.217</v>
      </c>
      <c r="BG36" s="150" t="n">
        <v>4</v>
      </c>
      <c r="BH36" s="122" t="n">
        <v>13.841</v>
      </c>
      <c r="BI36" s="150" t="n">
        <v>9</v>
      </c>
      <c r="BJ36" s="125" t="n">
        <v>20.9427777777778</v>
      </c>
      <c r="BK36" s="151" t="n">
        <v>10</v>
      </c>
      <c r="BL36" s="151" t="n">
        <v>5</v>
      </c>
      <c r="BM36" s="135" t="n">
        <v>2</v>
      </c>
      <c r="BN36" s="152" t="n">
        <v>92.266</v>
      </c>
      <c r="BO36" s="122" t="n">
        <v>54.555</v>
      </c>
      <c r="BP36" s="136" t="n">
        <v>37.711</v>
      </c>
      <c r="BQ36" s="121" t="n">
        <v>57.06</v>
      </c>
      <c r="BR36" s="122" t="n">
        <v>19.26</v>
      </c>
      <c r="BS36" s="137" t="n">
        <v>37.8</v>
      </c>
      <c r="BT36" s="122" t="n">
        <v>0.662460567823344</v>
      </c>
      <c r="BU36" s="152" t="n">
        <v>54.951</v>
      </c>
      <c r="BV36" s="122" t="n">
        <v>32.53</v>
      </c>
      <c r="BW36" s="122" t="n">
        <v>22.421</v>
      </c>
      <c r="BX36" s="138" t="n">
        <v>0.408018052446725</v>
      </c>
      <c r="BY36" s="121" t="n">
        <v>1406.32116666667</v>
      </c>
      <c r="BZ36" s="122" t="n">
        <v>32.8081411465162</v>
      </c>
      <c r="CA36" s="122" t="n">
        <v>47.8684041708349</v>
      </c>
      <c r="CB36" s="122" t="n">
        <v>43.9527267775604</v>
      </c>
      <c r="CC36" s="119" t="n">
        <v>2.85983049050448</v>
      </c>
      <c r="CD36" s="121" t="n">
        <v>500</v>
      </c>
      <c r="CE36" s="122" t="n">
        <v>0</v>
      </c>
      <c r="CF36" s="122" t="n">
        <v>30</v>
      </c>
      <c r="CG36" s="122" t="n">
        <v>30</v>
      </c>
      <c r="CH36" s="122" t="n">
        <v>4</v>
      </c>
      <c r="CI36" s="122" t="n">
        <v>22</v>
      </c>
      <c r="CJ36" s="122" t="n">
        <v>26</v>
      </c>
      <c r="CK36" s="122" t="n">
        <v>4</v>
      </c>
      <c r="CL36" s="122" t="n">
        <v>18</v>
      </c>
      <c r="CM36" s="136" t="n">
        <v>22</v>
      </c>
      <c r="CN36" s="121" t="n">
        <v>8</v>
      </c>
      <c r="CO36" s="122" t="n">
        <v>70</v>
      </c>
      <c r="CP36" s="136" t="n">
        <v>78</v>
      </c>
      <c r="CQ36" s="121" t="n">
        <v>100</v>
      </c>
      <c r="CR36" s="122" t="n">
        <v>84.6153846153846</v>
      </c>
      <c r="CS36" s="122" t="n">
        <v>81.8181818181818</v>
      </c>
      <c r="CT36" s="119" t="n">
        <v>88.8111888111888</v>
      </c>
      <c r="CU36" s="144" t="n">
        <v>13</v>
      </c>
      <c r="CV36" s="140" t="n">
        <v>2.18</v>
      </c>
      <c r="CW36" s="141" t="n">
        <v>3.7196</v>
      </c>
      <c r="CX36" s="141" t="n">
        <v>8.164</v>
      </c>
      <c r="CY36" s="154" t="n">
        <v>25.7731958762887</v>
      </c>
    </row>
    <row r="37" customFormat="false" ht="15" hidden="false" customHeight="false" outlineLevel="0" collapsed="false">
      <c r="A37" s="119" t="s">
        <v>138</v>
      </c>
      <c r="B37" s="120" t="n">
        <v>0</v>
      </c>
      <c r="C37" s="121" t="n">
        <v>862.48</v>
      </c>
      <c r="D37" s="122" t="n">
        <v>196.33</v>
      </c>
      <c r="E37" s="122" t="n">
        <v>267.06</v>
      </c>
      <c r="F37" s="123" t="n">
        <v>190.47</v>
      </c>
      <c r="G37" s="121" t="n">
        <v>1516.3</v>
      </c>
      <c r="H37" s="122" t="n">
        <v>1.26</v>
      </c>
      <c r="I37" s="122" t="n">
        <v>65</v>
      </c>
      <c r="J37" s="122" t="n">
        <v>72</v>
      </c>
      <c r="K37" s="119" t="n">
        <v>7</v>
      </c>
      <c r="L37" s="121" t="n">
        <v>170.129</v>
      </c>
      <c r="M37" s="122" t="n">
        <v>204.748</v>
      </c>
      <c r="N37" s="122" t="n">
        <v>219.378</v>
      </c>
      <c r="O37" s="122" t="n">
        <v>594.255</v>
      </c>
      <c r="P37" s="122" t="n">
        <v>79.439</v>
      </c>
      <c r="Q37" s="122" t="n">
        <v>21.074</v>
      </c>
      <c r="R37" s="122" t="n">
        <v>24.109</v>
      </c>
      <c r="S37" s="122" t="n">
        <v>124.622</v>
      </c>
      <c r="T37" s="122" t="n">
        <v>47.093</v>
      </c>
      <c r="U37" s="122" t="n">
        <v>74.993</v>
      </c>
      <c r="V37" s="122" t="n">
        <v>59.037</v>
      </c>
      <c r="W37" s="122" t="n">
        <v>181.123</v>
      </c>
      <c r="X37" s="124" t="n">
        <v>0</v>
      </c>
      <c r="Y37" s="161" t="n">
        <v>28.42</v>
      </c>
      <c r="Z37" s="162" t="n">
        <v>11</v>
      </c>
      <c r="AA37" s="121" t="n">
        <v>42.022</v>
      </c>
      <c r="AB37" s="122" t="n">
        <v>48.592</v>
      </c>
      <c r="AC37" s="122" t="n">
        <v>57.733</v>
      </c>
      <c r="AD37" s="122" t="n">
        <v>49.095</v>
      </c>
      <c r="AE37" s="122" t="n">
        <v>56.793</v>
      </c>
      <c r="AF37" s="122" t="n">
        <v>254.235</v>
      </c>
      <c r="AG37" s="122" t="n">
        <v>7.556</v>
      </c>
      <c r="AH37" s="122" t="n">
        <v>8.665</v>
      </c>
      <c r="AI37" s="122" t="n">
        <v>0</v>
      </c>
      <c r="AJ37" s="122" t="n">
        <v>6.534</v>
      </c>
      <c r="AK37" s="122" t="n">
        <v>2.854</v>
      </c>
      <c r="AL37" s="122" t="n">
        <v>25.609</v>
      </c>
      <c r="AM37" s="122" t="n">
        <v>8.022</v>
      </c>
      <c r="AN37" s="122" t="n">
        <v>3.058</v>
      </c>
      <c r="AO37" s="122" t="n">
        <v>2.516</v>
      </c>
      <c r="AP37" s="122" t="n">
        <v>4.859</v>
      </c>
      <c r="AQ37" s="122" t="n">
        <v>1.701</v>
      </c>
      <c r="AR37" s="122" t="n">
        <v>20.156</v>
      </c>
      <c r="AS37" s="127" t="n">
        <v>0</v>
      </c>
      <c r="AT37" s="161" t="n">
        <v>7.85</v>
      </c>
      <c r="AU37" s="163" t="n">
        <v>5</v>
      </c>
      <c r="AV37" s="121" t="n">
        <v>121</v>
      </c>
      <c r="AW37" s="122" t="n">
        <v>120</v>
      </c>
      <c r="AX37" s="129" t="n">
        <v>22</v>
      </c>
      <c r="AY37" s="129" t="n">
        <v>36</v>
      </c>
      <c r="AZ37" s="130" t="n">
        <v>0.49792531120332</v>
      </c>
      <c r="BA37" s="131" t="n">
        <f aca="false">AW37/AV37</f>
        <v>0.991735537190083</v>
      </c>
      <c r="BB37" s="132" t="n">
        <v>6</v>
      </c>
      <c r="BC37" s="121" t="n">
        <v>28.075</v>
      </c>
      <c r="BD37" s="122" t="n">
        <v>246.716</v>
      </c>
      <c r="BE37" s="122" t="n">
        <v>25.209</v>
      </c>
      <c r="BF37" s="122" t="n">
        <v>83.217</v>
      </c>
      <c r="BG37" s="164" t="n">
        <v>3</v>
      </c>
      <c r="BH37" s="122" t="n">
        <v>9.35833333333333</v>
      </c>
      <c r="BI37" s="164" t="n">
        <v>6</v>
      </c>
      <c r="BJ37" s="125" t="n">
        <v>41.1193333333333</v>
      </c>
      <c r="BK37" s="165" t="n">
        <v>2</v>
      </c>
      <c r="BL37" s="165" t="n">
        <v>1</v>
      </c>
      <c r="BM37" s="135" t="n">
        <v>3</v>
      </c>
      <c r="BN37" s="152" t="n">
        <v>57.318</v>
      </c>
      <c r="BO37" s="122" t="n">
        <v>41.092</v>
      </c>
      <c r="BP37" s="136" t="n">
        <v>16.226</v>
      </c>
      <c r="BQ37" s="121" t="n">
        <v>57.142</v>
      </c>
      <c r="BR37" s="122" t="n">
        <v>36.368</v>
      </c>
      <c r="BS37" s="137" t="n">
        <v>20.774</v>
      </c>
      <c r="BT37" s="122" t="n">
        <v>0.363550453256799</v>
      </c>
      <c r="BU37" s="152" t="n">
        <v>81.882</v>
      </c>
      <c r="BV37" s="122" t="n">
        <v>32.781</v>
      </c>
      <c r="BW37" s="122" t="n">
        <v>49.101</v>
      </c>
      <c r="BX37" s="138" t="n">
        <v>0.599655601963802</v>
      </c>
      <c r="BY37" s="121" t="n">
        <v>924.405333333334</v>
      </c>
      <c r="BZ37" s="122" t="n">
        <v>-5.56925605506385</v>
      </c>
      <c r="CA37" s="122" t="n">
        <v>13.7821576105143</v>
      </c>
      <c r="CB37" s="122" t="n">
        <v>34.2262917854217</v>
      </c>
      <c r="CC37" s="119" t="n">
        <v>33.4288948286181</v>
      </c>
      <c r="CD37" s="121" t="n">
        <v>500</v>
      </c>
      <c r="CE37" s="122" t="n">
        <v>10</v>
      </c>
      <c r="CF37" s="122" t="n">
        <v>48</v>
      </c>
      <c r="CG37" s="122" t="n">
        <v>58</v>
      </c>
      <c r="CH37" s="122" t="n">
        <v>12</v>
      </c>
      <c r="CI37" s="122" t="n">
        <v>52</v>
      </c>
      <c r="CJ37" s="122" t="n">
        <v>64</v>
      </c>
      <c r="CK37" s="122" t="n">
        <v>4</v>
      </c>
      <c r="CL37" s="122" t="n">
        <v>60</v>
      </c>
      <c r="CM37" s="136" t="n">
        <v>64</v>
      </c>
      <c r="CN37" s="121" t="n">
        <v>26</v>
      </c>
      <c r="CO37" s="122" t="n">
        <v>160</v>
      </c>
      <c r="CP37" s="136" t="n">
        <v>186</v>
      </c>
      <c r="CQ37" s="121" t="n">
        <v>82.7586206896552</v>
      </c>
      <c r="CR37" s="122" t="n">
        <v>81.25</v>
      </c>
      <c r="CS37" s="122" t="n">
        <v>93.75</v>
      </c>
      <c r="CT37" s="119" t="n">
        <v>85.919540229885</v>
      </c>
      <c r="CU37" s="144" t="n">
        <v>20</v>
      </c>
      <c r="CV37" s="140" t="n">
        <v>4.136</v>
      </c>
      <c r="CW37" s="141" t="n">
        <v>6.7388</v>
      </c>
      <c r="CX37" s="141" t="n">
        <v>9.4896</v>
      </c>
      <c r="CY37" s="154" t="n">
        <v>25</v>
      </c>
    </row>
    <row r="38" customFormat="false" ht="15" hidden="false" customHeight="false" outlineLevel="0" collapsed="false">
      <c r="A38" s="119" t="s">
        <v>139</v>
      </c>
      <c r="B38" s="120" t="n">
        <v>0</v>
      </c>
      <c r="C38" s="121" t="n">
        <v>585.24</v>
      </c>
      <c r="D38" s="122" t="n">
        <v>336.67</v>
      </c>
      <c r="E38" s="122" t="n">
        <v>173.55</v>
      </c>
      <c r="F38" s="123" t="n">
        <v>57.25</v>
      </c>
      <c r="G38" s="121" t="n">
        <v>1152.7</v>
      </c>
      <c r="H38" s="122" t="n">
        <v>0.96</v>
      </c>
      <c r="I38" s="122" t="n">
        <v>8</v>
      </c>
      <c r="J38" s="122" t="n">
        <v>61</v>
      </c>
      <c r="K38" s="119" t="n">
        <v>4</v>
      </c>
      <c r="L38" s="121" t="n">
        <v>159.838</v>
      </c>
      <c r="M38" s="122" t="n">
        <v>269.033</v>
      </c>
      <c r="N38" s="122" t="n">
        <v>238.358</v>
      </c>
      <c r="O38" s="122" t="n">
        <v>667.229</v>
      </c>
      <c r="P38" s="122" t="n">
        <v>81.313</v>
      </c>
      <c r="Q38" s="122" t="n">
        <v>0</v>
      </c>
      <c r="R38" s="122" t="n">
        <v>32.915</v>
      </c>
      <c r="S38" s="122" t="n">
        <v>114.228</v>
      </c>
      <c r="T38" s="122" t="n">
        <v>54.494</v>
      </c>
      <c r="U38" s="122" t="n">
        <v>30.839</v>
      </c>
      <c r="V38" s="122" t="n">
        <v>33.21</v>
      </c>
      <c r="W38" s="122" t="n">
        <v>118.543</v>
      </c>
      <c r="X38" s="124" t="n">
        <v>0</v>
      </c>
      <c r="Y38" s="161" t="n">
        <v>0</v>
      </c>
      <c r="Z38" s="162" t="n">
        <v>6</v>
      </c>
      <c r="AA38" s="121" t="n">
        <v>16.48</v>
      </c>
      <c r="AB38" s="122" t="n">
        <v>47.792</v>
      </c>
      <c r="AC38" s="122" t="n">
        <v>59.064</v>
      </c>
      <c r="AD38" s="122" t="n">
        <v>47</v>
      </c>
      <c r="AE38" s="122" t="n">
        <v>60</v>
      </c>
      <c r="AF38" s="122" t="n">
        <v>230.336</v>
      </c>
      <c r="AG38" s="122" t="n">
        <v>33.166</v>
      </c>
      <c r="AH38" s="122" t="n">
        <v>6.109</v>
      </c>
      <c r="AI38" s="122" t="n">
        <v>0</v>
      </c>
      <c r="AJ38" s="122" t="n">
        <v>4.051</v>
      </c>
      <c r="AK38" s="122" t="n">
        <v>0</v>
      </c>
      <c r="AL38" s="122" t="n">
        <v>43.326</v>
      </c>
      <c r="AM38" s="122" t="n">
        <v>9.318</v>
      </c>
      <c r="AN38" s="122" t="n">
        <v>5.875</v>
      </c>
      <c r="AO38" s="122" t="n">
        <v>1.019</v>
      </c>
      <c r="AP38" s="122" t="n">
        <v>9.664</v>
      </c>
      <c r="AQ38" s="122" t="n">
        <v>0.462</v>
      </c>
      <c r="AR38" s="122" t="n">
        <v>26.338</v>
      </c>
      <c r="AS38" s="127" t="n">
        <v>0</v>
      </c>
      <c r="AT38" s="161" t="n">
        <v>28.62</v>
      </c>
      <c r="AU38" s="163" t="n">
        <v>8</v>
      </c>
      <c r="AV38" s="121" t="n">
        <v>85</v>
      </c>
      <c r="AW38" s="122" t="n">
        <v>207</v>
      </c>
      <c r="AX38" s="143" t="n">
        <f aca="false">(1*60)+12</f>
        <v>72</v>
      </c>
      <c r="AY38" s="143" t="n">
        <v>34</v>
      </c>
      <c r="AZ38" s="130" t="n">
        <v>0.708904109589041</v>
      </c>
      <c r="BA38" s="131" t="n">
        <f aca="false">AW38/AV38</f>
        <v>2.43529411764706</v>
      </c>
      <c r="BB38" s="132" t="n">
        <v>4</v>
      </c>
      <c r="BC38" s="121" t="n">
        <v>10.108</v>
      </c>
      <c r="BD38" s="122" t="n">
        <v>270.843</v>
      </c>
      <c r="BE38" s="122" t="n">
        <v>19.049</v>
      </c>
      <c r="BF38" s="122" t="n">
        <v>80.52</v>
      </c>
      <c r="BG38" s="164" t="n">
        <v>1</v>
      </c>
      <c r="BH38" s="122" t="n">
        <v>10.108</v>
      </c>
      <c r="BI38" s="164" t="n">
        <v>4</v>
      </c>
      <c r="BJ38" s="125" t="n">
        <v>67.71075</v>
      </c>
      <c r="BK38" s="165" t="n">
        <v>8</v>
      </c>
      <c r="BL38" s="165" t="n">
        <v>3</v>
      </c>
      <c r="BM38" s="135" t="n">
        <v>4</v>
      </c>
      <c r="BN38" s="152" t="n">
        <v>58.069</v>
      </c>
      <c r="BO38" s="122" t="n">
        <v>35.016</v>
      </c>
      <c r="BP38" s="136" t="n">
        <v>23.053</v>
      </c>
      <c r="BQ38" s="121" t="n">
        <v>37.534</v>
      </c>
      <c r="BR38" s="122" t="n">
        <v>8.18</v>
      </c>
      <c r="BS38" s="137" t="n">
        <v>29.354</v>
      </c>
      <c r="BT38" s="122" t="n">
        <v>0.782064261736026</v>
      </c>
      <c r="BU38" s="152" t="n">
        <v>60.074</v>
      </c>
      <c r="BV38" s="122" t="n">
        <v>28.241</v>
      </c>
      <c r="BW38" s="122" t="n">
        <v>31.833</v>
      </c>
      <c r="BX38" s="138" t="n">
        <v>0.529896461031395</v>
      </c>
      <c r="BY38" s="121" t="n">
        <v>1006.51666666667</v>
      </c>
      <c r="BZ38" s="122" t="n">
        <v>15.7656107698167</v>
      </c>
      <c r="CA38" s="122" t="n">
        <v>28.552913513603</v>
      </c>
      <c r="CB38" s="122" t="n">
        <v>57.8180689175539</v>
      </c>
      <c r="CC38" s="119" t="n">
        <v>-4.36532752387622</v>
      </c>
      <c r="CD38" s="121" t="n">
        <v>500</v>
      </c>
      <c r="CE38" s="122" t="n">
        <v>4</v>
      </c>
      <c r="CF38" s="122" t="n">
        <v>60</v>
      </c>
      <c r="CG38" s="122" t="n">
        <v>64</v>
      </c>
      <c r="CH38" s="122" t="n">
        <v>6</v>
      </c>
      <c r="CI38" s="122" t="n">
        <v>70</v>
      </c>
      <c r="CJ38" s="122" t="n">
        <v>76</v>
      </c>
      <c r="CK38" s="122" t="n">
        <v>0</v>
      </c>
      <c r="CL38" s="122" t="n">
        <v>70</v>
      </c>
      <c r="CM38" s="136" t="n">
        <v>74</v>
      </c>
      <c r="CN38" s="121" t="n">
        <v>10</v>
      </c>
      <c r="CO38" s="122" t="n">
        <v>200</v>
      </c>
      <c r="CP38" s="136" t="n">
        <v>210</v>
      </c>
      <c r="CQ38" s="121" t="n">
        <v>93.75</v>
      </c>
      <c r="CR38" s="122" t="n">
        <v>92.1052631578947</v>
      </c>
      <c r="CS38" s="122" t="n">
        <v>94.5945945945946</v>
      </c>
      <c r="CT38" s="119" t="n">
        <v>93.4832859174965</v>
      </c>
      <c r="CU38" s="144" t="n">
        <v>2</v>
      </c>
      <c r="CV38" s="140" t="n">
        <v>0.898</v>
      </c>
      <c r="CW38" s="141" t="n">
        <v>1.1392</v>
      </c>
      <c r="CX38" s="141" t="n">
        <v>7.548</v>
      </c>
      <c r="CY38" s="154" t="n">
        <v>24.2718446601942</v>
      </c>
    </row>
    <row r="39" customFormat="false" ht="15" hidden="false" customHeight="false" outlineLevel="0" collapsed="false">
      <c r="A39" s="119" t="s">
        <v>140</v>
      </c>
      <c r="B39" s="120" t="n">
        <v>0</v>
      </c>
      <c r="C39" s="121" t="n">
        <v>359.9</v>
      </c>
      <c r="D39" s="122" t="n">
        <v>448.78</v>
      </c>
      <c r="E39" s="122" t="n">
        <v>58.67</v>
      </c>
      <c r="F39" s="123" t="n">
        <v>112.86</v>
      </c>
      <c r="G39" s="121" t="n">
        <v>980.2</v>
      </c>
      <c r="H39" s="122" t="n">
        <v>0.81</v>
      </c>
      <c r="I39" s="122" t="n">
        <v>6</v>
      </c>
      <c r="J39" s="122" t="n">
        <v>46</v>
      </c>
      <c r="K39" s="119" t="n">
        <v>10</v>
      </c>
      <c r="L39" s="121" t="n">
        <v>215.156</v>
      </c>
      <c r="M39" s="122" t="n">
        <v>260.378</v>
      </c>
      <c r="N39" s="122" t="n">
        <v>288.066</v>
      </c>
      <c r="O39" s="122" t="n">
        <v>763.6</v>
      </c>
      <c r="P39" s="122" t="n">
        <v>60.801</v>
      </c>
      <c r="Q39" s="122" t="n">
        <v>19.706</v>
      </c>
      <c r="R39" s="122" t="n">
        <v>0</v>
      </c>
      <c r="S39" s="122" t="n">
        <v>80.507</v>
      </c>
      <c r="T39" s="122" t="n">
        <v>24.727</v>
      </c>
      <c r="U39" s="122" t="n">
        <v>22.872</v>
      </c>
      <c r="V39" s="122" t="n">
        <v>8.293</v>
      </c>
      <c r="W39" s="122" t="n">
        <v>55.892</v>
      </c>
      <c r="X39" s="124" t="n">
        <v>0</v>
      </c>
      <c r="Y39" s="161" t="n">
        <v>21.25</v>
      </c>
      <c r="Z39" s="162" t="n">
        <v>11</v>
      </c>
      <c r="AA39" s="121" t="n">
        <v>0</v>
      </c>
      <c r="AB39" s="122" t="n">
        <v>33.128</v>
      </c>
      <c r="AC39" s="122" t="n">
        <v>24.466</v>
      </c>
      <c r="AD39" s="122" t="n">
        <v>40.434</v>
      </c>
      <c r="AE39" s="122" t="n">
        <v>50.567</v>
      </c>
      <c r="AF39" s="122" t="n">
        <v>148.595</v>
      </c>
      <c r="AG39" s="122" t="n">
        <v>58.786</v>
      </c>
      <c r="AH39" s="122" t="n">
        <v>16.145</v>
      </c>
      <c r="AI39" s="122" t="n">
        <v>32.187</v>
      </c>
      <c r="AJ39" s="122" t="n">
        <v>14.283</v>
      </c>
      <c r="AK39" s="122" t="n">
        <v>7.893</v>
      </c>
      <c r="AL39" s="122" t="n">
        <v>129.294</v>
      </c>
      <c r="AM39" s="122" t="n">
        <v>0</v>
      </c>
      <c r="AN39" s="122" t="n">
        <v>10.329</v>
      </c>
      <c r="AO39" s="122" t="n">
        <v>3.699</v>
      </c>
      <c r="AP39" s="122" t="n">
        <v>5.432</v>
      </c>
      <c r="AQ39" s="122" t="n">
        <v>2.651</v>
      </c>
      <c r="AR39" s="122" t="n">
        <v>22.111</v>
      </c>
      <c r="AS39" s="127" t="n">
        <v>0</v>
      </c>
      <c r="AT39" s="161" t="n">
        <v>76.16</v>
      </c>
      <c r="AU39" s="163" t="n">
        <v>1</v>
      </c>
      <c r="AV39" s="121" t="n">
        <v>99</v>
      </c>
      <c r="AW39" s="122" t="n">
        <v>146</v>
      </c>
      <c r="AX39" s="129" t="n">
        <v>27</v>
      </c>
      <c r="AY39" s="129" t="n">
        <v>30</v>
      </c>
      <c r="AZ39" s="130" t="n">
        <v>0.595918367346939</v>
      </c>
      <c r="BA39" s="131" t="n">
        <f aca="false">AW39/AV39</f>
        <v>1.47474747474747</v>
      </c>
      <c r="BB39" s="132" t="n">
        <v>6</v>
      </c>
      <c r="BC39" s="121" t="n">
        <v>21.12</v>
      </c>
      <c r="BD39" s="122" t="n">
        <v>260.509</v>
      </c>
      <c r="BE39" s="122" t="n">
        <v>18.373</v>
      </c>
      <c r="BF39" s="122" t="n">
        <v>50.812</v>
      </c>
      <c r="BG39" s="164" t="n">
        <v>2</v>
      </c>
      <c r="BH39" s="122" t="n">
        <v>10.56</v>
      </c>
      <c r="BI39" s="164" t="n">
        <v>5</v>
      </c>
      <c r="BJ39" s="125" t="n">
        <v>52.1018</v>
      </c>
      <c r="BK39" s="165" t="n">
        <v>2</v>
      </c>
      <c r="BL39" s="165" t="n">
        <v>3</v>
      </c>
      <c r="BM39" s="135" t="n">
        <v>11</v>
      </c>
      <c r="BN39" s="152" t="n">
        <v>60.238</v>
      </c>
      <c r="BO39" s="122" t="n">
        <v>27.884</v>
      </c>
      <c r="BP39" s="136" t="n">
        <v>32.354</v>
      </c>
      <c r="BQ39" s="121" t="n">
        <v>23.468</v>
      </c>
      <c r="BR39" s="122" t="n">
        <v>7.555</v>
      </c>
      <c r="BS39" s="137" t="n">
        <v>15.913</v>
      </c>
      <c r="BT39" s="122" t="n">
        <v>0.678072268621101</v>
      </c>
      <c r="BU39" s="152" t="n">
        <v>65.595</v>
      </c>
      <c r="BV39" s="122" t="n">
        <v>38.845</v>
      </c>
      <c r="BW39" s="122" t="n">
        <v>26.75</v>
      </c>
      <c r="BX39" s="138" t="n">
        <v>0.407805472978123</v>
      </c>
      <c r="BY39" s="121" t="n">
        <v>1227.43566666667</v>
      </c>
      <c r="BZ39" s="122" t="n">
        <v>41.8635382655493</v>
      </c>
      <c r="CA39" s="122" t="n">
        <v>60.392873272109</v>
      </c>
      <c r="CB39" s="122" t="n">
        <v>60.2601575588347</v>
      </c>
      <c r="CC39" s="119" t="n">
        <v>26.0815515617918</v>
      </c>
      <c r="CD39" s="121" t="n">
        <v>500</v>
      </c>
      <c r="CE39" s="122" t="n">
        <v>2</v>
      </c>
      <c r="CF39" s="122" t="n">
        <v>76</v>
      </c>
      <c r="CG39" s="122" t="n">
        <v>78</v>
      </c>
      <c r="CH39" s="122" t="n">
        <v>8</v>
      </c>
      <c r="CI39" s="122" t="n">
        <v>70</v>
      </c>
      <c r="CJ39" s="122" t="n">
        <v>78</v>
      </c>
      <c r="CK39" s="122" t="n">
        <v>0</v>
      </c>
      <c r="CL39" s="122" t="n">
        <v>60</v>
      </c>
      <c r="CM39" s="136" t="n">
        <v>60</v>
      </c>
      <c r="CN39" s="121" t="n">
        <v>10</v>
      </c>
      <c r="CO39" s="122" t="n">
        <v>206</v>
      </c>
      <c r="CP39" s="136" t="n">
        <v>216</v>
      </c>
      <c r="CQ39" s="121" t="n">
        <v>97.4358974358974</v>
      </c>
      <c r="CR39" s="122" t="n">
        <v>89.7435897435898</v>
      </c>
      <c r="CS39" s="122" t="n">
        <v>100</v>
      </c>
      <c r="CT39" s="119" t="n">
        <v>95.7264957264957</v>
      </c>
      <c r="CU39" s="144" t="n">
        <v>19</v>
      </c>
      <c r="CV39" s="140" t="n">
        <v>1.02</v>
      </c>
      <c r="CW39" s="141" t="n">
        <v>7.0572</v>
      </c>
      <c r="CX39" s="141" t="n">
        <v>9.1636</v>
      </c>
      <c r="CY39" s="156" t="n">
        <v>23.8938053097345</v>
      </c>
    </row>
    <row r="40" customFormat="false" ht="15" hidden="false" customHeight="false" outlineLevel="0" collapsed="false">
      <c r="A40" s="119" t="s">
        <v>141</v>
      </c>
      <c r="B40" s="120" t="n">
        <v>0</v>
      </c>
      <c r="C40" s="121" t="n">
        <v>944.32</v>
      </c>
      <c r="D40" s="122" t="n">
        <v>324.97</v>
      </c>
      <c r="E40" s="122" t="n">
        <v>171.93</v>
      </c>
      <c r="F40" s="123" t="n">
        <v>111.63</v>
      </c>
      <c r="G40" s="121" t="n">
        <v>1552.8</v>
      </c>
      <c r="H40" s="122" t="n">
        <v>1.29</v>
      </c>
      <c r="I40" s="122" t="n">
        <v>3</v>
      </c>
      <c r="J40" s="122" t="n">
        <v>70</v>
      </c>
      <c r="K40" s="119" t="n">
        <v>12</v>
      </c>
      <c r="L40" s="121" t="n">
        <v>50.903</v>
      </c>
      <c r="M40" s="122" t="n">
        <v>177.449</v>
      </c>
      <c r="N40" s="122" t="n">
        <v>172.14</v>
      </c>
      <c r="O40" s="122" t="n">
        <v>400.492</v>
      </c>
      <c r="P40" s="122" t="n">
        <v>159.139</v>
      </c>
      <c r="Q40" s="122" t="n">
        <v>8.201</v>
      </c>
      <c r="R40" s="122" t="n">
        <v>13.106</v>
      </c>
      <c r="S40" s="122" t="n">
        <v>180.446</v>
      </c>
      <c r="T40" s="122" t="n">
        <v>84.209</v>
      </c>
      <c r="U40" s="122" t="n">
        <v>115.34</v>
      </c>
      <c r="V40" s="122" t="n">
        <v>119.513</v>
      </c>
      <c r="W40" s="122" t="n">
        <v>319.062</v>
      </c>
      <c r="X40" s="124" t="n">
        <v>0</v>
      </c>
      <c r="Y40" s="161" t="n">
        <v>124.53</v>
      </c>
      <c r="Z40" s="162" t="n">
        <v>9</v>
      </c>
      <c r="AA40" s="121" t="n">
        <v>9.719</v>
      </c>
      <c r="AB40" s="122" t="n">
        <v>37.331</v>
      </c>
      <c r="AC40" s="122" t="n">
        <v>44.396</v>
      </c>
      <c r="AD40" s="122" t="n">
        <v>30.301</v>
      </c>
      <c r="AE40" s="122" t="n">
        <v>24.358</v>
      </c>
      <c r="AF40" s="122" t="n">
        <v>146.105</v>
      </c>
      <c r="AG40" s="122" t="n">
        <v>39.576</v>
      </c>
      <c r="AH40" s="122" t="n">
        <v>10.305</v>
      </c>
      <c r="AI40" s="122" t="n">
        <v>0</v>
      </c>
      <c r="AJ40" s="122" t="n">
        <v>10.787</v>
      </c>
      <c r="AK40" s="122" t="n">
        <v>0</v>
      </c>
      <c r="AL40" s="122" t="n">
        <v>60.668</v>
      </c>
      <c r="AM40" s="122" t="n">
        <v>8.358</v>
      </c>
      <c r="AN40" s="122" t="n">
        <v>12.854</v>
      </c>
      <c r="AO40" s="122" t="n">
        <v>16.19</v>
      </c>
      <c r="AP40" s="122" t="n">
        <v>19.404</v>
      </c>
      <c r="AQ40" s="122" t="n">
        <v>36.42</v>
      </c>
      <c r="AR40" s="122" t="n">
        <v>93.226</v>
      </c>
      <c r="AS40" s="127" t="n">
        <v>0</v>
      </c>
      <c r="AT40" s="161" t="n">
        <v>41.99</v>
      </c>
      <c r="AU40" s="163" t="n">
        <v>8</v>
      </c>
      <c r="AV40" s="121" t="n">
        <v>133</v>
      </c>
      <c r="AW40" s="122" t="n">
        <v>203</v>
      </c>
      <c r="AX40" s="143" t="n">
        <v>26</v>
      </c>
      <c r="AY40" s="143" t="n">
        <v>26</v>
      </c>
      <c r="AZ40" s="130" t="n">
        <v>0.604166666666667</v>
      </c>
      <c r="BA40" s="131" t="n">
        <f aca="false">AW40/AV40</f>
        <v>1.52631578947368</v>
      </c>
      <c r="BB40" s="132" t="n">
        <v>2</v>
      </c>
      <c r="BC40" s="121" t="n">
        <v>20.08</v>
      </c>
      <c r="BD40" s="122" t="n">
        <v>243.95</v>
      </c>
      <c r="BE40" s="122" t="n">
        <v>35.971</v>
      </c>
      <c r="BF40" s="122" t="n">
        <v>122.57</v>
      </c>
      <c r="BG40" s="164" t="n">
        <v>2</v>
      </c>
      <c r="BH40" s="122" t="n">
        <v>10.04</v>
      </c>
      <c r="BI40" s="164" t="n">
        <v>10</v>
      </c>
      <c r="BJ40" s="125" t="n">
        <v>24.395</v>
      </c>
      <c r="BK40" s="165" t="n">
        <v>7</v>
      </c>
      <c r="BL40" s="165" t="n">
        <v>2</v>
      </c>
      <c r="BM40" s="135" t="n">
        <v>1</v>
      </c>
      <c r="BN40" s="152" t="n">
        <v>81.314</v>
      </c>
      <c r="BO40" s="161" t="n">
        <v>36.939</v>
      </c>
      <c r="BP40" s="166" t="n">
        <v>44.375</v>
      </c>
      <c r="BQ40" s="121" t="n">
        <v>125.422</v>
      </c>
      <c r="BR40" s="161" t="n">
        <v>64.765</v>
      </c>
      <c r="BS40" s="167" t="n">
        <v>60.657</v>
      </c>
      <c r="BT40" s="122" t="n">
        <v>0.483623287780453</v>
      </c>
      <c r="BU40" s="152" t="n">
        <v>89.371</v>
      </c>
      <c r="BV40" s="122" t="n">
        <v>44.981</v>
      </c>
      <c r="BW40" s="122" t="n">
        <v>44.39</v>
      </c>
      <c r="BX40" s="138" t="n">
        <v>0.496693558313099</v>
      </c>
      <c r="BY40" s="121" t="n">
        <v>1517.4325</v>
      </c>
      <c r="BZ40" s="122" t="n">
        <v>19.1539766458585</v>
      </c>
      <c r="CA40" s="122" t="n">
        <v>26.0897601705512</v>
      </c>
      <c r="CB40" s="122" t="n">
        <v>37.32016635556</v>
      </c>
      <c r="CC40" s="119" t="n">
        <v>-13.3267699007084</v>
      </c>
      <c r="CD40" s="121" t="n">
        <v>500</v>
      </c>
      <c r="CE40" s="122" t="n">
        <v>8</v>
      </c>
      <c r="CF40" s="122" t="n">
        <v>50</v>
      </c>
      <c r="CG40" s="122" t="n">
        <v>58</v>
      </c>
      <c r="CH40" s="122" t="n">
        <v>0</v>
      </c>
      <c r="CI40" s="122" t="n">
        <v>38</v>
      </c>
      <c r="CJ40" s="122" t="n">
        <v>38</v>
      </c>
      <c r="CK40" s="122" t="n">
        <v>2</v>
      </c>
      <c r="CL40" s="122" t="n">
        <v>36</v>
      </c>
      <c r="CM40" s="136" t="n">
        <v>38</v>
      </c>
      <c r="CN40" s="121" t="n">
        <v>10</v>
      </c>
      <c r="CO40" s="122" t="n">
        <v>124</v>
      </c>
      <c r="CP40" s="136" t="n">
        <v>134</v>
      </c>
      <c r="CQ40" s="121" t="n">
        <v>86.2068965517241</v>
      </c>
      <c r="CR40" s="122" t="n">
        <v>100</v>
      </c>
      <c r="CS40" s="122" t="n">
        <v>94.7368421052632</v>
      </c>
      <c r="CT40" s="119" t="n">
        <v>93.6479128856624</v>
      </c>
      <c r="CU40" s="144" t="n">
        <v>2</v>
      </c>
      <c r="CV40" s="140" t="n">
        <v>1.97</v>
      </c>
      <c r="CW40" s="141" t="n">
        <v>2.978</v>
      </c>
      <c r="CX40" s="141" t="n">
        <v>6.9204</v>
      </c>
      <c r="CY40" s="160" t="n">
        <v>29.5652173913043</v>
      </c>
    </row>
    <row r="41" customFormat="false" ht="15" hidden="false" customHeight="true" outlineLevel="0" collapsed="false">
      <c r="A41" s="119" t="s">
        <v>142</v>
      </c>
      <c r="B41" s="120" t="n">
        <v>0</v>
      </c>
      <c r="C41" s="121" t="n">
        <v>1065.22</v>
      </c>
      <c r="D41" s="122" t="n">
        <v>294.44</v>
      </c>
      <c r="E41" s="122" t="n">
        <v>0</v>
      </c>
      <c r="F41" s="123" t="n">
        <v>0</v>
      </c>
      <c r="G41" s="121" t="n">
        <v>1359.6</v>
      </c>
      <c r="H41" s="122" t="n">
        <v>1.13</v>
      </c>
      <c r="I41" s="122" t="n">
        <v>12</v>
      </c>
      <c r="J41" s="122" t="n">
        <v>61</v>
      </c>
      <c r="K41" s="119" t="n">
        <v>2</v>
      </c>
      <c r="L41" s="121" t="n">
        <v>123.23</v>
      </c>
      <c r="M41" s="122" t="n">
        <v>273.761</v>
      </c>
      <c r="N41" s="122" t="n">
        <v>276.845</v>
      </c>
      <c r="O41" s="122" t="n">
        <v>673.836</v>
      </c>
      <c r="P41" s="122" t="n">
        <v>135.15</v>
      </c>
      <c r="Q41" s="122" t="n">
        <v>0</v>
      </c>
      <c r="R41" s="122" t="n">
        <v>14.212</v>
      </c>
      <c r="S41" s="122" t="n">
        <v>149.362</v>
      </c>
      <c r="T41" s="122" t="n">
        <v>39.133</v>
      </c>
      <c r="U41" s="122" t="n">
        <v>26.977</v>
      </c>
      <c r="V41" s="122" t="n">
        <v>10.692</v>
      </c>
      <c r="W41" s="122" t="n">
        <v>76.802</v>
      </c>
      <c r="X41" s="124" t="n">
        <v>0</v>
      </c>
      <c r="Y41" s="161" t="n">
        <v>116.5</v>
      </c>
      <c r="Z41" s="162" t="n">
        <v>7</v>
      </c>
      <c r="AA41" s="121" t="n">
        <v>13.232</v>
      </c>
      <c r="AB41" s="122" t="n">
        <v>45.279</v>
      </c>
      <c r="AC41" s="122" t="n">
        <v>49.313</v>
      </c>
      <c r="AD41" s="122" t="n">
        <v>60</v>
      </c>
      <c r="AE41" s="122" t="n">
        <v>58.734</v>
      </c>
      <c r="AF41" s="122" t="n">
        <v>226.558</v>
      </c>
      <c r="AG41" s="122" t="n">
        <v>32</v>
      </c>
      <c r="AH41" s="122" t="n">
        <v>12.413</v>
      </c>
      <c r="AI41" s="122" t="n">
        <v>7.15</v>
      </c>
      <c r="AJ41" s="122" t="n">
        <v>0</v>
      </c>
      <c r="AK41" s="122" t="n">
        <v>0</v>
      </c>
      <c r="AL41" s="122" t="n">
        <v>51.563</v>
      </c>
      <c r="AM41" s="122" t="n">
        <v>13.39</v>
      </c>
      <c r="AN41" s="122" t="n">
        <v>2.083</v>
      </c>
      <c r="AO41" s="122" t="n">
        <v>4.086</v>
      </c>
      <c r="AP41" s="122" t="n">
        <v>0</v>
      </c>
      <c r="AQ41" s="122" t="n">
        <v>2.32</v>
      </c>
      <c r="AR41" s="122" t="n">
        <v>21.879</v>
      </c>
      <c r="AS41" s="127" t="n">
        <v>0</v>
      </c>
      <c r="AT41" s="161" t="n">
        <v>6.48</v>
      </c>
      <c r="AU41" s="163" t="n">
        <v>4</v>
      </c>
      <c r="AV41" s="121" t="n">
        <v>162</v>
      </c>
      <c r="AW41" s="122" t="n">
        <v>231</v>
      </c>
      <c r="AX41" s="129" t="n">
        <v>15</v>
      </c>
      <c r="AY41" s="129" t="n">
        <f aca="false">(1*60)+31</f>
        <v>91</v>
      </c>
      <c r="AZ41" s="130" t="n">
        <v>0.587786259541985</v>
      </c>
      <c r="BA41" s="131" t="n">
        <f aca="false">AW41/AV41</f>
        <v>1.42592592592593</v>
      </c>
      <c r="BB41" s="132" t="n">
        <v>0</v>
      </c>
      <c r="BC41" s="121" t="n">
        <v>17.201</v>
      </c>
      <c r="BD41" s="122" t="n">
        <v>190.335</v>
      </c>
      <c r="BE41" s="122" t="n">
        <v>92.464</v>
      </c>
      <c r="BF41" s="122" t="n">
        <v>50.392</v>
      </c>
      <c r="BG41" s="164" t="n">
        <v>4</v>
      </c>
      <c r="BH41" s="122" t="n">
        <v>4.30025</v>
      </c>
      <c r="BI41" s="164" t="n">
        <v>10</v>
      </c>
      <c r="BJ41" s="125" t="n">
        <v>19.0335</v>
      </c>
      <c r="BK41" s="165" t="n">
        <v>4</v>
      </c>
      <c r="BL41" s="165" t="n">
        <v>4</v>
      </c>
      <c r="BM41" s="135" t="n">
        <v>1</v>
      </c>
      <c r="BN41" s="152" t="n">
        <v>152.919</v>
      </c>
      <c r="BO41" s="122" t="n">
        <v>85.237</v>
      </c>
      <c r="BP41" s="136" t="n">
        <v>67.682</v>
      </c>
      <c r="BQ41" s="121" t="n">
        <v>98.22</v>
      </c>
      <c r="BR41" s="122" t="n">
        <v>30.577</v>
      </c>
      <c r="BS41" s="137" t="n">
        <v>67.643</v>
      </c>
      <c r="BT41" s="122" t="n">
        <v>0.688688658114437</v>
      </c>
      <c r="BU41" s="152" t="n">
        <v>133.393</v>
      </c>
      <c r="BV41" s="122" t="n">
        <v>87.522</v>
      </c>
      <c r="BW41" s="122" t="n">
        <v>45.871</v>
      </c>
      <c r="BX41" s="138" t="n">
        <v>0.343878614320092</v>
      </c>
      <c r="BY41" s="121" t="n">
        <v>947.865666666667</v>
      </c>
      <c r="BZ41" s="122" t="n">
        <v>12.7878880164805</v>
      </c>
      <c r="CA41" s="122" t="n">
        <v>-7.52836987801011</v>
      </c>
      <c r="CB41" s="122" t="n">
        <v>28.3258844343977</v>
      </c>
      <c r="CC41" s="119" t="n">
        <v>46.3890476464973</v>
      </c>
      <c r="CD41" s="121" t="n">
        <v>500</v>
      </c>
      <c r="CE41" s="122" t="n">
        <v>8</v>
      </c>
      <c r="CF41" s="122" t="n">
        <v>54</v>
      </c>
      <c r="CG41" s="122" t="n">
        <v>62</v>
      </c>
      <c r="CH41" s="122" t="n">
        <v>2</v>
      </c>
      <c r="CI41" s="122" t="n">
        <v>48</v>
      </c>
      <c r="CJ41" s="122" t="n">
        <v>50</v>
      </c>
      <c r="CK41" s="122" t="n">
        <v>4</v>
      </c>
      <c r="CL41" s="122" t="n">
        <v>42</v>
      </c>
      <c r="CM41" s="136" t="n">
        <v>46</v>
      </c>
      <c r="CN41" s="121" t="n">
        <v>14</v>
      </c>
      <c r="CO41" s="122" t="n">
        <v>144</v>
      </c>
      <c r="CP41" s="136" t="n">
        <v>158</v>
      </c>
      <c r="CQ41" s="121" t="n">
        <v>87.0967741935484</v>
      </c>
      <c r="CR41" s="122" t="n">
        <v>96</v>
      </c>
      <c r="CS41" s="122" t="n">
        <v>91.304347826087</v>
      </c>
      <c r="CT41" s="119" t="n">
        <v>91.4670406732118</v>
      </c>
      <c r="CU41" s="144" t="n">
        <v>7</v>
      </c>
      <c r="CV41" s="140" t="n">
        <v>1.81</v>
      </c>
      <c r="CW41" s="141" t="n">
        <v>4.1492</v>
      </c>
      <c r="CX41" s="141" t="n">
        <v>7.0408</v>
      </c>
      <c r="CY41" s="168" t="n">
        <v>23.4234234234234</v>
      </c>
    </row>
    <row r="42" customFormat="false" ht="15" hidden="false" customHeight="false" outlineLevel="0" collapsed="false">
      <c r="A42" s="119" t="s">
        <v>143</v>
      </c>
      <c r="B42" s="120" t="n">
        <v>0</v>
      </c>
      <c r="C42" s="121" t="n">
        <v>815.81</v>
      </c>
      <c r="D42" s="122" t="n">
        <v>580.6</v>
      </c>
      <c r="E42" s="122" t="n">
        <v>436.89</v>
      </c>
      <c r="F42" s="123" t="n">
        <v>521.87</v>
      </c>
      <c r="G42" s="121" t="n">
        <v>2355.2</v>
      </c>
      <c r="H42" s="122" t="n">
        <v>1.96</v>
      </c>
      <c r="I42" s="122" t="n">
        <v>74</v>
      </c>
      <c r="J42" s="122" t="n">
        <v>118</v>
      </c>
      <c r="K42" s="119" t="n">
        <v>11</v>
      </c>
      <c r="L42" s="121" t="n">
        <v>231.574</v>
      </c>
      <c r="M42" s="122" t="n">
        <v>280.643</v>
      </c>
      <c r="N42" s="122" t="n">
        <v>252.77</v>
      </c>
      <c r="O42" s="122" t="n">
        <v>764.987</v>
      </c>
      <c r="P42" s="122" t="n">
        <v>68.003</v>
      </c>
      <c r="Q42" s="122" t="n">
        <v>12.269</v>
      </c>
      <c r="R42" s="122" t="n">
        <v>1.621</v>
      </c>
      <c r="S42" s="122" t="n">
        <v>81.893</v>
      </c>
      <c r="T42" s="122" t="n">
        <v>5.712</v>
      </c>
      <c r="U42" s="122" t="n">
        <v>7.39</v>
      </c>
      <c r="V42" s="122" t="n">
        <v>40.018</v>
      </c>
      <c r="W42" s="122" t="n">
        <v>53.12</v>
      </c>
      <c r="X42" s="124" t="n">
        <v>0</v>
      </c>
      <c r="Y42" s="161" t="n">
        <v>35.62</v>
      </c>
      <c r="Z42" s="162" t="n">
        <v>10</v>
      </c>
      <c r="AA42" s="121" t="n">
        <v>58.64</v>
      </c>
      <c r="AB42" s="122" t="n">
        <v>60</v>
      </c>
      <c r="AC42" s="122" t="n">
        <v>58.24</v>
      </c>
      <c r="AD42" s="122" t="n">
        <v>60</v>
      </c>
      <c r="AE42" s="122" t="n">
        <v>60</v>
      </c>
      <c r="AF42" s="122" t="n">
        <v>296.88</v>
      </c>
      <c r="AG42" s="122" t="n">
        <v>0</v>
      </c>
      <c r="AH42" s="122" t="n">
        <v>0</v>
      </c>
      <c r="AI42" s="122" t="n">
        <v>0</v>
      </c>
      <c r="AJ42" s="122" t="n">
        <v>0</v>
      </c>
      <c r="AK42" s="122" t="n">
        <v>0</v>
      </c>
      <c r="AL42" s="122" t="n">
        <v>0</v>
      </c>
      <c r="AM42" s="122" t="n">
        <v>1.36</v>
      </c>
      <c r="AN42" s="122" t="n">
        <v>0</v>
      </c>
      <c r="AO42" s="122" t="n">
        <v>1.76</v>
      </c>
      <c r="AP42" s="122" t="n">
        <v>0</v>
      </c>
      <c r="AQ42" s="122" t="n">
        <v>0</v>
      </c>
      <c r="AR42" s="122" t="n">
        <v>3.12</v>
      </c>
      <c r="AS42" s="127" t="n">
        <v>0</v>
      </c>
      <c r="AT42" s="161" t="n">
        <v>0</v>
      </c>
      <c r="AU42" s="163" t="n">
        <v>5</v>
      </c>
      <c r="AV42" s="121" t="n">
        <v>111</v>
      </c>
      <c r="AW42" s="122" t="n">
        <v>169</v>
      </c>
      <c r="AX42" s="129" t="n">
        <v>24</v>
      </c>
      <c r="AY42" s="129" t="n">
        <v>17</v>
      </c>
      <c r="AZ42" s="130" t="n">
        <v>0.603571428571429</v>
      </c>
      <c r="BA42" s="131" t="n">
        <f aca="false">AW42/AV42</f>
        <v>1.52252252252252</v>
      </c>
      <c r="BB42" s="132" t="n">
        <v>6</v>
      </c>
      <c r="BC42" s="121" t="n">
        <v>15.89</v>
      </c>
      <c r="BD42" s="122" t="n">
        <v>189.459</v>
      </c>
      <c r="BE42" s="122" t="n">
        <v>94.652</v>
      </c>
      <c r="BF42" s="122" t="n">
        <v>93.788</v>
      </c>
      <c r="BG42" s="164" t="n">
        <v>3</v>
      </c>
      <c r="BH42" s="122" t="n">
        <v>5.29666666666667</v>
      </c>
      <c r="BI42" s="164" t="n">
        <v>10</v>
      </c>
      <c r="BJ42" s="125" t="n">
        <v>18.9459</v>
      </c>
      <c r="BK42" s="165" t="n">
        <v>2</v>
      </c>
      <c r="BL42" s="165" t="n">
        <v>8</v>
      </c>
      <c r="BM42" s="135" t="n">
        <v>0</v>
      </c>
      <c r="BN42" s="152" t="n">
        <v>137.244</v>
      </c>
      <c r="BO42" s="161" t="n">
        <v>56.553</v>
      </c>
      <c r="BP42" s="166" t="n">
        <v>80.691</v>
      </c>
      <c r="BQ42" s="121" t="n">
        <v>90.278</v>
      </c>
      <c r="BR42" s="161" t="n">
        <v>29.124</v>
      </c>
      <c r="BS42" s="167" t="n">
        <v>61.154</v>
      </c>
      <c r="BT42" s="122" t="n">
        <v>0.677396486408649</v>
      </c>
      <c r="BU42" s="152" t="n">
        <v>122.676</v>
      </c>
      <c r="BV42" s="122" t="n">
        <v>55.001</v>
      </c>
      <c r="BW42" s="122" t="n">
        <v>67.675</v>
      </c>
      <c r="BX42" s="138" t="n">
        <v>0.551656395709022</v>
      </c>
      <c r="BY42" s="121" t="n">
        <v>1363.3105</v>
      </c>
      <c r="BZ42" s="122" t="n">
        <v>18.3556374966182</v>
      </c>
      <c r="CA42" s="122" t="n">
        <v>14.7705407780057</v>
      </c>
      <c r="CB42" s="122" t="n">
        <v>17.0889047897257</v>
      </c>
      <c r="CC42" s="119" t="n">
        <v>-6.33239410700145</v>
      </c>
      <c r="CD42" s="121" t="n">
        <v>500</v>
      </c>
      <c r="CE42" s="122" t="n">
        <v>12</v>
      </c>
      <c r="CF42" s="122" t="n">
        <v>60</v>
      </c>
      <c r="CG42" s="122" t="n">
        <v>72</v>
      </c>
      <c r="CH42" s="122" t="n">
        <v>12</v>
      </c>
      <c r="CI42" s="122" t="n">
        <v>60</v>
      </c>
      <c r="CJ42" s="122" t="n">
        <v>72</v>
      </c>
      <c r="CK42" s="122" t="n">
        <v>6</v>
      </c>
      <c r="CL42" s="122" t="n">
        <v>42</v>
      </c>
      <c r="CM42" s="136" t="n">
        <v>48</v>
      </c>
      <c r="CN42" s="121" t="n">
        <v>30</v>
      </c>
      <c r="CO42" s="122" t="n">
        <v>162</v>
      </c>
      <c r="CP42" s="136" t="n">
        <v>192</v>
      </c>
      <c r="CQ42" s="121" t="n">
        <v>83.3333333333333</v>
      </c>
      <c r="CR42" s="122" t="n">
        <v>83.3333333333333</v>
      </c>
      <c r="CS42" s="122" t="n">
        <v>87.5</v>
      </c>
      <c r="CT42" s="119" t="n">
        <v>84.7222222222222</v>
      </c>
      <c r="CU42" s="144" t="n">
        <v>1</v>
      </c>
      <c r="CV42" s="140" t="n">
        <v>1.01</v>
      </c>
      <c r="CW42" s="141" t="n">
        <v>2.0516</v>
      </c>
      <c r="CX42" s="141" t="n">
        <v>5.5056</v>
      </c>
      <c r="CY42" s="169" t="n">
        <v>35.2941176470588</v>
      </c>
    </row>
    <row r="43" customFormat="false" ht="15" hidden="false" customHeight="false" outlineLevel="0" collapsed="false">
      <c r="A43" s="119" t="s">
        <v>144</v>
      </c>
      <c r="B43" s="120" t="n">
        <v>0</v>
      </c>
      <c r="C43" s="121" t="n">
        <v>551.9</v>
      </c>
      <c r="D43" s="122" t="n">
        <v>536.59</v>
      </c>
      <c r="E43" s="122" t="n">
        <v>220.01</v>
      </c>
      <c r="F43" s="123" t="n">
        <v>387.62</v>
      </c>
      <c r="G43" s="121" t="n">
        <v>1696.1</v>
      </c>
      <c r="H43" s="122" t="n">
        <v>1.41</v>
      </c>
      <c r="I43" s="122" t="n">
        <v>16</v>
      </c>
      <c r="J43" s="122" t="n">
        <v>83</v>
      </c>
      <c r="K43" s="119" t="n">
        <v>7</v>
      </c>
      <c r="L43" s="121" t="n">
        <v>116.4</v>
      </c>
      <c r="M43" s="122" t="n">
        <v>144.941</v>
      </c>
      <c r="N43" s="122" t="n">
        <v>147.605</v>
      </c>
      <c r="O43" s="122" t="n">
        <v>408.946</v>
      </c>
      <c r="P43" s="122" t="n">
        <v>110.224</v>
      </c>
      <c r="Q43" s="122" t="n">
        <v>12.278</v>
      </c>
      <c r="R43" s="122" t="n">
        <v>0</v>
      </c>
      <c r="S43" s="122" t="n">
        <v>122.502</v>
      </c>
      <c r="T43" s="122" t="n">
        <v>73.158</v>
      </c>
      <c r="U43" s="122" t="n">
        <v>142.92</v>
      </c>
      <c r="V43" s="122" t="n">
        <v>152.473</v>
      </c>
      <c r="W43" s="122" t="n">
        <v>368.551</v>
      </c>
      <c r="X43" s="124" t="n">
        <v>0</v>
      </c>
      <c r="Y43" s="161" t="n">
        <v>106.9</v>
      </c>
      <c r="Z43" s="162" t="n">
        <v>8</v>
      </c>
      <c r="AA43" s="121" t="n">
        <v>14.313</v>
      </c>
      <c r="AB43" s="122" t="n">
        <v>53.26</v>
      </c>
      <c r="AC43" s="122" t="n">
        <v>35.878</v>
      </c>
      <c r="AD43" s="122" t="n">
        <v>49.633</v>
      </c>
      <c r="AE43" s="122" t="n">
        <v>50.14</v>
      </c>
      <c r="AF43" s="122" t="n">
        <v>203.224</v>
      </c>
      <c r="AG43" s="122" t="n">
        <v>23.897</v>
      </c>
      <c r="AH43" s="122" t="n">
        <v>0.475</v>
      </c>
      <c r="AI43" s="122" t="n">
        <v>15.341</v>
      </c>
      <c r="AJ43" s="122" t="n">
        <v>0.33</v>
      </c>
      <c r="AK43" s="122" t="n">
        <v>6.3</v>
      </c>
      <c r="AL43" s="122" t="n">
        <v>46.343</v>
      </c>
      <c r="AM43" s="122" t="n">
        <v>20.812</v>
      </c>
      <c r="AN43" s="122" t="n">
        <v>6.23</v>
      </c>
      <c r="AO43" s="122" t="n">
        <v>8.184</v>
      </c>
      <c r="AP43" s="122" t="n">
        <v>10.353</v>
      </c>
      <c r="AQ43" s="122" t="n">
        <v>4.854</v>
      </c>
      <c r="AR43" s="122" t="n">
        <v>50.433</v>
      </c>
      <c r="AS43" s="127" t="n">
        <v>0</v>
      </c>
      <c r="AT43" s="161" t="n">
        <v>4.55</v>
      </c>
      <c r="AU43" s="163" t="n">
        <v>8</v>
      </c>
      <c r="AV43" s="121" t="n">
        <v>66</v>
      </c>
      <c r="AW43" s="122" t="n">
        <v>169</v>
      </c>
      <c r="AX43" s="129" t="n">
        <f aca="false">(1*60)+22</f>
        <v>82</v>
      </c>
      <c r="AY43" s="129" t="n">
        <v>12</v>
      </c>
      <c r="AZ43" s="130" t="n">
        <v>0.719148936170213</v>
      </c>
      <c r="BA43" s="131" t="n">
        <f aca="false">AW43/AV43</f>
        <v>2.56060606060606</v>
      </c>
      <c r="BB43" s="132" t="n">
        <v>6</v>
      </c>
      <c r="BC43" s="121" t="n">
        <v>20.423</v>
      </c>
      <c r="BD43" s="122" t="n">
        <v>243.729</v>
      </c>
      <c r="BE43" s="122" t="n">
        <v>35.85</v>
      </c>
      <c r="BF43" s="122" t="n">
        <v>84.029</v>
      </c>
      <c r="BG43" s="164" t="n">
        <v>2</v>
      </c>
      <c r="BH43" s="122" t="n">
        <v>10.2115</v>
      </c>
      <c r="BI43" s="164" t="n">
        <v>10</v>
      </c>
      <c r="BJ43" s="125" t="n">
        <v>24.3729</v>
      </c>
      <c r="BK43" s="165" t="n">
        <v>2</v>
      </c>
      <c r="BL43" s="165" t="n">
        <v>3</v>
      </c>
      <c r="BM43" s="135" t="n">
        <v>0</v>
      </c>
      <c r="BN43" s="152" t="n">
        <v>124.814</v>
      </c>
      <c r="BO43" s="161" t="n">
        <v>49.389</v>
      </c>
      <c r="BP43" s="166" t="n">
        <v>75.425</v>
      </c>
      <c r="BQ43" s="121" t="n">
        <v>93.136</v>
      </c>
      <c r="BR43" s="161" t="n">
        <v>30.38</v>
      </c>
      <c r="BS43" s="167" t="n">
        <v>62.756</v>
      </c>
      <c r="BT43" s="122" t="n">
        <v>0.673810341865659</v>
      </c>
      <c r="BU43" s="152" t="n">
        <v>31.117</v>
      </c>
      <c r="BV43" s="122" t="n">
        <v>15.007</v>
      </c>
      <c r="BW43" s="122" t="n">
        <v>16.11</v>
      </c>
      <c r="BX43" s="138" t="n">
        <v>0.517723430922004</v>
      </c>
      <c r="BY43" s="121" t="n">
        <v>1170.41366666667</v>
      </c>
      <c r="BZ43" s="122" t="n">
        <v>30.0668196799935</v>
      </c>
      <c r="CA43" s="122" t="n">
        <v>47.7728244800058</v>
      </c>
      <c r="CB43" s="122" t="n">
        <v>62.6113673199874</v>
      </c>
      <c r="CC43" s="119" t="n">
        <v>8.01150127367757</v>
      </c>
      <c r="CD43" s="121" t="n">
        <v>500</v>
      </c>
      <c r="CE43" s="122" t="n">
        <v>10</v>
      </c>
      <c r="CF43" s="122" t="n">
        <v>68</v>
      </c>
      <c r="CG43" s="122" t="n">
        <v>78</v>
      </c>
      <c r="CH43" s="122" t="n">
        <v>8</v>
      </c>
      <c r="CI43" s="122" t="n">
        <v>44</v>
      </c>
      <c r="CJ43" s="122" t="n">
        <v>52</v>
      </c>
      <c r="CK43" s="122" t="n">
        <v>2</v>
      </c>
      <c r="CL43" s="122" t="n">
        <v>40</v>
      </c>
      <c r="CM43" s="136" t="n">
        <v>42</v>
      </c>
      <c r="CN43" s="121" t="n">
        <v>20</v>
      </c>
      <c r="CO43" s="122" t="n">
        <v>152</v>
      </c>
      <c r="CP43" s="136" t="n">
        <v>172</v>
      </c>
      <c r="CQ43" s="121" t="n">
        <v>87.1794871794872</v>
      </c>
      <c r="CR43" s="122" t="n">
        <v>84.6153846153846</v>
      </c>
      <c r="CS43" s="122" t="n">
        <v>95.2380952380952</v>
      </c>
      <c r="CT43" s="119" t="n">
        <v>89.010989010989</v>
      </c>
      <c r="CU43" s="144" t="n">
        <v>19</v>
      </c>
      <c r="CV43" s="140" t="n">
        <v>3.532</v>
      </c>
      <c r="CW43" s="141" t="n">
        <v>5.3216</v>
      </c>
      <c r="CX43" s="141" t="n">
        <v>8.838</v>
      </c>
      <c r="CY43" s="169" t="n">
        <v>27.8846153846154</v>
      </c>
    </row>
    <row r="44" customFormat="false" ht="15" hidden="false" customHeight="false" outlineLevel="0" collapsed="false">
      <c r="A44" s="119" t="s">
        <v>145</v>
      </c>
      <c r="B44" s="120" t="n">
        <v>0</v>
      </c>
      <c r="C44" s="121" t="n">
        <v>756.74</v>
      </c>
      <c r="D44" s="122" t="n">
        <v>625.31</v>
      </c>
      <c r="E44" s="122" t="n">
        <v>318.95</v>
      </c>
      <c r="F44" s="123" t="n">
        <v>365.13</v>
      </c>
      <c r="G44" s="121" t="n">
        <v>2066.1</v>
      </c>
      <c r="H44" s="122" t="n">
        <v>1.72</v>
      </c>
      <c r="I44" s="122" t="n">
        <v>39</v>
      </c>
      <c r="J44" s="122" t="n">
        <v>99</v>
      </c>
      <c r="K44" s="119" t="n">
        <v>8</v>
      </c>
      <c r="L44" s="121" t="n">
        <v>107.482</v>
      </c>
      <c r="M44" s="122" t="n">
        <v>111.333</v>
      </c>
      <c r="N44" s="122" t="n">
        <v>90.988</v>
      </c>
      <c r="O44" s="122" t="n">
        <v>309.803</v>
      </c>
      <c r="P44" s="122" t="n">
        <v>147.001</v>
      </c>
      <c r="Q44" s="122" t="n">
        <v>8.263</v>
      </c>
      <c r="R44" s="122" t="n">
        <v>24.859</v>
      </c>
      <c r="S44" s="122" t="n">
        <v>180.123</v>
      </c>
      <c r="T44" s="122" t="n">
        <v>40.095</v>
      </c>
      <c r="U44" s="122" t="n">
        <v>185.287</v>
      </c>
      <c r="V44" s="122" t="n">
        <v>184.691</v>
      </c>
      <c r="W44" s="122" t="n">
        <v>410.073</v>
      </c>
      <c r="X44" s="124" t="n">
        <v>0</v>
      </c>
      <c r="Y44" s="161" t="n">
        <v>117.39</v>
      </c>
      <c r="Z44" s="162" t="n">
        <v>9</v>
      </c>
      <c r="AA44" s="121" t="n">
        <v>0.925</v>
      </c>
      <c r="AB44" s="122" t="n">
        <v>31.968</v>
      </c>
      <c r="AC44" s="122" t="n">
        <v>38.901</v>
      </c>
      <c r="AD44" s="122" t="n">
        <v>48.269</v>
      </c>
      <c r="AE44" s="122" t="n">
        <v>37.199</v>
      </c>
      <c r="AF44" s="122" t="n">
        <v>157.262</v>
      </c>
      <c r="AG44" s="122" t="n">
        <v>45.405</v>
      </c>
      <c r="AH44" s="122" t="n">
        <v>1.701</v>
      </c>
      <c r="AI44" s="122" t="n">
        <v>10.048</v>
      </c>
      <c r="AJ44" s="122" t="n">
        <v>0</v>
      </c>
      <c r="AK44" s="122" t="n">
        <v>6.052</v>
      </c>
      <c r="AL44" s="122" t="n">
        <v>63.206</v>
      </c>
      <c r="AM44" s="122" t="n">
        <v>10.286</v>
      </c>
      <c r="AN44" s="122" t="n">
        <v>27.847</v>
      </c>
      <c r="AO44" s="122" t="n">
        <v>11.521</v>
      </c>
      <c r="AP44" s="122" t="n">
        <v>12.476</v>
      </c>
      <c r="AQ44" s="122" t="n">
        <v>17.401</v>
      </c>
      <c r="AR44" s="122" t="n">
        <v>79.531</v>
      </c>
      <c r="AS44" s="127" t="n">
        <v>0</v>
      </c>
      <c r="AT44" s="161" t="n">
        <v>40.16</v>
      </c>
      <c r="AU44" s="163" t="n">
        <v>4</v>
      </c>
      <c r="AV44" s="121" t="n">
        <v>148</v>
      </c>
      <c r="AW44" s="122" t="n">
        <v>191</v>
      </c>
      <c r="AX44" s="129" t="n">
        <v>18</v>
      </c>
      <c r="AY44" s="129" t="n">
        <v>25</v>
      </c>
      <c r="AZ44" s="130" t="n">
        <v>0.563421828908555</v>
      </c>
      <c r="BA44" s="131" t="n">
        <f aca="false">AW44/AV44</f>
        <v>1.29054054054054</v>
      </c>
      <c r="BB44" s="132" t="n">
        <v>6</v>
      </c>
      <c r="BC44" s="121" t="n">
        <v>18.427</v>
      </c>
      <c r="BD44" s="122" t="n">
        <v>258.523</v>
      </c>
      <c r="BE44" s="122" t="n">
        <v>23.05</v>
      </c>
      <c r="BF44" s="122" t="n">
        <v>44.645</v>
      </c>
      <c r="BG44" s="164" t="n">
        <v>2</v>
      </c>
      <c r="BH44" s="122" t="n">
        <v>9.2135</v>
      </c>
      <c r="BI44" s="164" t="n">
        <v>8</v>
      </c>
      <c r="BJ44" s="125" t="n">
        <v>32.315375</v>
      </c>
      <c r="BK44" s="165" t="n">
        <v>3</v>
      </c>
      <c r="BL44" s="165" t="n">
        <v>2</v>
      </c>
      <c r="BM44" s="135" t="n">
        <v>2</v>
      </c>
      <c r="BN44" s="152" t="n">
        <v>99.475</v>
      </c>
      <c r="BO44" s="122" t="n">
        <v>54.251</v>
      </c>
      <c r="BP44" s="136" t="n">
        <v>45.224</v>
      </c>
      <c r="BQ44" s="121" t="n">
        <v>76.624</v>
      </c>
      <c r="BR44" s="122" t="n">
        <v>26.292</v>
      </c>
      <c r="BS44" s="137" t="n">
        <v>50.332</v>
      </c>
      <c r="BT44" s="122" t="n">
        <v>0.6568699102109</v>
      </c>
      <c r="BU44" s="152" t="n">
        <v>67.949</v>
      </c>
      <c r="BV44" s="122" t="n">
        <v>31.955</v>
      </c>
      <c r="BW44" s="122" t="n">
        <v>35.994</v>
      </c>
      <c r="BX44" s="138" t="n">
        <v>0.529720820026785</v>
      </c>
      <c r="BY44" s="121" t="n">
        <v>1298.14283333333</v>
      </c>
      <c r="BZ44" s="122" t="n">
        <v>4.21687033155186</v>
      </c>
      <c r="CA44" s="122" t="n">
        <v>24.4477976678735</v>
      </c>
      <c r="CB44" s="122" t="n">
        <v>44.352412683915</v>
      </c>
      <c r="CC44" s="119" t="n">
        <v>14.1121232921149</v>
      </c>
      <c r="CD44" s="121" t="n">
        <v>500</v>
      </c>
      <c r="CE44" s="122" t="n">
        <v>10</v>
      </c>
      <c r="CF44" s="122" t="n">
        <v>102</v>
      </c>
      <c r="CG44" s="122" t="n">
        <v>112</v>
      </c>
      <c r="CH44" s="122" t="n">
        <v>6</v>
      </c>
      <c r="CI44" s="122" t="n">
        <v>98</v>
      </c>
      <c r="CJ44" s="122" t="n">
        <v>104</v>
      </c>
      <c r="CK44" s="122" t="n">
        <v>2</v>
      </c>
      <c r="CL44" s="122" t="n">
        <v>80</v>
      </c>
      <c r="CM44" s="136" t="n">
        <v>82</v>
      </c>
      <c r="CN44" s="121" t="n">
        <v>18</v>
      </c>
      <c r="CO44" s="122" t="n">
        <v>280</v>
      </c>
      <c r="CP44" s="136" t="n">
        <v>298</v>
      </c>
      <c r="CQ44" s="121" t="n">
        <v>91.0714285714286</v>
      </c>
      <c r="CR44" s="122" t="n">
        <v>94.2307692307692</v>
      </c>
      <c r="CS44" s="122" t="n">
        <v>97.5609756097561</v>
      </c>
      <c r="CT44" s="119" t="n">
        <v>94.2877244706513</v>
      </c>
      <c r="CU44" s="144" t="n">
        <v>27</v>
      </c>
      <c r="CV44" s="140" t="n">
        <v>8.576</v>
      </c>
      <c r="CW44" s="141" t="n">
        <v>6.8636</v>
      </c>
      <c r="CX44" s="141" t="n">
        <v>9.7744</v>
      </c>
      <c r="CY44" s="169" t="n">
        <v>23.2758620689655</v>
      </c>
    </row>
    <row r="45" customFormat="false" ht="15" hidden="false" customHeight="false" outlineLevel="0" collapsed="false">
      <c r="A45" s="119" t="s">
        <v>146</v>
      </c>
      <c r="B45" s="120" t="n">
        <v>0</v>
      </c>
      <c r="C45" s="121" t="n">
        <v>966.28</v>
      </c>
      <c r="D45" s="122" t="n">
        <v>523.21</v>
      </c>
      <c r="E45" s="122" t="n">
        <v>294.48</v>
      </c>
      <c r="F45" s="123" t="n">
        <v>105.05</v>
      </c>
      <c r="G45" s="121" t="n">
        <v>1889.02</v>
      </c>
      <c r="H45" s="122" t="n">
        <v>1.57</v>
      </c>
      <c r="I45" s="122" t="n">
        <v>42</v>
      </c>
      <c r="J45" s="122" t="n">
        <v>94</v>
      </c>
      <c r="K45" s="119" t="n">
        <v>8</v>
      </c>
      <c r="L45" s="121" t="n">
        <v>93.405</v>
      </c>
      <c r="M45" s="122" t="n">
        <v>200.074</v>
      </c>
      <c r="N45" s="122" t="n">
        <v>159.108</v>
      </c>
      <c r="O45" s="122" t="n">
        <v>452.587</v>
      </c>
      <c r="P45" s="122" t="n">
        <v>143.453</v>
      </c>
      <c r="Q45" s="122" t="n">
        <v>15.466</v>
      </c>
      <c r="R45" s="122" t="n">
        <v>15.386</v>
      </c>
      <c r="S45" s="122" t="n">
        <v>174.305</v>
      </c>
      <c r="T45" s="122" t="n">
        <v>94.609</v>
      </c>
      <c r="U45" s="122" t="n">
        <v>128.958</v>
      </c>
      <c r="V45" s="122" t="n">
        <v>44.18</v>
      </c>
      <c r="W45" s="122" t="n">
        <v>267.747</v>
      </c>
      <c r="X45" s="124" t="n">
        <v>3</v>
      </c>
      <c r="Y45" s="161" t="n">
        <v>78.13</v>
      </c>
      <c r="Z45" s="162" t="n">
        <v>6</v>
      </c>
      <c r="AA45" s="121" t="n">
        <v>0</v>
      </c>
      <c r="AB45" s="122" t="n">
        <v>50.701</v>
      </c>
      <c r="AC45" s="122" t="n">
        <v>42.365</v>
      </c>
      <c r="AD45" s="122" t="n">
        <v>35.179</v>
      </c>
      <c r="AE45" s="122" t="n">
        <v>44.376</v>
      </c>
      <c r="AF45" s="122" t="n">
        <v>172.621</v>
      </c>
      <c r="AG45" s="122" t="n">
        <v>50.303</v>
      </c>
      <c r="AH45" s="122" t="n">
        <v>0</v>
      </c>
      <c r="AI45" s="122" t="n">
        <v>6.204</v>
      </c>
      <c r="AJ45" s="122" t="n">
        <v>4.799</v>
      </c>
      <c r="AK45" s="122" t="n">
        <v>0</v>
      </c>
      <c r="AL45" s="122" t="n">
        <v>61.306</v>
      </c>
      <c r="AM45" s="122" t="n">
        <v>8.851</v>
      </c>
      <c r="AN45" s="122" t="n">
        <v>9.712</v>
      </c>
      <c r="AO45" s="122" t="n">
        <v>11.2</v>
      </c>
      <c r="AP45" s="122" t="n">
        <v>19.7</v>
      </c>
      <c r="AQ45" s="122" t="n">
        <v>16.61</v>
      </c>
      <c r="AR45" s="122" t="n">
        <v>66.073</v>
      </c>
      <c r="AS45" s="127" t="n">
        <v>0</v>
      </c>
      <c r="AT45" s="161" t="n">
        <v>62.9</v>
      </c>
      <c r="AU45" s="163" t="n">
        <v>9</v>
      </c>
      <c r="AV45" s="121" t="n">
        <v>119</v>
      </c>
      <c r="AW45" s="122" t="n">
        <v>193</v>
      </c>
      <c r="AX45" s="129" t="n">
        <v>25</v>
      </c>
      <c r="AY45" s="129" t="n">
        <f aca="false">(2*60)+48</f>
        <v>168</v>
      </c>
      <c r="AZ45" s="130" t="n">
        <v>0.618589743589744</v>
      </c>
      <c r="BA45" s="131" t="n">
        <f aca="false">AW45/AV45</f>
        <v>1.6218487394958</v>
      </c>
      <c r="BB45" s="132" t="n">
        <v>4</v>
      </c>
      <c r="BC45" s="121" t="n">
        <v>30.006</v>
      </c>
      <c r="BD45" s="122" t="n">
        <v>229.444</v>
      </c>
      <c r="BE45" s="122" t="n">
        <v>40.55</v>
      </c>
      <c r="BF45" s="122" t="n">
        <v>76.216</v>
      </c>
      <c r="BG45" s="164" t="n">
        <v>3</v>
      </c>
      <c r="BH45" s="122" t="n">
        <v>10.002</v>
      </c>
      <c r="BI45" s="164" t="n">
        <v>11</v>
      </c>
      <c r="BJ45" s="125" t="n">
        <v>20.8585454545455</v>
      </c>
      <c r="BK45" s="165" t="n">
        <v>7</v>
      </c>
      <c r="BL45" s="165" t="n">
        <v>6</v>
      </c>
      <c r="BM45" s="135" t="n">
        <v>9</v>
      </c>
      <c r="BN45" s="152" t="n">
        <v>73.336</v>
      </c>
      <c r="BO45" s="122" t="n">
        <v>39.89</v>
      </c>
      <c r="BP45" s="136" t="n">
        <v>33.446</v>
      </c>
      <c r="BQ45" s="121" t="n">
        <v>37.488</v>
      </c>
      <c r="BR45" s="122" t="n">
        <v>15.474</v>
      </c>
      <c r="BS45" s="137" t="n">
        <v>22.014</v>
      </c>
      <c r="BT45" s="122" t="n">
        <v>0.587227912932138</v>
      </c>
      <c r="BU45" s="152" t="n">
        <v>92.907</v>
      </c>
      <c r="BV45" s="122" t="n">
        <v>42.932</v>
      </c>
      <c r="BW45" s="122" t="n">
        <v>49.975</v>
      </c>
      <c r="BX45" s="138" t="n">
        <v>0.537903494892742</v>
      </c>
      <c r="BY45" s="121"/>
      <c r="BZ45" s="122"/>
      <c r="CA45" s="122"/>
      <c r="CB45" s="122"/>
      <c r="CC45" s="119"/>
      <c r="CD45" s="121" t="n">
        <v>500</v>
      </c>
      <c r="CE45" s="122" t="n">
        <v>2</v>
      </c>
      <c r="CF45" s="122" t="n">
        <v>60</v>
      </c>
      <c r="CG45" s="122" t="n">
        <v>62</v>
      </c>
      <c r="CH45" s="122" t="n">
        <v>8</v>
      </c>
      <c r="CI45" s="122" t="n">
        <v>60</v>
      </c>
      <c r="CJ45" s="122" t="n">
        <v>68</v>
      </c>
      <c r="CK45" s="122" t="n">
        <v>8</v>
      </c>
      <c r="CL45" s="122" t="n">
        <v>50</v>
      </c>
      <c r="CM45" s="136" t="n">
        <v>58</v>
      </c>
      <c r="CN45" s="121" t="n">
        <v>18</v>
      </c>
      <c r="CO45" s="122" t="n">
        <v>170</v>
      </c>
      <c r="CP45" s="136" t="n">
        <v>188</v>
      </c>
      <c r="CQ45" s="121" t="n">
        <v>96.7741935483871</v>
      </c>
      <c r="CR45" s="122" t="n">
        <v>88.2352941176471</v>
      </c>
      <c r="CS45" s="122" t="n">
        <v>86.2068965517241</v>
      </c>
      <c r="CT45" s="119" t="n">
        <v>90.4054614059194</v>
      </c>
      <c r="CU45" s="144" t="n">
        <v>10</v>
      </c>
      <c r="CV45" s="140" t="n">
        <v>2.58</v>
      </c>
      <c r="CW45" s="141" t="n">
        <v>3.5016</v>
      </c>
      <c r="CX45" s="141" t="n">
        <v>7.8132</v>
      </c>
      <c r="CY45" s="169" t="n">
        <v>26.2295081967213</v>
      </c>
    </row>
    <row r="46" customFormat="false" ht="15" hidden="false" customHeight="false" outlineLevel="0" collapsed="false">
      <c r="A46" s="119" t="s">
        <v>147</v>
      </c>
      <c r="B46" s="120" t="n">
        <v>0</v>
      </c>
      <c r="C46" s="121" t="n">
        <v>1201.95</v>
      </c>
      <c r="D46" s="122" t="n">
        <v>554.62</v>
      </c>
      <c r="E46" s="122" t="n">
        <v>350.03</v>
      </c>
      <c r="F46" s="123" t="n">
        <v>113.54</v>
      </c>
      <c r="G46" s="121" t="n">
        <v>2220.14</v>
      </c>
      <c r="H46" s="122" t="n">
        <v>1.85</v>
      </c>
      <c r="I46" s="122" t="n">
        <v>5</v>
      </c>
      <c r="J46" s="122" t="n">
        <v>91</v>
      </c>
      <c r="K46" s="119" t="n">
        <v>3</v>
      </c>
      <c r="L46" s="121" t="n">
        <v>160.608</v>
      </c>
      <c r="M46" s="122" t="n">
        <v>275.715</v>
      </c>
      <c r="N46" s="122" t="n">
        <v>231.759</v>
      </c>
      <c r="O46" s="122" t="n">
        <v>668.082</v>
      </c>
      <c r="P46" s="122" t="n">
        <v>76.977</v>
      </c>
      <c r="Q46" s="122" t="n">
        <v>8.381</v>
      </c>
      <c r="R46" s="122" t="n">
        <v>25.734</v>
      </c>
      <c r="S46" s="122" t="n">
        <v>111.092</v>
      </c>
      <c r="T46" s="122" t="n">
        <v>61.945</v>
      </c>
      <c r="U46" s="122" t="n">
        <v>17.426</v>
      </c>
      <c r="V46" s="122" t="n">
        <v>41.455</v>
      </c>
      <c r="W46" s="122" t="n">
        <v>120.826</v>
      </c>
      <c r="X46" s="124" t="n">
        <v>0</v>
      </c>
      <c r="Y46" s="161" t="n">
        <v>71.58</v>
      </c>
      <c r="Z46" s="162" t="n">
        <v>13</v>
      </c>
      <c r="AA46" s="121" t="n">
        <v>28.337</v>
      </c>
      <c r="AB46" s="122" t="n">
        <v>46.323</v>
      </c>
      <c r="AC46" s="122" t="n">
        <v>60</v>
      </c>
      <c r="AD46" s="122" t="n">
        <v>52.995</v>
      </c>
      <c r="AE46" s="122" t="n">
        <v>60</v>
      </c>
      <c r="AF46" s="122" t="n">
        <v>247.655</v>
      </c>
      <c r="AG46" s="122" t="n">
        <v>15.421</v>
      </c>
      <c r="AH46" s="122" t="n">
        <v>9.391</v>
      </c>
      <c r="AI46" s="122" t="n">
        <v>0</v>
      </c>
      <c r="AJ46" s="122" t="n">
        <v>1.229</v>
      </c>
      <c r="AK46" s="122" t="n">
        <v>0</v>
      </c>
      <c r="AL46" s="122" t="n">
        <v>26.041</v>
      </c>
      <c r="AM46" s="122" t="n">
        <v>16.216</v>
      </c>
      <c r="AN46" s="122" t="n">
        <v>4.275</v>
      </c>
      <c r="AO46" s="122" t="n">
        <v>0</v>
      </c>
      <c r="AP46" s="122" t="n">
        <v>5.813</v>
      </c>
      <c r="AQ46" s="122" t="n">
        <v>0</v>
      </c>
      <c r="AR46" s="122" t="n">
        <v>26.304</v>
      </c>
      <c r="AS46" s="127" t="n">
        <v>0</v>
      </c>
      <c r="AT46" s="161" t="n">
        <v>24.69</v>
      </c>
      <c r="AU46" s="163" t="n">
        <v>9</v>
      </c>
      <c r="AV46" s="121" t="n">
        <v>99</v>
      </c>
      <c r="AW46" s="122" t="n">
        <v>161</v>
      </c>
      <c r="AX46" s="129" t="n">
        <v>25</v>
      </c>
      <c r="AY46" s="129" t="n">
        <v>19</v>
      </c>
      <c r="AZ46" s="130" t="n">
        <v>0.619230769230769</v>
      </c>
      <c r="BA46" s="131" t="n">
        <f aca="false">AW46/AV46</f>
        <v>1.62626262626263</v>
      </c>
      <c r="BB46" s="132" t="n">
        <v>1</v>
      </c>
      <c r="BC46" s="121" t="n">
        <v>19.88</v>
      </c>
      <c r="BD46" s="122" t="n">
        <v>247.712</v>
      </c>
      <c r="BE46" s="122" t="n">
        <v>32.41</v>
      </c>
      <c r="BF46" s="122" t="n">
        <v>71.43</v>
      </c>
      <c r="BG46" s="164" t="n">
        <v>2</v>
      </c>
      <c r="BH46" s="122" t="n">
        <v>9.94</v>
      </c>
      <c r="BI46" s="164" t="n">
        <v>10</v>
      </c>
      <c r="BJ46" s="125" t="n">
        <v>24.7712</v>
      </c>
      <c r="BK46" s="165" t="n">
        <v>16</v>
      </c>
      <c r="BL46" s="165" t="n">
        <v>3</v>
      </c>
      <c r="BM46" s="135" t="n">
        <v>9</v>
      </c>
      <c r="BN46" s="152" t="n">
        <v>99.833</v>
      </c>
      <c r="BO46" s="122" t="n">
        <v>51.472</v>
      </c>
      <c r="BP46" s="136" t="n">
        <v>48.361</v>
      </c>
      <c r="BQ46" s="121" t="n">
        <v>23.701</v>
      </c>
      <c r="BR46" s="122" t="n">
        <v>11.774</v>
      </c>
      <c r="BS46" s="137" t="n">
        <v>11.927</v>
      </c>
      <c r="BT46" s="122" t="n">
        <v>0.50322771191089</v>
      </c>
      <c r="BU46" s="152" t="n">
        <v>65.075</v>
      </c>
      <c r="BV46" s="122" t="n">
        <v>22.2</v>
      </c>
      <c r="BW46" s="122" t="n">
        <v>42.875</v>
      </c>
      <c r="BX46" s="138" t="n">
        <v>0.658855167114868</v>
      </c>
      <c r="BY46" s="121" t="n">
        <v>1309.547</v>
      </c>
      <c r="BZ46" s="122" t="n">
        <v>-0.7713354312598</v>
      </c>
      <c r="CA46" s="122" t="n">
        <v>3.65762613585716</v>
      </c>
      <c r="CB46" s="122" t="n">
        <v>5.27495385808986</v>
      </c>
      <c r="CC46" s="119" t="n">
        <v>1.44276159694475</v>
      </c>
      <c r="CD46" s="121" t="n">
        <v>500</v>
      </c>
      <c r="CE46" s="122" t="n">
        <v>8</v>
      </c>
      <c r="CF46" s="122" t="n">
        <v>50</v>
      </c>
      <c r="CG46" s="122" t="n">
        <v>58</v>
      </c>
      <c r="CH46" s="122" t="n">
        <v>2</v>
      </c>
      <c r="CI46" s="122" t="n">
        <v>46</v>
      </c>
      <c r="CJ46" s="122" t="n">
        <v>48</v>
      </c>
      <c r="CK46" s="122" t="n">
        <v>2</v>
      </c>
      <c r="CL46" s="122" t="n">
        <v>48</v>
      </c>
      <c r="CM46" s="136" t="n">
        <v>50</v>
      </c>
      <c r="CN46" s="121" t="n">
        <v>12</v>
      </c>
      <c r="CO46" s="122" t="n">
        <v>144</v>
      </c>
      <c r="CP46" s="136" t="n">
        <v>156</v>
      </c>
      <c r="CQ46" s="121" t="n">
        <v>86.2068965517241</v>
      </c>
      <c r="CR46" s="122" t="n">
        <v>95.8333333333333</v>
      </c>
      <c r="CS46" s="122" t="n">
        <v>96</v>
      </c>
      <c r="CT46" s="119" t="n">
        <v>92.6800766283525</v>
      </c>
      <c r="CU46" s="144" t="n">
        <v>11</v>
      </c>
      <c r="CV46" s="140" t="n">
        <v>5.626</v>
      </c>
      <c r="CW46" s="141" t="n">
        <v>4.1888</v>
      </c>
      <c r="CX46" s="141" t="n">
        <v>6.8188</v>
      </c>
      <c r="CY46" s="146" t="n">
        <v>20.4918032786885</v>
      </c>
    </row>
    <row r="47" customFormat="false" ht="15" hidden="false" customHeight="false" outlineLevel="0" collapsed="false">
      <c r="A47" s="119" t="s">
        <v>148</v>
      </c>
      <c r="B47" s="120" t="n">
        <v>0</v>
      </c>
      <c r="C47" s="121" t="n">
        <v>637.61</v>
      </c>
      <c r="D47" s="122" t="n">
        <v>400.71</v>
      </c>
      <c r="E47" s="122" t="n">
        <v>58.01</v>
      </c>
      <c r="F47" s="123" t="n">
        <v>165.73</v>
      </c>
      <c r="G47" s="121" t="n">
        <v>1262.06</v>
      </c>
      <c r="H47" s="122" t="n">
        <v>1.05</v>
      </c>
      <c r="I47" s="122" t="n">
        <v>50</v>
      </c>
      <c r="J47" s="122" t="n">
        <v>68</v>
      </c>
      <c r="K47" s="119" t="n">
        <v>8</v>
      </c>
      <c r="L47" s="121" t="n">
        <v>196.091</v>
      </c>
      <c r="M47" s="122" t="n">
        <v>194.867</v>
      </c>
      <c r="N47" s="122" t="n">
        <v>221.106</v>
      </c>
      <c r="O47" s="122" t="n">
        <v>612.064</v>
      </c>
      <c r="P47" s="122" t="n">
        <v>66.322</v>
      </c>
      <c r="Q47" s="122" t="n">
        <v>44.367</v>
      </c>
      <c r="R47" s="122" t="n">
        <v>2.177</v>
      </c>
      <c r="S47" s="122" t="n">
        <v>112.866</v>
      </c>
      <c r="T47" s="122" t="n">
        <v>35.7</v>
      </c>
      <c r="U47" s="122" t="n">
        <v>60.817</v>
      </c>
      <c r="V47" s="122" t="n">
        <v>78.553</v>
      </c>
      <c r="W47" s="122" t="n">
        <v>175.07</v>
      </c>
      <c r="X47" s="124" t="n">
        <v>0</v>
      </c>
      <c r="Y47" s="161" t="n">
        <v>52.16</v>
      </c>
      <c r="Z47" s="162" t="n">
        <v>13</v>
      </c>
      <c r="AA47" s="121" t="n">
        <v>14.409</v>
      </c>
      <c r="AB47" s="122" t="n">
        <v>38.049</v>
      </c>
      <c r="AC47" s="122" t="n">
        <v>43.545</v>
      </c>
      <c r="AD47" s="122" t="n">
        <v>46.917</v>
      </c>
      <c r="AE47" s="122" t="n">
        <v>55.215</v>
      </c>
      <c r="AF47" s="122" t="n">
        <v>198.135</v>
      </c>
      <c r="AG47" s="122" t="n">
        <v>25.035</v>
      </c>
      <c r="AH47" s="122" t="n">
        <v>11.118</v>
      </c>
      <c r="AI47" s="122" t="n">
        <v>7.267</v>
      </c>
      <c r="AJ47" s="122" t="n">
        <v>0</v>
      </c>
      <c r="AK47" s="122" t="n">
        <v>0</v>
      </c>
      <c r="AL47" s="122" t="n">
        <v>43.42</v>
      </c>
      <c r="AM47" s="122" t="n">
        <v>19.4</v>
      </c>
      <c r="AN47" s="122" t="n">
        <v>10.727</v>
      </c>
      <c r="AO47" s="122" t="n">
        <v>9.26</v>
      </c>
      <c r="AP47" s="122" t="n">
        <v>13.307</v>
      </c>
      <c r="AQ47" s="122" t="n">
        <v>5.751</v>
      </c>
      <c r="AR47" s="122" t="n">
        <v>58.445</v>
      </c>
      <c r="AS47" s="127" t="n">
        <v>0</v>
      </c>
      <c r="AT47" s="161" t="n">
        <v>50.24</v>
      </c>
      <c r="AU47" s="163" t="n">
        <v>10</v>
      </c>
      <c r="AV47" s="121" t="n">
        <v>102</v>
      </c>
      <c r="AW47" s="122" t="n">
        <v>195</v>
      </c>
      <c r="AX47" s="129" t="n">
        <v>36</v>
      </c>
      <c r="AY47" s="129" t="n">
        <v>28</v>
      </c>
      <c r="AZ47" s="130" t="n">
        <v>0.656565656565657</v>
      </c>
      <c r="BA47" s="131" t="n">
        <f aca="false">AW47/AV47</f>
        <v>1.91176470588235</v>
      </c>
      <c r="BB47" s="132" t="n">
        <v>6</v>
      </c>
      <c r="BC47" s="121" t="n">
        <v>21.455</v>
      </c>
      <c r="BD47" s="122" t="n">
        <v>220.674</v>
      </c>
      <c r="BE47" s="122" t="n">
        <v>57.871</v>
      </c>
      <c r="BF47" s="122" t="n">
        <v>58.255</v>
      </c>
      <c r="BG47" s="164" t="n">
        <v>2</v>
      </c>
      <c r="BH47" s="122" t="n">
        <v>10.7275</v>
      </c>
      <c r="BI47" s="164" t="n">
        <v>10</v>
      </c>
      <c r="BJ47" s="125" t="n">
        <v>22.0674</v>
      </c>
      <c r="BK47" s="165" t="n">
        <v>2</v>
      </c>
      <c r="BL47" s="165" t="n">
        <v>2</v>
      </c>
      <c r="BM47" s="135" t="n">
        <v>2</v>
      </c>
      <c r="BN47" s="152" t="n">
        <v>94.524</v>
      </c>
      <c r="BO47" s="122" t="n">
        <v>48.315</v>
      </c>
      <c r="BP47" s="136" t="n">
        <v>46.209</v>
      </c>
      <c r="BQ47" s="121" t="n">
        <v>51.448</v>
      </c>
      <c r="BR47" s="122" t="n">
        <v>14.815</v>
      </c>
      <c r="BS47" s="137" t="n">
        <v>36.633</v>
      </c>
      <c r="BT47" s="122" t="n">
        <v>0.712039340693516</v>
      </c>
      <c r="BU47" s="152" t="n">
        <v>114.459</v>
      </c>
      <c r="BV47" s="122" t="n">
        <v>80.251</v>
      </c>
      <c r="BW47" s="122" t="n">
        <v>34.208</v>
      </c>
      <c r="BX47" s="138" t="n">
        <v>0.298866843149075</v>
      </c>
      <c r="BY47" s="121" t="n">
        <v>1065.16783333333</v>
      </c>
      <c r="BZ47" s="122" t="n">
        <v>-20.4649595908751</v>
      </c>
      <c r="CA47" s="122" t="n">
        <v>-1.89660252288884</v>
      </c>
      <c r="CB47" s="122" t="n">
        <v>31.4163480027482</v>
      </c>
      <c r="CC47" s="119" t="n">
        <v>25.5886187342406</v>
      </c>
      <c r="CD47" s="121" t="n">
        <v>500</v>
      </c>
      <c r="CE47" s="122" t="n">
        <v>6</v>
      </c>
      <c r="CF47" s="122" t="n">
        <v>60</v>
      </c>
      <c r="CG47" s="122" t="n">
        <v>66</v>
      </c>
      <c r="CH47" s="122" t="n">
        <v>4</v>
      </c>
      <c r="CI47" s="122" t="n">
        <v>48</v>
      </c>
      <c r="CJ47" s="122" t="n">
        <v>52</v>
      </c>
      <c r="CK47" s="122" t="n">
        <v>2</v>
      </c>
      <c r="CL47" s="122" t="n">
        <v>42</v>
      </c>
      <c r="CM47" s="136" t="n">
        <v>44</v>
      </c>
      <c r="CN47" s="121" t="n">
        <v>12</v>
      </c>
      <c r="CO47" s="122" t="n">
        <v>150</v>
      </c>
      <c r="CP47" s="136" t="n">
        <v>162</v>
      </c>
      <c r="CQ47" s="121" t="n">
        <v>90.9090909090909</v>
      </c>
      <c r="CR47" s="122" t="n">
        <v>92.3076923076923</v>
      </c>
      <c r="CS47" s="122" t="n">
        <v>95.4545454545455</v>
      </c>
      <c r="CT47" s="119" t="n">
        <v>92.8904428904429</v>
      </c>
      <c r="CU47" s="144" t="n">
        <v>9</v>
      </c>
      <c r="CV47" s="140" t="n">
        <v>2.454</v>
      </c>
      <c r="CW47" s="141" t="n">
        <v>1.82</v>
      </c>
      <c r="CX47" s="141" t="n">
        <v>5.8172</v>
      </c>
      <c r="CY47" s="168" t="n">
        <v>25.6637168141593</v>
      </c>
    </row>
    <row r="48" customFormat="false" ht="15" hidden="false" customHeight="false" outlineLevel="0" collapsed="false">
      <c r="A48" s="119" t="s">
        <v>149</v>
      </c>
      <c r="B48" s="120" t="n">
        <v>0</v>
      </c>
      <c r="C48" s="121" t="n">
        <v>705.61</v>
      </c>
      <c r="D48" s="122" t="n">
        <v>378.04</v>
      </c>
      <c r="E48" s="122" t="n">
        <v>164.06</v>
      </c>
      <c r="F48" s="123" t="n">
        <v>0</v>
      </c>
      <c r="G48" s="121" t="n">
        <v>1247.71</v>
      </c>
      <c r="H48" s="122" t="n">
        <v>1.04</v>
      </c>
      <c r="I48" s="122" t="n">
        <v>8</v>
      </c>
      <c r="J48" s="122" t="n">
        <v>52</v>
      </c>
      <c r="K48" s="119" t="n">
        <v>11</v>
      </c>
      <c r="L48" s="121" t="n">
        <v>156.5</v>
      </c>
      <c r="M48" s="122" t="n">
        <v>259.182</v>
      </c>
      <c r="N48" s="122" t="n">
        <v>201.732</v>
      </c>
      <c r="O48" s="122" t="n">
        <v>617.414</v>
      </c>
      <c r="P48" s="122" t="n">
        <v>111.024</v>
      </c>
      <c r="Q48" s="122" t="n">
        <v>21.224</v>
      </c>
      <c r="R48" s="122" t="n">
        <v>74.189</v>
      </c>
      <c r="S48" s="122" t="n">
        <v>206.437</v>
      </c>
      <c r="T48" s="122" t="n">
        <v>30.66</v>
      </c>
      <c r="U48" s="122" t="n">
        <v>20.805</v>
      </c>
      <c r="V48" s="122" t="n">
        <v>24.684</v>
      </c>
      <c r="W48" s="122" t="n">
        <v>76.149</v>
      </c>
      <c r="X48" s="124" t="n">
        <v>0</v>
      </c>
      <c r="Y48" s="161" t="n">
        <v>66.96</v>
      </c>
      <c r="Z48" s="162" t="n">
        <v>8</v>
      </c>
      <c r="AA48" s="121" t="n">
        <v>27.253</v>
      </c>
      <c r="AB48" s="122" t="n">
        <v>32.159</v>
      </c>
      <c r="AC48" s="122" t="n">
        <v>40.517</v>
      </c>
      <c r="AD48" s="122" t="n">
        <v>10.857</v>
      </c>
      <c r="AE48" s="122" t="n">
        <v>36.422</v>
      </c>
      <c r="AF48" s="122" t="n">
        <v>147.208</v>
      </c>
      <c r="AG48" s="122" t="n">
        <v>25.366</v>
      </c>
      <c r="AH48" s="122" t="n">
        <v>25.25</v>
      </c>
      <c r="AI48" s="122" t="n">
        <v>12.423</v>
      </c>
      <c r="AJ48" s="122" t="n">
        <v>40.099</v>
      </c>
      <c r="AK48" s="122" t="n">
        <v>21.14</v>
      </c>
      <c r="AL48" s="122" t="n">
        <v>124.278</v>
      </c>
      <c r="AM48" s="122" t="n">
        <v>7.31</v>
      </c>
      <c r="AN48" s="122" t="n">
        <v>2.422</v>
      </c>
      <c r="AO48" s="122" t="n">
        <v>7.071</v>
      </c>
      <c r="AP48" s="122" t="n">
        <v>7.234</v>
      </c>
      <c r="AQ48" s="122" t="n">
        <v>4.477</v>
      </c>
      <c r="AR48" s="122" t="n">
        <v>28.514</v>
      </c>
      <c r="AS48" s="127" t="n">
        <v>0</v>
      </c>
      <c r="AT48" s="161" t="n">
        <v>28.97</v>
      </c>
      <c r="AU48" s="163" t="n">
        <v>6</v>
      </c>
      <c r="AV48" s="121" t="n">
        <v>64</v>
      </c>
      <c r="AW48" s="122" t="n">
        <v>223</v>
      </c>
      <c r="AX48" s="129" t="n">
        <v>22</v>
      </c>
      <c r="AY48" s="129" t="n">
        <v>13</v>
      </c>
      <c r="AZ48" s="130" t="n">
        <v>0.777003484320557</v>
      </c>
      <c r="BA48" s="131" t="n">
        <f aca="false">AW48/AV48</f>
        <v>3.484375</v>
      </c>
      <c r="BB48" s="132" t="n">
        <v>11</v>
      </c>
      <c r="BC48" s="121" t="n">
        <v>18.263</v>
      </c>
      <c r="BD48" s="122" t="n">
        <v>213.145</v>
      </c>
      <c r="BE48" s="122" t="n">
        <v>68.592</v>
      </c>
      <c r="BF48" s="122" t="n">
        <v>38.226</v>
      </c>
      <c r="BG48" s="164" t="n">
        <v>2</v>
      </c>
      <c r="BH48" s="122" t="n">
        <v>9.1315</v>
      </c>
      <c r="BI48" s="164" t="n">
        <v>7</v>
      </c>
      <c r="BJ48" s="125" t="n">
        <v>30.4492857142857</v>
      </c>
      <c r="BK48" s="165" t="n">
        <v>3</v>
      </c>
      <c r="BL48" s="165" t="n">
        <v>2</v>
      </c>
      <c r="BM48" s="135" t="n">
        <v>6</v>
      </c>
      <c r="BN48" s="152" t="n">
        <v>49.763</v>
      </c>
      <c r="BO48" s="122" t="n">
        <v>17.892</v>
      </c>
      <c r="BP48" s="136" t="n">
        <v>31.871</v>
      </c>
      <c r="BQ48" s="121"/>
      <c r="BR48" s="122"/>
      <c r="BS48" s="137"/>
      <c r="BT48" s="122"/>
      <c r="BU48" s="152"/>
      <c r="BV48" s="122"/>
      <c r="BW48" s="122"/>
      <c r="BX48" s="138"/>
      <c r="BY48" s="121" t="n">
        <v>1327.468</v>
      </c>
      <c r="BZ48" s="122" t="n">
        <v>9.62197707716244</v>
      </c>
      <c r="CA48" s="122" t="n">
        <v>25.4786304955499</v>
      </c>
      <c r="CB48" s="122" t="n">
        <v>48.8463375388333</v>
      </c>
      <c r="CC48" s="119" t="n">
        <v>-17.8796521037674</v>
      </c>
      <c r="CD48" s="121" t="n">
        <v>500</v>
      </c>
      <c r="CE48" s="122" t="n">
        <v>16</v>
      </c>
      <c r="CF48" s="122" t="n">
        <v>36</v>
      </c>
      <c r="CG48" s="122" t="n">
        <v>52</v>
      </c>
      <c r="CH48" s="122" t="n">
        <v>6</v>
      </c>
      <c r="CI48" s="122" t="n">
        <v>42</v>
      </c>
      <c r="CJ48" s="122" t="n">
        <v>48</v>
      </c>
      <c r="CK48" s="122" t="n">
        <v>4</v>
      </c>
      <c r="CL48" s="122" t="n">
        <v>30</v>
      </c>
      <c r="CM48" s="136" t="n">
        <v>34</v>
      </c>
      <c r="CN48" s="121" t="n">
        <v>26</v>
      </c>
      <c r="CO48" s="122" t="n">
        <v>108</v>
      </c>
      <c r="CP48" s="136" t="n">
        <v>134</v>
      </c>
      <c r="CQ48" s="121" t="n">
        <v>69.2307692307692</v>
      </c>
      <c r="CR48" s="122" t="n">
        <v>87.5</v>
      </c>
      <c r="CS48" s="122" t="n">
        <v>88.2352941176471</v>
      </c>
      <c r="CT48" s="119" t="n">
        <v>81.6553544494721</v>
      </c>
      <c r="CU48" s="144" t="n">
        <v>24</v>
      </c>
      <c r="CV48" s="140" t="n">
        <v>6.396</v>
      </c>
      <c r="CW48" s="141" t="n">
        <v>7.8052</v>
      </c>
      <c r="CX48" s="141" t="n">
        <v>9.5756</v>
      </c>
      <c r="CY48" s="168" t="n">
        <v>34.2342342342342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2019-10-11T19:31:16Z</dcterms:created>
  <dc:creator>x</dc:creator>
  <dc:description/>
  <dc:language>pt-BR</dc:language>
  <cp:lastModifiedBy/>
  <dcterms:modified xsi:type="dcterms:W3CDTF">2023-07-03T22:32:15Z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