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3166_corp_caixa_gov_br/Documents/Área de Trabalho/Certificados Bootcampo - DIO/DOCS/"/>
    </mc:Choice>
  </mc:AlternateContent>
  <xr:revisionPtr revIDLastSave="523" documentId="8_{FEB8B92E-BD7A-47E1-86DE-128C2FAE50CE}" xr6:coauthVersionLast="47" xr6:coauthVersionMax="47" xr10:uidLastSave="{8F1E77FC-3805-4A32-9432-42473C71E4D7}"/>
  <bookViews>
    <workbookView xWindow="28680" yWindow="-30" windowWidth="24240" windowHeight="13020" firstSheet="3" activeTab="3" xr2:uid="{9A6B30CD-3EB0-433E-9F2C-40B95B1AFFBB}"/>
  </bookViews>
  <sheets>
    <sheet name="Data" sheetId="1" state="hidden" r:id="rId1"/>
    <sheet name="Controller" sheetId="2" state="hidden" r:id="rId2"/>
    <sheet name="Economias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<sst xmlns="http://schemas.openxmlformats.org/spreadsheetml/2006/main" count="221" uniqueCount="33">
  <si>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</si>
  <si>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</si>
  <si>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</si>
  <si>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</si>
  <si>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</si>
  <si>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</si>
  <si>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</si>
  <si>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</si>
  <si>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Saída</t>
  </si>
  <si>
    <t>Renda Fixa</t>
  </si>
  <si>
    <t>Alimentação</t>
  </si>
  <si>
    <t>Transporte</t>
  </si>
  <si>
    <t>Lazer</t>
  </si>
  <si>
    <t>Renda Var</t>
  </si>
  <si>
    <t>Salário</t>
  </si>
  <si>
    <t>Compras</t>
  </si>
  <si>
    <t>Gasolina</t>
  </si>
  <si>
    <t>Cinema</t>
  </si>
  <si>
    <t>Teatro</t>
  </si>
  <si>
    <t>Transferência</t>
  </si>
  <si>
    <t>Débito Automático</t>
  </si>
  <si>
    <t>Cartão de Crédito</t>
  </si>
  <si>
    <t>PIX</t>
  </si>
  <si>
    <t>Venda Parc</t>
  </si>
  <si>
    <t>Rótulos de Linha</t>
  </si>
  <si>
    <t>Total Geral</t>
  </si>
  <si>
    <t>Soma de valor</t>
  </si>
  <si>
    <t>(Tudo)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</si>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</sst>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R$-416]\ * #,##0.00_-;\-[$R$-416]\ * #,##0.00_-;_-[$R$-416]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1" fillId="0" borderId="0" xfId="0" applyFont="1"/>
    <xf numFmtId="0" fontId="2" fillId="3" borderId="0" xfId="0" applyFont="1" applyFill="1"/>
    <xf numFmtId="165" fontId="0" fillId="0" borderId="0" xfId="0" applyNumberFormat="1" applyBorder="1"/>
  </cellXfs>
  <cellStyles count="1">
    <cellStyle name="Normal" xfId="0" builtinId="0"/>
  </cellStyles>
  <dxfs count="6">
    <dxf>
      <numFmt numFmtId="165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R$-416]\ * #,##0.00_-;\-[$R$-416]\ * #,##0.00_-;_-[$R$-416]\ * &quot;-&quot;??_-;_-@_-"/>
    </dxf>
    <dxf>
      <numFmt numFmtId="1" formatCode="0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 tint="-4.9989318521683403E-2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1C41C891-2FAE-4DA1-9433-A3063E66556C}">
      <tableStyleElement type="wholeTable" dxfId="5"/>
      <tableStyleElement type="headerRow" dxfId="4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[Dashboard_BC_DIO.xlsx]Controller!Tabela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Controller!$A$4:$A$9</c:f>
              <c:strCache>
                <c:ptCount val="5"/>
                <c:pt idx="0">
                  <c:v>Alimentação</c:v>
                </c:pt>
                <c:pt idx="1">
                  <c:v>Lazer</c:v>
                </c:pt>
                <c:pt idx="2">
                  <c:v>Renda Fixa</c:v>
                </c:pt>
                <c:pt idx="3">
                  <c:v>Renda Var</c:v>
                </c:pt>
                <c:pt idx="4">
                  <c:v>Transporte</c:v>
                </c:pt>
              </c:strCache>
            </c:strRef>
          </c:cat>
          <c:val>
            <c:numRef>
              <c:f>Controller!$B$4:$B$9</c:f>
              <c:numCache>
                <c:formatCode>"R$"\ #,##0.00</c:formatCode>
                <c:ptCount val="5"/>
                <c:pt idx="0">
                  <c:v>8605</c:v>
                </c:pt>
                <c:pt idx="1">
                  <c:v>955</c:v>
                </c:pt>
                <c:pt idx="2">
                  <c:v>120000</c:v>
                </c:pt>
                <c:pt idx="3">
                  <c:v>400</c:v>
                </c:pt>
                <c:pt idx="4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E-4CBB-9E1D-5D8DB2CBCB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72255615"/>
        <c:axId val="1029308079"/>
      </c:barChart>
      <c:catAx>
        <c:axId val="11722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308079"/>
        <c:crosses val="autoZero"/>
        <c:auto val="1"/>
        <c:lblAlgn val="ctr"/>
        <c:lblOffset val="100"/>
        <c:noMultiLvlLbl val="0"/>
      </c:catAx>
      <c:valAx>
        <c:axId val="10293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22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[Dashboard_BC_DIO.xlsx]Controller!Tabela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Controller!$D$4:$D$6</c:f>
              <c:strCache>
                <c:ptCount val="2"/>
                <c:pt idx="0">
                  <c:v>Renda Fixa</c:v>
                </c:pt>
                <c:pt idx="1">
                  <c:v>Renda Var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120000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A8B-AA99-74EA2C7B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662095"/>
        <c:axId val="592350751"/>
      </c:barChart>
      <c:catAx>
        <c:axId val="3936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350751"/>
        <c:crosses val="autoZero"/>
        <c:auto val="1"/>
        <c:lblAlgn val="ctr"/>
        <c:lblOffset val="100"/>
        <c:noMultiLvlLbl val="0"/>
      </c:catAx>
      <c:valAx>
        <c:axId val="5923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66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[Dashboard_BC_DIO.xlsx]Controller!Tabela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Controller!$G$4:$G$7</c:f>
              <c:strCache>
                <c:ptCount val="3"/>
                <c:pt idx="0">
                  <c:v>Alimentação</c:v>
                </c:pt>
                <c:pt idx="1">
                  <c:v>Lazer</c:v>
                </c:pt>
                <c:pt idx="2">
                  <c:v>Transporte</c:v>
                </c:pt>
              </c:strCache>
            </c:strRef>
          </c:cat>
          <c:val>
            <c:numRef>
              <c:f>Controller!$H$4:$H$7</c:f>
              <c:numCache>
                <c:formatCode>"R$"\ #,##0.00</c:formatCode>
                <c:ptCount val="3"/>
                <c:pt idx="0">
                  <c:v>8605</c:v>
                </c:pt>
                <c:pt idx="1">
                  <c:v>955</c:v>
                </c:pt>
                <c:pt idx="2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3-4679-865A-62C784512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841055"/>
        <c:axId val="1983195487"/>
      </c:barChart>
      <c:catAx>
        <c:axId val="3938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3195487"/>
        <c:crosses val="autoZero"/>
        <c:auto val="1"/>
        <c:lblAlgn val="ctr"/>
        <c:lblOffset val="100"/>
        <c:noMultiLvlLbl val="0"/>
      </c:catAx>
      <c:valAx>
        <c:axId val="19831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8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gradFill>
              <a:gsLst>
                <a:gs pos="0">
                  <a:srgbClr val="00B0F0"/>
                </a:gs>
                <a:gs pos="10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A04DB42-C0B0-41E6-9811-15C6B6780196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043-4A2C-A4D0-051A08F80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Economias!$D$3</c:f>
              <c:numCache>
                <c:formatCode>"R$"\ #,##0.00</c:formatCode>
                <c:ptCount val="1"/>
                <c:pt idx="0">
                  <c:v>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3-4A2C-A4D0-051A08F802E9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Economias!$D$4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3-4A2C-A4D0-051A08F8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5134991"/>
        <c:axId val="875828927"/>
      </c:barChart>
      <c:catAx>
        <c:axId val="1185134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5828927"/>
        <c:crosses val="autoZero"/>
        <c:auto val="1"/>
        <c:lblAlgn val="ctr"/>
        <c:lblOffset val="100"/>
        <c:noMultiLvlLbl val="0"/>
      </c:catAx>
      <c:valAx>
        <c:axId val="8758289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8513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chart" Target="../charts/chart3.xml"/><Relationship Id="rId12" Type="http://schemas.openxmlformats.org/officeDocument/2006/relationships/image" Target="../media/image8.svg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hyperlink" Target="#Data!A1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540916</xdr:colOff>
      <xdr:row>32</xdr:row>
      <xdr:rowOff>0</xdr:rowOff>
    </xdr:from>
    <xdr:to>
      <xdr:col>11</xdr:col>
      <xdr:colOff>0</xdr:colOff>
      <xdr:row>54</xdr:row>
      <xdr:rowOff>8731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26F56F0A-CE79-396D-EC84-C9234D693560}"/>
            </a:ext>
          </a:extLst>
        </xdr:cNvPr>
        <xdr:cNvGrpSpPr/>
      </xdr:nvGrpSpPr>
      <xdr:grpSpPr>
        <a:xfrm>
          <a:off x="2729238" y="5737412"/>
          <a:ext cx="5507086" cy="3956376"/>
          <a:chOff x="2378313" y="4679156"/>
          <a:chExt cx="5125800" cy="3557576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46EE0149-B7ED-865E-764E-8465EF55507D}"/>
              </a:ext>
            </a:extLst>
          </xdr:cNvPr>
          <xdr:cNvGrpSpPr/>
        </xdr:nvGrpSpPr>
        <xdr:grpSpPr>
          <a:xfrm>
            <a:off x="2378313" y="4687403"/>
            <a:ext cx="5125800" cy="3549329"/>
            <a:chOff x="1613142" y="4741403"/>
            <a:chExt cx="5125796" cy="3539778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55DEB67C-356C-EFA6-0F9A-2722ED128267}"/>
                </a:ext>
              </a:extLst>
            </xdr:cNvPr>
            <xdr:cNvGrpSpPr/>
          </xdr:nvGrpSpPr>
          <xdr:grpSpPr>
            <a:xfrm>
              <a:off x="1613142" y="4741403"/>
              <a:ext cx="4659072" cy="3539778"/>
              <a:chOff x="1636952" y="128151"/>
              <a:chExt cx="4655899" cy="3527067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6A997B5A-F72B-A36D-5746-E8771781BAF1}"/>
                  </a:ext>
                </a:extLst>
              </xdr:cNvPr>
              <xdr:cNvGrpSpPr/>
            </xdr:nvGrpSpPr>
            <xdr:grpSpPr>
              <a:xfrm>
                <a:off x="1636952" y="128151"/>
                <a:ext cx="4655899" cy="3527067"/>
                <a:chOff x="1636952" y="128151"/>
                <a:chExt cx="4655899" cy="3527067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99B4367B-1305-4D5D-B443-F2E2F27F0970}"/>
                    </a:ext>
                  </a:extLst>
                </xdr:cNvPr>
                <xdr:cNvSpPr/>
              </xdr:nvSpPr>
              <xdr:spPr>
                <a:xfrm>
                  <a:off x="1643063" y="213519"/>
                  <a:ext cx="4649788" cy="3441699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8EA86671-01D3-A97A-7E6A-DD34469158A6}"/>
                    </a:ext>
                  </a:extLst>
                </xdr:cNvPr>
                <xdr:cNvSpPr/>
              </xdr:nvSpPr>
              <xdr:spPr>
                <a:xfrm>
                  <a:off x="1636952" y="128151"/>
                  <a:ext cx="4644355" cy="706845"/>
                </a:xfrm>
                <a:prstGeom prst="round2SameRect">
                  <a:avLst/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D7D1EDCB-5A34-49C0-8ECD-C131F0B980D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14500" y="896143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DF44C3A5-E4A5-4C51-8521-AE2F5A57F1D1}"/>
                </a:ext>
              </a:extLst>
            </xdr:cNvPr>
            <xdr:cNvSpPr txBox="1"/>
          </xdr:nvSpPr>
          <xdr:spPr>
            <a:xfrm>
              <a:off x="2899569" y="4909343"/>
              <a:ext cx="3839369" cy="3476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n>
                    <a:noFill/>
                  </a:ln>
                  <a:solidFill>
                    <a:schemeClr val="bg1"/>
                  </a:solidFill>
                </a:rPr>
                <a:t>Entradas</a:t>
              </a:r>
              <a:r>
                <a:rPr lang="pt-BR" sz="2000" b="1" baseline="0">
                  <a:ln>
                    <a:noFill/>
                  </a:ln>
                  <a:solidFill>
                    <a:schemeClr val="bg1"/>
                  </a:solidFill>
                </a:rPr>
                <a:t> e Saídas</a:t>
              </a:r>
              <a:endParaRPr lang="pt-BR" sz="20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pic>
        <xdr:nvPicPr>
          <xdr:cNvPr id="34" name="Gráfico 33" descr="Registrar estrutura de tópicos">
            <a:extLst>
              <a:ext uri="{FF2B5EF4-FFF2-40B4-BE49-F238E27FC236}">
                <a16:creationId xmlns:a16="http://schemas.microsoft.com/office/drawing/2014/main" id="{D57559B7-A31E-AA4B-67F5-0B3CF9621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012321" y="4679156"/>
            <a:ext cx="673856" cy="67865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446880</xdr:colOff>
      <xdr:row>7</xdr:row>
      <xdr:rowOff>74601</xdr:rowOff>
    </xdr:from>
    <xdr:to>
      <xdr:col>11</xdr:col>
      <xdr:colOff>0</xdr:colOff>
      <xdr:row>29</xdr:row>
      <xdr:rowOff>35719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4557483F-207E-C397-37A8-91D5CC7F75B2}"/>
            </a:ext>
          </a:extLst>
        </xdr:cNvPr>
        <xdr:cNvGrpSpPr/>
      </xdr:nvGrpSpPr>
      <xdr:grpSpPr>
        <a:xfrm>
          <a:off x="2635202" y="1329660"/>
          <a:ext cx="5601122" cy="3905588"/>
          <a:chOff x="7907745" y="204181"/>
          <a:chExt cx="5628867" cy="3886977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EBD47621-F79B-CD4D-FBEA-4BAAF68DF80B}"/>
              </a:ext>
            </a:extLst>
          </xdr:cNvPr>
          <xdr:cNvGrpSpPr/>
        </xdr:nvGrpSpPr>
        <xdr:grpSpPr>
          <a:xfrm>
            <a:off x="7907745" y="204181"/>
            <a:ext cx="5628867" cy="3886977"/>
            <a:chOff x="6646477" y="116697"/>
            <a:chExt cx="5625692" cy="3877452"/>
          </a:xfrm>
        </xdr:grpSpPr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3E4840BD-6754-5E84-7737-7E35D9251722}"/>
                </a:ext>
              </a:extLst>
            </xdr:cNvPr>
            <xdr:cNvGrpSpPr/>
          </xdr:nvGrpSpPr>
          <xdr:grpSpPr>
            <a:xfrm>
              <a:off x="6646477" y="116697"/>
              <a:ext cx="5625692" cy="3877452"/>
              <a:chOff x="6646477" y="116697"/>
              <a:chExt cx="5625692" cy="3877452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43C18B50-7B32-4509-BE95-CC8FF98E3AC8}"/>
                  </a:ext>
                </a:extLst>
              </xdr:cNvPr>
              <xdr:cNvGrpSpPr/>
            </xdr:nvGrpSpPr>
            <xdr:grpSpPr>
              <a:xfrm>
                <a:off x="6646477" y="116697"/>
                <a:ext cx="4997835" cy="3877452"/>
                <a:chOff x="1636355" y="134158"/>
                <a:chExt cx="4656496" cy="3521060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6A19CF5E-3D76-EFE4-6C59-FD360F769E8E}"/>
                    </a:ext>
                  </a:extLst>
                </xdr:cNvPr>
                <xdr:cNvSpPr/>
              </xdr:nvSpPr>
              <xdr:spPr>
                <a:xfrm>
                  <a:off x="1643063" y="213519"/>
                  <a:ext cx="4649788" cy="3441699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D9B8931D-4D0D-CC2E-EC33-98C09FB900E1}"/>
                    </a:ext>
                  </a:extLst>
                </xdr:cNvPr>
                <xdr:cNvSpPr/>
              </xdr:nvSpPr>
              <xdr:spPr>
                <a:xfrm>
                  <a:off x="1636355" y="134158"/>
                  <a:ext cx="4644309" cy="706217"/>
                </a:xfrm>
                <a:prstGeom prst="round2SameRect">
                  <a:avLst/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F1CD5887-E8ED-66C3-4103-7E88EE3B43FE}"/>
                  </a:ext>
                </a:extLst>
              </xdr:cNvPr>
              <xdr:cNvSpPr txBox="1"/>
            </xdr:nvSpPr>
            <xdr:spPr>
              <a:xfrm>
                <a:off x="8429625" y="324643"/>
                <a:ext cx="3842544" cy="35083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ln>
                      <a:noFill/>
                    </a:ln>
                    <a:solidFill>
                      <a:schemeClr val="bg1"/>
                    </a:solidFill>
                  </a:rPr>
                  <a:t>Entradas</a:t>
                </a: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4A14657-F8D0-405E-B91F-5D1DD56B9BB0}"/>
                </a:ext>
              </a:extLst>
            </xdr:cNvPr>
            <xdr:cNvGraphicFramePr>
              <a:graphicFrameLocks/>
            </xdr:cNvGraphicFramePr>
          </xdr:nvGraphicFramePr>
          <xdr:xfrm>
            <a:off x="7208520" y="1106624"/>
            <a:ext cx="3953354" cy="27312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36" name="Gráfico 35" descr="Dinheiro estrutura de tópicos">
            <a:extLst>
              <a:ext uri="{FF2B5EF4-FFF2-40B4-BE49-F238E27FC236}">
                <a16:creationId xmlns:a16="http://schemas.microsoft.com/office/drawing/2014/main" id="{4697C98C-7232-B399-5539-8CEDA60C3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002343" y="226985"/>
            <a:ext cx="690563" cy="69373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134471</xdr:colOff>
      <xdr:row>7</xdr:row>
      <xdr:rowOff>89411</xdr:rowOff>
    </xdr:from>
    <xdr:to>
      <xdr:col>20</xdr:col>
      <xdr:colOff>134471</xdr:colOff>
      <xdr:row>29</xdr:row>
      <xdr:rowOff>145677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22F1AD14-1B33-CD23-9E44-8635C5B0C44B}"/>
            </a:ext>
          </a:extLst>
        </xdr:cNvPr>
        <xdr:cNvGrpSpPr/>
      </xdr:nvGrpSpPr>
      <xdr:grpSpPr>
        <a:xfrm>
          <a:off x="8370795" y="1341295"/>
          <a:ext cx="5446058" cy="4000736"/>
          <a:chOff x="3048794" y="227052"/>
          <a:chExt cx="5809458" cy="3865512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D338AE18-0CE0-F0D0-98F8-C54EF2C3A470}"/>
              </a:ext>
            </a:extLst>
          </xdr:cNvPr>
          <xdr:cNvGrpSpPr/>
        </xdr:nvGrpSpPr>
        <xdr:grpSpPr>
          <a:xfrm>
            <a:off x="3048794" y="227052"/>
            <a:ext cx="5809458" cy="3865512"/>
            <a:chOff x="1506530" y="188963"/>
            <a:chExt cx="5803114" cy="3865512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4DAA0D39-5474-48FD-9F7F-9CDF13D51B64}"/>
                </a:ext>
              </a:extLst>
            </xdr:cNvPr>
            <xdr:cNvGrpSpPr/>
          </xdr:nvGrpSpPr>
          <xdr:grpSpPr>
            <a:xfrm>
              <a:off x="1506530" y="188963"/>
              <a:ext cx="4922844" cy="3865512"/>
              <a:chOff x="1639709" y="137078"/>
              <a:chExt cx="4653142" cy="3518140"/>
            </a:xfrm>
          </xdr:grpSpPr>
          <xdr:sp macro="" textlink="">
            <xdr:nvSpPr>
              <xdr:cNvPr id="18" name="Retângulo: Cantos Arredondados 17">
                <a:extLst>
                  <a:ext uri="{FF2B5EF4-FFF2-40B4-BE49-F238E27FC236}">
                    <a16:creationId xmlns:a16="http://schemas.microsoft.com/office/drawing/2014/main" id="{8563EE96-EC5B-450F-776B-6DBB98DD5622}"/>
                  </a:ext>
                </a:extLst>
              </xdr:cNvPr>
              <xdr:cNvSpPr/>
            </xdr:nvSpPr>
            <xdr:spPr>
              <a:xfrm>
                <a:off x="1643063" y="213519"/>
                <a:ext cx="4649788" cy="344169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9" name="Retângulo: Cantos Superiores Arredondados 18">
                <a:extLst>
                  <a:ext uri="{FF2B5EF4-FFF2-40B4-BE49-F238E27FC236}">
                    <a16:creationId xmlns:a16="http://schemas.microsoft.com/office/drawing/2014/main" id="{84B01DD4-C1CA-0ED7-66C6-943CA62AA281}"/>
                  </a:ext>
                </a:extLst>
              </xdr:cNvPr>
              <xdr:cNvSpPr/>
            </xdr:nvSpPr>
            <xdr:spPr>
              <a:xfrm>
                <a:off x="1639709" y="137078"/>
                <a:ext cx="4644074" cy="705056"/>
              </a:xfrm>
              <a:prstGeom prst="round2Same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60F30F11-0D70-4DD7-B4FE-4147E7F21AB1}"/>
                </a:ext>
              </a:extLst>
            </xdr:cNvPr>
            <xdr:cNvGraphicFramePr>
              <a:graphicFrameLocks/>
            </xdr:cNvGraphicFramePr>
          </xdr:nvGraphicFramePr>
          <xdr:xfrm>
            <a:off x="1693863" y="1158080"/>
            <a:ext cx="4572000" cy="27368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D4E99DEC-DC5B-4288-9BD0-DE15A69C91D5}"/>
                </a:ext>
              </a:extLst>
            </xdr:cNvPr>
            <xdr:cNvSpPr txBox="1"/>
          </xdr:nvSpPr>
          <xdr:spPr>
            <a:xfrm>
              <a:off x="3476625" y="407987"/>
              <a:ext cx="3833019" cy="35083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n>
                    <a:noFill/>
                  </a:ln>
                  <a:solidFill>
                    <a:schemeClr val="bg1"/>
                  </a:solidFill>
                </a:rPr>
                <a:t>Saídas</a:t>
              </a:r>
            </a:p>
          </xdr:txBody>
        </xdr:sp>
      </xdr:grpSp>
      <xdr:pic>
        <xdr:nvPicPr>
          <xdr:cNvPr id="58" name="Gráfico 57" descr="Dinheiro voador estrutura de tópicos">
            <a:extLst>
              <a:ext uri="{FF2B5EF4-FFF2-40B4-BE49-F238E27FC236}">
                <a16:creationId xmlns:a16="http://schemas.microsoft.com/office/drawing/2014/main" id="{0369870D-B5BE-AA2E-6281-20792E2C02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4516846" y="281415"/>
            <a:ext cx="556744" cy="55370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197971</xdr:colOff>
      <xdr:row>5</xdr:row>
      <xdr:rowOff>0</xdr:rowOff>
    </xdr:from>
    <xdr:to>
      <xdr:col>0</xdr:col>
      <xdr:colOff>2039471</xdr:colOff>
      <xdr:row>24</xdr:row>
      <xdr:rowOff>104921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Mês">
              <a:extLst>
                <a:ext uri="{FF2B5EF4-FFF2-40B4-BE49-F238E27FC236}">
                  <a16:creationId xmlns:a16="http://schemas.microsoft.com/office/drawing/2014/main" id="{0AA6FED8-B6A4-4E84-830B-69E4293C2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146" y="896471"/>
              <a:ext cx="1838325" cy="3508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65090</xdr:colOff>
      <xdr:row>0</xdr:row>
      <xdr:rowOff>172243</xdr:rowOff>
    </xdr:from>
    <xdr:to>
      <xdr:col>20</xdr:col>
      <xdr:colOff>1</xdr:colOff>
      <xdr:row>6</xdr:row>
      <xdr:rowOff>-1</xdr:rowOff>
    </xdr:to>
    <xdr:sp macro="" textlink="">
      <xdr:nvSpPr>
        <xdr:cNvPr id="44" name="Retângulo: Cantos Superiores Arredondados 43">
          <a:extLst>
            <a:ext uri="{FF2B5EF4-FFF2-40B4-BE49-F238E27FC236}">
              <a16:creationId xmlns:a16="http://schemas.microsoft.com/office/drawing/2014/main" id="{54EA5935-7836-0313-DE1F-62975374C223}"/>
            </a:ext>
          </a:extLst>
        </xdr:cNvPr>
        <xdr:cNvSpPr/>
      </xdr:nvSpPr>
      <xdr:spPr>
        <a:xfrm>
          <a:off x="2243934" y="172243"/>
          <a:ext cx="11472067" cy="899319"/>
        </a:xfrm>
        <a:prstGeom prst="round2Same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D88B2F14-07A5-13A3-CC27-00799B2652D4}"/>
            </a:ext>
          </a:extLst>
        </xdr:cNvPr>
        <xdr:cNvSpPr txBox="1"/>
      </xdr:nvSpPr>
      <xdr:spPr>
        <a:xfrm>
          <a:off x="3393281" y="357188"/>
          <a:ext cx="3036094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/>
            <a:t>Olá,</a:t>
          </a:r>
          <a:r>
            <a:rPr lang="pt-BR" sz="2000" b="1" baseline="0"/>
            <a:t> Luíza</a:t>
          </a:r>
        </a:p>
        <a:p>
          <a:endParaRPr lang="pt-BR" sz="2000" b="1"/>
        </a:p>
      </xdr:txBody>
    </xdr:sp>
    <xdr:clientData/>
  </xdr:twoCellAnchor>
  <xdr:twoCellAnchor>
    <xdr:from>
      <xdr:col>3</xdr:col>
      <xdr:colOff>0</xdr:colOff>
      <xdr:row>3</xdr:row>
      <xdr:rowOff>130969</xdr:rowOff>
    </xdr:from>
    <xdr:to>
      <xdr:col>8</xdr:col>
      <xdr:colOff>0</xdr:colOff>
      <xdr:row>5</xdr:row>
      <xdr:rowOff>130968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BC8FB909-8CDC-4CE1-83F4-3AE9B15E03FF}"/>
            </a:ext>
          </a:extLst>
        </xdr:cNvPr>
        <xdr:cNvSpPr txBox="1"/>
      </xdr:nvSpPr>
      <xdr:spPr>
        <a:xfrm>
          <a:off x="3393281" y="666750"/>
          <a:ext cx="3036094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0"/>
            <a:t>Acompanhamento financeiro</a:t>
          </a:r>
          <a:endParaRPr lang="pt-BR" sz="1400" b="0" baseline="0"/>
        </a:p>
        <a:p>
          <a:endParaRPr lang="pt-BR" sz="2000" b="1"/>
        </a:p>
      </xdr:txBody>
    </xdr:sp>
    <xdr:clientData/>
  </xdr:twoCellAnchor>
  <xdr:twoCellAnchor>
    <xdr:from>
      <xdr:col>13</xdr:col>
      <xdr:colOff>0</xdr:colOff>
      <xdr:row>2</xdr:row>
      <xdr:rowOff>11906</xdr:rowOff>
    </xdr:from>
    <xdr:to>
      <xdr:col>19</xdr:col>
      <xdr:colOff>0</xdr:colOff>
      <xdr:row>4</xdr:row>
      <xdr:rowOff>11907</xdr:rowOff>
    </xdr:to>
    <xdr:sp macro="" textlink="">
      <xdr:nvSpPr>
        <xdr:cNvPr id="48" name="CaixaDeTexto 4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E6673E8-1EFC-0B06-0665-F2DF5608D267}"/>
            </a:ext>
          </a:extLst>
        </xdr:cNvPr>
        <xdr:cNvSpPr txBox="1"/>
      </xdr:nvSpPr>
      <xdr:spPr>
        <a:xfrm>
          <a:off x="9465469" y="369094"/>
          <a:ext cx="3643312" cy="3571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pt-BR" sz="1100">
              <a:solidFill>
                <a:schemeClr val="bg2">
                  <a:lumMod val="75000"/>
                </a:schemeClr>
              </a:solidFill>
            </a:rPr>
            <a:t>pesquisar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dados...</a:t>
          </a:r>
          <a:endParaRPr lang="pt-BR" sz="11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244978</xdr:colOff>
      <xdr:row>2</xdr:row>
      <xdr:rowOff>37495</xdr:rowOff>
    </xdr:from>
    <xdr:to>
      <xdr:col>19</xdr:col>
      <xdr:colOff>0</xdr:colOff>
      <xdr:row>4</xdr:row>
      <xdr:rowOff>27267</xdr:rowOff>
    </xdr:to>
    <xdr:pic>
      <xdr:nvPicPr>
        <xdr:cNvPr id="52" name="Gráfico 51" descr="Lupa com preenchimento sólido">
          <a:extLst>
            <a:ext uri="{FF2B5EF4-FFF2-40B4-BE49-F238E27FC236}">
              <a16:creationId xmlns:a16="http://schemas.microsoft.com/office/drawing/2014/main" id="{027BD9AD-01E5-2B24-9CEA-56963F349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717125" y="396083"/>
          <a:ext cx="360140" cy="35471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sp macro="" textlink="">
      <xdr:nvSpPr>
        <xdr:cNvPr id="53" name="Retângulo: Cantos Superiores Arredondados 52">
          <a:extLst>
            <a:ext uri="{FF2B5EF4-FFF2-40B4-BE49-F238E27FC236}">
              <a16:creationId xmlns:a16="http://schemas.microsoft.com/office/drawing/2014/main" id="{DEBEC93F-61CD-4568-1EE0-03A9ED13E922}"/>
            </a:ext>
          </a:extLst>
        </xdr:cNvPr>
        <xdr:cNvSpPr/>
      </xdr:nvSpPr>
      <xdr:spPr>
        <a:xfrm>
          <a:off x="0" y="179294"/>
          <a:ext cx="2185147" cy="537882"/>
        </a:xfrm>
        <a:prstGeom prst="round2Same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89647</xdr:rowOff>
    </xdr:from>
    <xdr:to>
      <xdr:col>1</xdr:col>
      <xdr:colOff>0</xdr:colOff>
      <xdr:row>4</xdr:row>
      <xdr:rowOff>0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73F9D3A5-C40B-2D0D-4202-C8BECC89679B}"/>
            </a:ext>
          </a:extLst>
        </xdr:cNvPr>
        <xdr:cNvSpPr txBox="1"/>
      </xdr:nvSpPr>
      <xdr:spPr>
        <a:xfrm>
          <a:off x="0" y="268941"/>
          <a:ext cx="2185147" cy="448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pt-BR" sz="1450" b="1" baseline="0">
              <a:solidFill>
                <a:schemeClr val="bg1"/>
              </a:solidFill>
            </a:rPr>
            <a:t>Controle Financeiro</a:t>
          </a:r>
          <a:endParaRPr lang="pt-BR" sz="145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1705940</xdr:colOff>
      <xdr:row>1</xdr:row>
      <xdr:rowOff>46505</xdr:rowOff>
    </xdr:from>
    <xdr:to>
      <xdr:col>0</xdr:col>
      <xdr:colOff>2181971</xdr:colOff>
      <xdr:row>4</xdr:row>
      <xdr:rowOff>0</xdr:rowOff>
    </xdr:to>
    <xdr:pic>
      <xdr:nvPicPr>
        <xdr:cNvPr id="56" name="Gráfico 55" descr="Dinheiro com preenchimento sólido">
          <a:extLst>
            <a:ext uri="{FF2B5EF4-FFF2-40B4-BE49-F238E27FC236}">
              <a16:creationId xmlns:a16="http://schemas.microsoft.com/office/drawing/2014/main" id="{6B4B0BF4-9DB7-A2B1-042B-8C52C76DF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1705940" y="225799"/>
          <a:ext cx="476031" cy="491377"/>
        </a:xfrm>
        <a:prstGeom prst="rect">
          <a:avLst/>
        </a:prstGeom>
      </xdr:spPr>
    </xdr:pic>
    <xdr:clientData/>
  </xdr:twoCellAnchor>
  <xdr:twoCellAnchor editAs="oneCell">
    <xdr:from>
      <xdr:col>1</xdr:col>
      <xdr:colOff>573485</xdr:colOff>
      <xdr:row>2</xdr:row>
      <xdr:rowOff>0</xdr:rowOff>
    </xdr:from>
    <xdr:to>
      <xdr:col>3</xdr:col>
      <xdr:colOff>0</xdr:colOff>
      <xdr:row>5</xdr:row>
      <xdr:rowOff>86830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8A2E63C2-BFE7-E931-B670-429515D08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58632" y="358588"/>
          <a:ext cx="636750" cy="624713"/>
        </a:xfrm>
        <a:prstGeom prst="rect">
          <a:avLst/>
        </a:prstGeom>
      </xdr:spPr>
    </xdr:pic>
    <xdr:clientData/>
  </xdr:twoCellAnchor>
  <xdr:twoCellAnchor>
    <xdr:from>
      <xdr:col>11</xdr:col>
      <xdr:colOff>134471</xdr:colOff>
      <xdr:row>32</xdr:row>
      <xdr:rowOff>183</xdr:rowOff>
    </xdr:from>
    <xdr:to>
      <xdr:col>20</xdr:col>
      <xdr:colOff>0</xdr:colOff>
      <xdr:row>54</xdr:row>
      <xdr:rowOff>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A8D1A873-1023-AA30-B4D3-4389A8C4D06F}"/>
            </a:ext>
          </a:extLst>
        </xdr:cNvPr>
        <xdr:cNvGrpSpPr/>
      </xdr:nvGrpSpPr>
      <xdr:grpSpPr>
        <a:xfrm>
          <a:off x="8370795" y="5737595"/>
          <a:ext cx="5311587" cy="3944287"/>
          <a:chOff x="8233148" y="5737412"/>
          <a:chExt cx="5665318" cy="3726294"/>
        </a:xfrm>
      </xdr:grpSpPr>
      <xdr:grpSp>
        <xdr:nvGrpSpPr>
          <xdr:cNvPr id="59" name="Agrupar 58">
            <a:extLst>
              <a:ext uri="{FF2B5EF4-FFF2-40B4-BE49-F238E27FC236}">
                <a16:creationId xmlns:a16="http://schemas.microsoft.com/office/drawing/2014/main" id="{BE18C9DA-D1F7-4F75-991F-11B2F85035A8}"/>
              </a:ext>
            </a:extLst>
          </xdr:cNvPr>
          <xdr:cNvGrpSpPr/>
        </xdr:nvGrpSpPr>
        <xdr:grpSpPr>
          <a:xfrm>
            <a:off x="8233148" y="5737412"/>
            <a:ext cx="5665318" cy="3726294"/>
            <a:chOff x="7904589" y="204181"/>
            <a:chExt cx="5632023" cy="3886977"/>
          </a:xfrm>
        </xdr:grpSpPr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8CDD737D-AC4F-813A-74C6-5B60B757FA9D}"/>
                </a:ext>
              </a:extLst>
            </xdr:cNvPr>
            <xdr:cNvGrpSpPr/>
          </xdr:nvGrpSpPr>
          <xdr:grpSpPr>
            <a:xfrm>
              <a:off x="7904589" y="204181"/>
              <a:ext cx="5632023" cy="3886977"/>
              <a:chOff x="6643323" y="116697"/>
              <a:chExt cx="5628846" cy="3877452"/>
            </a:xfrm>
          </xdr:grpSpPr>
          <xdr:grpSp>
            <xdr:nvGrpSpPr>
              <xdr:cNvPr id="64" name="Agrupar 63">
                <a:extLst>
                  <a:ext uri="{FF2B5EF4-FFF2-40B4-BE49-F238E27FC236}">
                    <a16:creationId xmlns:a16="http://schemas.microsoft.com/office/drawing/2014/main" id="{3723DF72-AFEB-0169-25F3-796FF29A4E84}"/>
                  </a:ext>
                </a:extLst>
              </xdr:cNvPr>
              <xdr:cNvGrpSpPr/>
            </xdr:nvGrpSpPr>
            <xdr:grpSpPr>
              <a:xfrm>
                <a:off x="6643323" y="116697"/>
                <a:ext cx="5000989" cy="3877452"/>
                <a:chOff x="1633416" y="134158"/>
                <a:chExt cx="4659435" cy="3521060"/>
              </a:xfrm>
            </xdr:grpSpPr>
            <xdr:sp macro="" textlink="">
              <xdr:nvSpPr>
                <xdr:cNvPr id="66" name="Retângulo: Cantos Arredondados 65">
                  <a:extLst>
                    <a:ext uri="{FF2B5EF4-FFF2-40B4-BE49-F238E27FC236}">
                      <a16:creationId xmlns:a16="http://schemas.microsoft.com/office/drawing/2014/main" id="{FBC9F462-FE29-44C7-445B-2D2E77B35FDB}"/>
                    </a:ext>
                  </a:extLst>
                </xdr:cNvPr>
                <xdr:cNvSpPr/>
              </xdr:nvSpPr>
              <xdr:spPr>
                <a:xfrm>
                  <a:off x="1643063" y="213519"/>
                  <a:ext cx="4649788" cy="3441699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" name="Retângulo: Cantos Superiores Arredondados 66">
                  <a:extLst>
                    <a:ext uri="{FF2B5EF4-FFF2-40B4-BE49-F238E27FC236}">
                      <a16:creationId xmlns:a16="http://schemas.microsoft.com/office/drawing/2014/main" id="{C5AA1275-DE95-29E0-9158-95446C58C271}"/>
                    </a:ext>
                  </a:extLst>
                </xdr:cNvPr>
                <xdr:cNvSpPr/>
              </xdr:nvSpPr>
              <xdr:spPr>
                <a:xfrm>
                  <a:off x="1633416" y="134158"/>
                  <a:ext cx="4644310" cy="705649"/>
                </a:xfrm>
                <a:prstGeom prst="round2SameRect">
                  <a:avLst/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65" name="CaixaDeTexto 64">
                <a:extLst>
                  <a:ext uri="{FF2B5EF4-FFF2-40B4-BE49-F238E27FC236}">
                    <a16:creationId xmlns:a16="http://schemas.microsoft.com/office/drawing/2014/main" id="{7F3CD94F-BB64-8E90-9215-5E97762882CA}"/>
                  </a:ext>
                </a:extLst>
              </xdr:cNvPr>
              <xdr:cNvSpPr txBox="1"/>
            </xdr:nvSpPr>
            <xdr:spPr>
              <a:xfrm>
                <a:off x="8429625" y="324643"/>
                <a:ext cx="3842544" cy="35083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ln>
                      <a:noFill/>
                    </a:ln>
                    <a:solidFill>
                      <a:schemeClr val="bg1"/>
                    </a:solidFill>
                  </a:rPr>
                  <a:t>Economias</a:t>
                </a:r>
              </a:p>
            </xdr:txBody>
          </xdr:sp>
        </xdr:grpSp>
        <xdr:pic>
          <xdr:nvPicPr>
            <xdr:cNvPr id="61" name="Gráfico 60" descr="Cofrinho estrutura de tópicos">
              <a:extLst>
                <a:ext uri="{FF2B5EF4-FFF2-40B4-BE49-F238E27FC236}">
                  <a16:creationId xmlns:a16="http://schemas.microsoft.com/office/drawing/2014/main" id="{929F384A-6BF8-4B53-A881-A9D45F6D95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rcRect/>
            <a:stretch/>
          </xdr:blipFill>
          <xdr:spPr>
            <a:xfrm>
              <a:off x="9017234" y="227280"/>
              <a:ext cx="660781" cy="693148"/>
            </a:xfrm>
            <a:prstGeom prst="rect">
              <a:avLst/>
            </a:prstGeom>
          </xdr:spPr>
        </xdr:pic>
      </xdr:grpSp>
      <xdr:graphicFrame macro="">
        <xdr:nvGraphicFramePr>
          <xdr:cNvPr id="68" name="Gráfico 67">
            <a:extLst>
              <a:ext uri="{FF2B5EF4-FFF2-40B4-BE49-F238E27FC236}">
                <a16:creationId xmlns:a16="http://schemas.microsoft.com/office/drawing/2014/main" id="{E5D2623D-7D08-447B-8261-73A9C1020C25}"/>
              </a:ext>
            </a:extLst>
          </xdr:cNvPr>
          <xdr:cNvGraphicFramePr>
            <a:graphicFrameLocks/>
          </xdr:cNvGraphicFramePr>
        </xdr:nvGraphicFramePr>
        <xdr:xfrm>
          <a:off x="8945469" y="6633882"/>
          <a:ext cx="3526678" cy="2746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da Motta Sampaio" refreshedDate="45672.501239814817" createdVersion="8" refreshedVersion="8" minRefreshableVersion="3" recordCount="46" xr:uid="{C51A1CC7-6702-48BE-8496-FE8D03D9C36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1-05T00:00:00" maxDate="2024-12-15T00:00:00"/>
    </cacheField>
    <cacheField name="Mês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5">
        <s v="Renda Fixa"/>
        <s v="Alimentação"/>
        <s v="Transporte"/>
        <s v="Lazer"/>
        <s v="Renda Var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70" maxValue="10000"/>
    </cacheField>
    <cacheField name="Operação Bancária" numFmtId="0">
      <sharedItems/>
    </cacheField>
    <cacheField name="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703660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d v="2024-01-05T00:00:00"/>
    <x v="0"/>
    <x v="0"/>
    <x v="0"/>
    <s v="Salário"/>
    <n v="10000"/>
    <s v="Transferência"/>
    <m/>
  </r>
  <r>
    <d v="2024-01-10T00:00:00"/>
    <x v="0"/>
    <x v="1"/>
    <x v="1"/>
    <s v="Compras"/>
    <n v="700"/>
    <s v="Débito Automático"/>
    <m/>
  </r>
  <r>
    <d v="2024-01-20T00:00:00"/>
    <x v="0"/>
    <x v="1"/>
    <x v="2"/>
    <s v="Gasolina"/>
    <n v="300"/>
    <s v="Cartão de Crédito"/>
    <m/>
  </r>
  <r>
    <d v="2024-01-30T00:00:00"/>
    <x v="0"/>
    <x v="1"/>
    <x v="3"/>
    <s v="Cinema"/>
    <n v="70"/>
    <s v="Cartão de Crédito"/>
    <m/>
  </r>
  <r>
    <d v="2024-02-05T00:00:00"/>
    <x v="1"/>
    <x v="0"/>
    <x v="0"/>
    <s v="Salário"/>
    <n v="10000"/>
    <s v="Transferência"/>
    <m/>
  </r>
  <r>
    <d v="2024-02-10T00:00:00"/>
    <x v="1"/>
    <x v="1"/>
    <x v="1"/>
    <s v="Compras"/>
    <n v="700"/>
    <s v="Débito Automático"/>
    <m/>
  </r>
  <r>
    <d v="2024-02-20T00:00:00"/>
    <x v="1"/>
    <x v="1"/>
    <x v="2"/>
    <s v="Gasolina"/>
    <n v="150"/>
    <s v="Cartão de Crédito"/>
    <m/>
  </r>
  <r>
    <d v="2024-02-28T00:00:00"/>
    <x v="1"/>
    <x v="1"/>
    <x v="3"/>
    <s v="Teatro"/>
    <n v="80"/>
    <s v="Débito Automático"/>
    <m/>
  </r>
  <r>
    <d v="2024-03-01T00:00:00"/>
    <x v="2"/>
    <x v="0"/>
    <x v="0"/>
    <s v="Salário"/>
    <n v="10000"/>
    <s v="Transferência"/>
    <m/>
  </r>
  <r>
    <d v="2024-03-10T00:00:00"/>
    <x v="2"/>
    <x v="1"/>
    <x v="1"/>
    <s v="Compras"/>
    <n v="700"/>
    <s v="Débito Automático"/>
    <m/>
  </r>
  <r>
    <d v="2024-03-20T00:00:00"/>
    <x v="2"/>
    <x v="1"/>
    <x v="3"/>
    <s v="Cinema"/>
    <n v="70"/>
    <s v="Débito Automático"/>
    <m/>
  </r>
  <r>
    <d v="2024-04-01T00:00:00"/>
    <x v="3"/>
    <x v="0"/>
    <x v="0"/>
    <s v="Salário"/>
    <n v="10000"/>
    <s v="Transferência"/>
    <m/>
  </r>
  <r>
    <d v="2024-04-10T00:00:00"/>
    <x v="3"/>
    <x v="1"/>
    <x v="1"/>
    <s v="Compras"/>
    <n v="700"/>
    <s v="Débito Automático"/>
    <m/>
  </r>
  <r>
    <d v="2024-04-14T00:00:00"/>
    <x v="3"/>
    <x v="1"/>
    <x v="2"/>
    <s v="Gasolina"/>
    <n v="220"/>
    <s v="Cartão de Crédito"/>
    <m/>
  </r>
  <r>
    <d v="2024-05-05T00:00:00"/>
    <x v="4"/>
    <x v="0"/>
    <x v="0"/>
    <s v="Salário"/>
    <n v="10000"/>
    <s v="Transferência"/>
    <m/>
  </r>
  <r>
    <d v="2024-05-15T00:00:00"/>
    <x v="4"/>
    <x v="0"/>
    <x v="4"/>
    <s v="Venda Parc"/>
    <n v="400"/>
    <s v="PIX"/>
    <m/>
  </r>
  <r>
    <d v="2024-05-20T00:00:00"/>
    <x v="4"/>
    <x v="1"/>
    <x v="1"/>
    <s v="Compras"/>
    <n v="700"/>
    <s v="Débito Automático"/>
    <m/>
  </r>
  <r>
    <d v="2024-05-25T00:00:00"/>
    <x v="4"/>
    <x v="1"/>
    <x v="2"/>
    <s v="Gasolina"/>
    <n v="150"/>
    <s v="Cartão de Crédito"/>
    <m/>
  </r>
  <r>
    <d v="2024-06-05T00:00:00"/>
    <x v="5"/>
    <x v="0"/>
    <x v="0"/>
    <s v="Salário"/>
    <n v="10000"/>
    <s v="Transferência"/>
    <m/>
  </r>
  <r>
    <d v="2024-06-10T00:00:00"/>
    <x v="5"/>
    <x v="1"/>
    <x v="1"/>
    <s v="Compras"/>
    <n v="750"/>
    <s v="Débito Automático"/>
    <m/>
  </r>
  <r>
    <d v="2024-06-20T00:00:00"/>
    <x v="5"/>
    <x v="1"/>
    <x v="2"/>
    <s v="Gasolina"/>
    <n v="340"/>
    <s v="Cartão de Crédito"/>
    <m/>
  </r>
  <r>
    <d v="2024-06-30T00:00:00"/>
    <x v="5"/>
    <x v="1"/>
    <x v="3"/>
    <s v="Cinema"/>
    <n v="75"/>
    <s v="Cartão de Crédito"/>
    <m/>
  </r>
  <r>
    <d v="2024-07-05T00:00:00"/>
    <x v="6"/>
    <x v="0"/>
    <x v="0"/>
    <s v="Salário"/>
    <n v="10000"/>
    <s v="Transferência"/>
    <m/>
  </r>
  <r>
    <d v="2024-07-10T00:00:00"/>
    <x v="6"/>
    <x v="1"/>
    <x v="1"/>
    <s v="Compras"/>
    <n v="745"/>
    <s v="Débito Automático"/>
    <m/>
  </r>
  <r>
    <d v="2024-07-20T00:00:00"/>
    <x v="6"/>
    <x v="1"/>
    <x v="2"/>
    <s v="Gasolina"/>
    <n v="245"/>
    <s v="Cartão de Crédito"/>
    <m/>
  </r>
  <r>
    <d v="2024-07-29T00:00:00"/>
    <x v="6"/>
    <x v="1"/>
    <x v="3"/>
    <s v="Cinema"/>
    <n v="95"/>
    <s v="Cartão de Crédito"/>
    <m/>
  </r>
  <r>
    <d v="2024-08-05T00:00:00"/>
    <x v="7"/>
    <x v="0"/>
    <x v="0"/>
    <s v="Salário"/>
    <n v="10000"/>
    <s v="Transferência"/>
    <m/>
  </r>
  <r>
    <d v="2024-08-11T00:00:00"/>
    <x v="7"/>
    <x v="1"/>
    <x v="1"/>
    <s v="Compras"/>
    <n v="715"/>
    <s v="Débito Automático"/>
    <m/>
  </r>
  <r>
    <d v="2024-08-20T00:00:00"/>
    <x v="7"/>
    <x v="1"/>
    <x v="2"/>
    <s v="Gasolina"/>
    <n v="315"/>
    <s v="Cartão de Crédito"/>
    <m/>
  </r>
  <r>
    <d v="2024-08-30T00:00:00"/>
    <x v="7"/>
    <x v="1"/>
    <x v="3"/>
    <s v="Cinema"/>
    <n v="75"/>
    <s v="Cartão de Crédito"/>
    <m/>
  </r>
  <r>
    <d v="2024-09-05T00:00:00"/>
    <x v="8"/>
    <x v="0"/>
    <x v="0"/>
    <s v="Salário"/>
    <n v="10000"/>
    <s v="Transferência"/>
    <m/>
  </r>
  <r>
    <d v="2024-09-09T00:00:00"/>
    <x v="8"/>
    <x v="1"/>
    <x v="1"/>
    <s v="Compras"/>
    <n v="755"/>
    <s v="Débito Automático"/>
    <m/>
  </r>
  <r>
    <d v="2024-09-19T00:00:00"/>
    <x v="8"/>
    <x v="1"/>
    <x v="2"/>
    <s v="Gasolina"/>
    <n v="255"/>
    <s v="Cartão de Crédito"/>
    <m/>
  </r>
  <r>
    <d v="2024-09-25T00:00:00"/>
    <x v="8"/>
    <x v="1"/>
    <x v="3"/>
    <s v="Cinema"/>
    <n v="75"/>
    <s v="Cartão de Crédito"/>
    <m/>
  </r>
  <r>
    <d v="2024-10-05T00:00:00"/>
    <x v="9"/>
    <x v="0"/>
    <x v="0"/>
    <s v="Salário"/>
    <n v="10000"/>
    <s v="Transferência"/>
    <m/>
  </r>
  <r>
    <d v="2024-10-15T00:00:00"/>
    <x v="9"/>
    <x v="1"/>
    <x v="1"/>
    <s v="Compras"/>
    <n v="740"/>
    <s v="Débito Automático"/>
    <m/>
  </r>
  <r>
    <d v="2024-10-25T00:00:00"/>
    <x v="9"/>
    <x v="1"/>
    <x v="2"/>
    <s v="Gasolina"/>
    <n v="275"/>
    <s v="Cartão de Crédito"/>
    <m/>
  </r>
  <r>
    <d v="2024-10-26T00:00:00"/>
    <x v="9"/>
    <x v="1"/>
    <x v="3"/>
    <s v="Cinema"/>
    <n v="80"/>
    <s v="Cartão de Crédito"/>
    <m/>
  </r>
  <r>
    <d v="2024-11-06T00:00:00"/>
    <x v="10"/>
    <x v="0"/>
    <x v="0"/>
    <s v="Salário"/>
    <n v="10000"/>
    <s v="Transferência"/>
    <m/>
  </r>
  <r>
    <d v="2024-11-10T00:00:00"/>
    <x v="10"/>
    <x v="1"/>
    <x v="1"/>
    <s v="Compras"/>
    <n v="750"/>
    <s v="Débito Automático"/>
    <m/>
  </r>
  <r>
    <d v="2024-11-12T00:00:00"/>
    <x v="10"/>
    <x v="1"/>
    <x v="2"/>
    <s v="Gasolina"/>
    <n v="250"/>
    <s v="Cartão de Crédito"/>
    <m/>
  </r>
  <r>
    <d v="2024-11-15T00:00:00"/>
    <x v="10"/>
    <x v="1"/>
    <x v="3"/>
    <s v="Cinema"/>
    <n v="90"/>
    <s v="Cartão de Crédito"/>
    <m/>
  </r>
  <r>
    <d v="2024-12-05T00:00:00"/>
    <x v="11"/>
    <x v="0"/>
    <x v="0"/>
    <s v="Salário"/>
    <n v="10000"/>
    <s v="Transferência"/>
    <m/>
  </r>
  <r>
    <d v="2024-12-07T00:00:00"/>
    <x v="11"/>
    <x v="1"/>
    <x v="1"/>
    <s v="Compras"/>
    <n v="650"/>
    <s v="Débito Automático"/>
    <m/>
  </r>
  <r>
    <d v="2024-12-14T00:00:00"/>
    <x v="11"/>
    <x v="1"/>
    <x v="2"/>
    <s v="Gasolina"/>
    <n v="300"/>
    <s v="Cartão de Crédito"/>
    <m/>
  </r>
  <r>
    <d v="2024-12-14T00:00:00"/>
    <x v="11"/>
    <x v="1"/>
    <x v="3"/>
    <s v="Cinema"/>
    <n v="245"/>
    <s v="Cartão de Crédit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BEE52-1A02-4FD2-8E05-6A72B223B18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3:H7" firstHeaderRow="1" firstDataRow="1" firstDataCol="1" rowPageCount="1" colPageCount="1"/>
  <pivotFields count="8">
    <pivotField numFmtId="14" showAll="0"/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/>
    </i>
    <i>
      <x v="1"/>
    </i>
    <i>
      <x v="4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74FD2-0604-4D9C-B5FB-1354F94F25D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6" firstHeaderRow="1" firstDataRow="1" firstDataCol="1" rowPageCount="1" colPageCount="1"/>
  <pivotFields count="8">
    <pivotField numFmtId="14" showAll="0"/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B1BAF-009A-4007-8905-771E9F52150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numFmtId="14" showAll="0"/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0DD923B-3B77-494B-B69E-A1A4F987A936}" sourceName="Mês">
  <pivotTables>
    <pivotTable tabId="2" name="Tabela dinâmica1"/>
    <pivotTable tabId="2" name="Tabela dinâmica3"/>
    <pivotTable tabId="2" name="Tabela dinâmica4"/>
  </pivotTables>
  <data>
    <tabular pivotCacheId="70366016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70B2D69-88A5-446A-AB6D-3EBD9C657C15}" cache="SegmentaçãodeDados_Mês" caption="Mês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A5FCDA-B02C-4BA2-869E-108E3BF37BC0}" name="tbl_operations" displayName="tbl_operations" ref="A1:H47" totalsRowShown="0">
  <autoFilter ref="A1:H47" xr:uid="{28A5FCDA-B02C-4BA2-869E-108E3BF37BC0}"/>
  <tableColumns count="8">
    <tableColumn id="1" xr3:uid="{BD8D2B0D-4663-4DE5-8D16-A9F8EECE52C3}" name="Data"/>
    <tableColumn id="8" xr3:uid="{EEB7B8A2-FDFF-41E8-B8C3-BC3811DB3D46}" name="Mês" dataDxfId="3">
      <calculatedColumnFormula>MONTH(tbl_operations[[#This Row],[Data]])</calculatedColumnFormula>
    </tableColumn>
    <tableColumn id="2" xr3:uid="{1976DEC2-9B76-44F6-B62A-5D91AE51110D}" name="tipo"/>
    <tableColumn id="3" xr3:uid="{5E69C3D0-FE4D-4071-BBD0-EF52419AA2C6}" name="categoria"/>
    <tableColumn id="4" xr3:uid="{1A4F761F-F651-4CE6-90D1-DA3A89236B70}" name="descrição"/>
    <tableColumn id="5" xr3:uid="{DD6AF336-E170-428F-9A86-4D92650CD6B8}" name="valor" dataDxfId="2"/>
    <tableColumn id="6" xr3:uid="{60336B9F-F617-44B7-B068-E736A2255CBB}" name="Operação Bancária"/>
    <tableColumn id="7" xr3:uid="{4A461F8C-D63E-4B19-8A30-85E48F4C4954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1BE3B6-FC43-44F0-95BB-A82CD0DD5797}" name="Tabela2" displayName="Tabela2" ref="C6:D18" totalsRowShown="0" headerRowDxfId="1">
  <autoFilter ref="C6:D18" xr:uid="{031BE3B6-FC43-44F0-95BB-A82CD0DD5797}"/>
  <tableColumns count="2">
    <tableColumn id="1" xr3:uid="{B2714E70-9FB3-433C-BEB0-FB41CFB4A616}" name="Data de Lançamento"/>
    <tableColumn id="2" xr3:uid="{53A0CDA6-5234-4D73-9265-FD1AB607ADCD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2617-EF24-48B0-81C2-8CD2D1ABD635}">
  <sheetPr>
    <tabColor theme="8"/>
  </sheetPr>
  <dimension ref="A1:H47"/>
  <sheetViews>
    <sheetView workbookViewId="0">
      <selection activeCell="B2" sqref="B2"/>
    </sheetView>
  </sheetViews>
  <sheetFormatPr defaultRowHeight="14.5" x14ac:dyDescent="0.35"/>
  <cols>
    <col min="1" max="1" width="10.453125" bestFit="1" customWidth="1"/>
    <col min="2" max="2" width="6.90625" style="8" bestFit="1" customWidth="1"/>
    <col min="3" max="3" width="11.54296875" bestFit="1" customWidth="1"/>
    <col min="4" max="4" width="11.54296875" customWidth="1"/>
    <col min="5" max="5" width="12.6328125" bestFit="1" customWidth="1"/>
    <col min="6" max="6" width="18.453125" customWidth="1"/>
  </cols>
  <sheetData>
    <row r="1" spans="1:8" x14ac:dyDescent="0.35">
      <c r="A1" t="s">
        <v>0</v>
      </c>
      <c r="B1" s="8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s="1">
        <v>45296</v>
      </c>
      <c r="B2" s="8">
        <f>MONTH(tbl_operations[[#This Row],[Data]])</f>
        <v>1</v>
      </c>
      <c r="C2" t="s">
        <v>7</v>
      </c>
      <c r="D2" t="s">
        <v>9</v>
      </c>
      <c r="E2" t="s">
        <v>14</v>
      </c>
      <c r="F2" s="2">
        <v>10000</v>
      </c>
      <c r="G2" t="s">
        <v>19</v>
      </c>
    </row>
    <row r="3" spans="1:8" x14ac:dyDescent="0.35">
      <c r="A3" s="1">
        <v>45301</v>
      </c>
      <c r="B3" s="8">
        <f>MONTH(tbl_operations[[#This Row],[Data]])</f>
        <v>1</v>
      </c>
      <c r="C3" t="s">
        <v>8</v>
      </c>
      <c r="D3" t="s">
        <v>10</v>
      </c>
      <c r="E3" t="s">
        <v>15</v>
      </c>
      <c r="F3" s="2">
        <v>700</v>
      </c>
      <c r="G3" t="s">
        <v>20</v>
      </c>
    </row>
    <row r="4" spans="1:8" x14ac:dyDescent="0.35">
      <c r="A4" s="1">
        <v>45311</v>
      </c>
      <c r="B4" s="8">
        <f>MONTH(tbl_operations[[#This Row],[Data]])</f>
        <v>1</v>
      </c>
      <c r="C4" t="s">
        <v>8</v>
      </c>
      <c r="D4" t="s">
        <v>11</v>
      </c>
      <c r="E4" t="s">
        <v>16</v>
      </c>
      <c r="F4" s="2">
        <v>300</v>
      </c>
      <c r="G4" t="s">
        <v>21</v>
      </c>
    </row>
    <row r="5" spans="1:8" x14ac:dyDescent="0.35">
      <c r="A5" s="1">
        <v>45321</v>
      </c>
      <c r="B5" s="8">
        <f>MONTH(tbl_operations[[#This Row],[Data]])</f>
        <v>1</v>
      </c>
      <c r="C5" t="s">
        <v>8</v>
      </c>
      <c r="D5" t="s">
        <v>12</v>
      </c>
      <c r="E5" t="s">
        <v>17</v>
      </c>
      <c r="F5" s="2">
        <v>70</v>
      </c>
      <c r="G5" t="s">
        <v>21</v>
      </c>
    </row>
    <row r="6" spans="1:8" x14ac:dyDescent="0.35">
      <c r="A6" s="1">
        <v>45327</v>
      </c>
      <c r="B6" s="8">
        <f>MONTH(tbl_operations[[#This Row],[Data]])</f>
        <v>2</v>
      </c>
      <c r="C6" t="s">
        <v>7</v>
      </c>
      <c r="D6" t="s">
        <v>9</v>
      </c>
      <c r="E6" t="s">
        <v>14</v>
      </c>
      <c r="F6" s="2">
        <v>10000</v>
      </c>
      <c r="G6" t="s">
        <v>19</v>
      </c>
    </row>
    <row r="7" spans="1:8" x14ac:dyDescent="0.35">
      <c r="A7" s="1">
        <v>45332</v>
      </c>
      <c r="B7" s="8">
        <f>MONTH(tbl_operations[[#This Row],[Data]])</f>
        <v>2</v>
      </c>
      <c r="C7" t="s">
        <v>8</v>
      </c>
      <c r="D7" t="s">
        <v>10</v>
      </c>
      <c r="E7" t="s">
        <v>15</v>
      </c>
      <c r="F7" s="2">
        <v>700</v>
      </c>
      <c r="G7" t="s">
        <v>20</v>
      </c>
    </row>
    <row r="8" spans="1:8" x14ac:dyDescent="0.35">
      <c r="A8" s="1">
        <v>45342</v>
      </c>
      <c r="B8" s="8">
        <f>MONTH(tbl_operations[[#This Row],[Data]])</f>
        <v>2</v>
      </c>
      <c r="C8" t="s">
        <v>8</v>
      </c>
      <c r="D8" t="s">
        <v>11</v>
      </c>
      <c r="E8" t="s">
        <v>16</v>
      </c>
      <c r="F8" s="2">
        <v>150</v>
      </c>
      <c r="G8" t="s">
        <v>21</v>
      </c>
    </row>
    <row r="9" spans="1:8" x14ac:dyDescent="0.35">
      <c r="A9" s="1">
        <v>45350</v>
      </c>
      <c r="B9" s="8">
        <f>MONTH(tbl_operations[[#This Row],[Data]])</f>
        <v>2</v>
      </c>
      <c r="C9" t="s">
        <v>8</v>
      </c>
      <c r="D9" t="s">
        <v>12</v>
      </c>
      <c r="E9" t="s">
        <v>18</v>
      </c>
      <c r="F9" s="2">
        <v>80</v>
      </c>
      <c r="G9" t="s">
        <v>20</v>
      </c>
    </row>
    <row r="10" spans="1:8" x14ac:dyDescent="0.35">
      <c r="A10" s="1">
        <v>45352</v>
      </c>
      <c r="B10" s="8">
        <f>MONTH(tbl_operations[[#This Row],[Data]])</f>
        <v>3</v>
      </c>
      <c r="C10" t="s">
        <v>7</v>
      </c>
      <c r="D10" t="s">
        <v>9</v>
      </c>
      <c r="E10" t="s">
        <v>14</v>
      </c>
      <c r="F10" s="2">
        <v>10000</v>
      </c>
      <c r="G10" t="s">
        <v>19</v>
      </c>
    </row>
    <row r="11" spans="1:8" x14ac:dyDescent="0.35">
      <c r="A11" s="1">
        <v>45361</v>
      </c>
      <c r="B11" s="8">
        <f>MONTH(tbl_operations[[#This Row],[Data]])</f>
        <v>3</v>
      </c>
      <c r="C11" t="s">
        <v>8</v>
      </c>
      <c r="D11" t="s">
        <v>10</v>
      </c>
      <c r="E11" t="s">
        <v>15</v>
      </c>
      <c r="F11" s="2">
        <v>700</v>
      </c>
      <c r="G11" t="s">
        <v>20</v>
      </c>
    </row>
    <row r="12" spans="1:8" x14ac:dyDescent="0.35">
      <c r="A12" s="1">
        <v>45371</v>
      </c>
      <c r="B12" s="8">
        <f>MONTH(tbl_operations[[#This Row],[Data]])</f>
        <v>3</v>
      </c>
      <c r="C12" t="s">
        <v>8</v>
      </c>
      <c r="D12" t="s">
        <v>12</v>
      </c>
      <c r="E12" t="s">
        <v>17</v>
      </c>
      <c r="F12" s="2">
        <v>70</v>
      </c>
      <c r="G12" t="s">
        <v>20</v>
      </c>
    </row>
    <row r="13" spans="1:8" x14ac:dyDescent="0.35">
      <c r="A13" s="1">
        <v>45383</v>
      </c>
      <c r="B13" s="8">
        <f>MONTH(tbl_operations[[#This Row],[Data]])</f>
        <v>4</v>
      </c>
      <c r="C13" t="s">
        <v>7</v>
      </c>
      <c r="D13" t="s">
        <v>9</v>
      </c>
      <c r="E13" t="s">
        <v>14</v>
      </c>
      <c r="F13" s="2">
        <v>10000</v>
      </c>
      <c r="G13" t="s">
        <v>19</v>
      </c>
    </row>
    <row r="14" spans="1:8" x14ac:dyDescent="0.35">
      <c r="A14" s="1">
        <v>45392</v>
      </c>
      <c r="B14" s="8">
        <f>MONTH(tbl_operations[[#This Row],[Data]])</f>
        <v>4</v>
      </c>
      <c r="C14" t="s">
        <v>8</v>
      </c>
      <c r="D14" t="s">
        <v>10</v>
      </c>
      <c r="E14" t="s">
        <v>15</v>
      </c>
      <c r="F14" s="2">
        <v>700</v>
      </c>
      <c r="G14" t="s">
        <v>20</v>
      </c>
    </row>
    <row r="15" spans="1:8" x14ac:dyDescent="0.35">
      <c r="A15" s="1">
        <v>45396</v>
      </c>
      <c r="B15" s="8">
        <f>MONTH(tbl_operations[[#This Row],[Data]])</f>
        <v>4</v>
      </c>
      <c r="C15" t="s">
        <v>8</v>
      </c>
      <c r="D15" t="s">
        <v>11</v>
      </c>
      <c r="E15" t="s">
        <v>16</v>
      </c>
      <c r="F15" s="2">
        <v>220</v>
      </c>
      <c r="G15" t="s">
        <v>21</v>
      </c>
    </row>
    <row r="16" spans="1:8" x14ac:dyDescent="0.35">
      <c r="A16" s="1">
        <v>45417</v>
      </c>
      <c r="B16" s="8">
        <f>MONTH(tbl_operations[[#This Row],[Data]])</f>
        <v>5</v>
      </c>
      <c r="C16" t="s">
        <v>7</v>
      </c>
      <c r="D16" t="s">
        <v>9</v>
      </c>
      <c r="E16" t="s">
        <v>14</v>
      </c>
      <c r="F16" s="2">
        <v>10000</v>
      </c>
      <c r="G16" t="s">
        <v>19</v>
      </c>
    </row>
    <row r="17" spans="1:7" x14ac:dyDescent="0.35">
      <c r="A17" s="1">
        <v>45427</v>
      </c>
      <c r="B17" s="8">
        <f>MONTH(tbl_operations[[#This Row],[Data]])</f>
        <v>5</v>
      </c>
      <c r="C17" t="s">
        <v>7</v>
      </c>
      <c r="D17" t="s">
        <v>13</v>
      </c>
      <c r="E17" t="s">
        <v>23</v>
      </c>
      <c r="F17" s="2">
        <v>400</v>
      </c>
      <c r="G17" t="s">
        <v>22</v>
      </c>
    </row>
    <row r="18" spans="1:7" x14ac:dyDescent="0.35">
      <c r="A18" s="1">
        <v>45432</v>
      </c>
      <c r="B18" s="8">
        <f>MONTH(tbl_operations[[#This Row],[Data]])</f>
        <v>5</v>
      </c>
      <c r="C18" t="s">
        <v>8</v>
      </c>
      <c r="D18" t="s">
        <v>10</v>
      </c>
      <c r="E18" t="s">
        <v>15</v>
      </c>
      <c r="F18" s="2">
        <v>700</v>
      </c>
      <c r="G18" t="s">
        <v>20</v>
      </c>
    </row>
    <row r="19" spans="1:7" x14ac:dyDescent="0.35">
      <c r="A19" s="1">
        <v>45437</v>
      </c>
      <c r="B19" s="8">
        <f>MONTH(tbl_operations[[#This Row],[Data]])</f>
        <v>5</v>
      </c>
      <c r="C19" t="s">
        <v>8</v>
      </c>
      <c r="D19" t="s">
        <v>11</v>
      </c>
      <c r="E19" t="s">
        <v>16</v>
      </c>
      <c r="F19" s="2">
        <v>150</v>
      </c>
      <c r="G19" t="s">
        <v>21</v>
      </c>
    </row>
    <row r="20" spans="1:7" x14ac:dyDescent="0.35">
      <c r="A20" s="1">
        <v>45448</v>
      </c>
      <c r="B20" s="8">
        <f>MONTH(tbl_operations[[#This Row],[Data]])</f>
        <v>6</v>
      </c>
      <c r="C20" t="s">
        <v>7</v>
      </c>
      <c r="D20" t="s">
        <v>9</v>
      </c>
      <c r="E20" t="s">
        <v>14</v>
      </c>
      <c r="F20" s="2">
        <v>10000</v>
      </c>
      <c r="G20" t="s">
        <v>19</v>
      </c>
    </row>
    <row r="21" spans="1:7" x14ac:dyDescent="0.35">
      <c r="A21" s="1">
        <v>45453</v>
      </c>
      <c r="B21" s="8">
        <f>MONTH(tbl_operations[[#This Row],[Data]])</f>
        <v>6</v>
      </c>
      <c r="C21" t="s">
        <v>8</v>
      </c>
      <c r="D21" t="s">
        <v>10</v>
      </c>
      <c r="E21" t="s">
        <v>15</v>
      </c>
      <c r="F21" s="2">
        <v>750</v>
      </c>
      <c r="G21" t="s">
        <v>20</v>
      </c>
    </row>
    <row r="22" spans="1:7" x14ac:dyDescent="0.35">
      <c r="A22" s="1">
        <v>45463</v>
      </c>
      <c r="B22" s="8">
        <f>MONTH(tbl_operations[[#This Row],[Data]])</f>
        <v>6</v>
      </c>
      <c r="C22" t="s">
        <v>8</v>
      </c>
      <c r="D22" t="s">
        <v>11</v>
      </c>
      <c r="E22" t="s">
        <v>16</v>
      </c>
      <c r="F22" s="2">
        <v>340</v>
      </c>
      <c r="G22" t="s">
        <v>21</v>
      </c>
    </row>
    <row r="23" spans="1:7" x14ac:dyDescent="0.35">
      <c r="A23" s="1">
        <v>45473</v>
      </c>
      <c r="B23" s="8">
        <f>MONTH(tbl_operations[[#This Row],[Data]])</f>
        <v>6</v>
      </c>
      <c r="C23" t="s">
        <v>8</v>
      </c>
      <c r="D23" t="s">
        <v>12</v>
      </c>
      <c r="E23" t="s">
        <v>17</v>
      </c>
      <c r="F23" s="2">
        <v>75</v>
      </c>
      <c r="G23" t="s">
        <v>21</v>
      </c>
    </row>
    <row r="24" spans="1:7" x14ac:dyDescent="0.35">
      <c r="A24" s="1">
        <v>45478</v>
      </c>
      <c r="B24" s="8">
        <f>MONTH(tbl_operations[[#This Row],[Data]])</f>
        <v>7</v>
      </c>
      <c r="C24" t="s">
        <v>7</v>
      </c>
      <c r="D24" t="s">
        <v>9</v>
      </c>
      <c r="E24" t="s">
        <v>14</v>
      </c>
      <c r="F24" s="2">
        <v>10000</v>
      </c>
      <c r="G24" t="s">
        <v>19</v>
      </c>
    </row>
    <row r="25" spans="1:7" x14ac:dyDescent="0.35">
      <c r="A25" s="1">
        <v>45483</v>
      </c>
      <c r="B25" s="8">
        <f>MONTH(tbl_operations[[#This Row],[Data]])</f>
        <v>7</v>
      </c>
      <c r="C25" t="s">
        <v>8</v>
      </c>
      <c r="D25" t="s">
        <v>10</v>
      </c>
      <c r="E25" t="s">
        <v>15</v>
      </c>
      <c r="F25" s="2">
        <v>745</v>
      </c>
      <c r="G25" t="s">
        <v>20</v>
      </c>
    </row>
    <row r="26" spans="1:7" x14ac:dyDescent="0.35">
      <c r="A26" s="1">
        <v>45493</v>
      </c>
      <c r="B26" s="8">
        <f>MONTH(tbl_operations[[#This Row],[Data]])</f>
        <v>7</v>
      </c>
      <c r="C26" t="s">
        <v>8</v>
      </c>
      <c r="D26" t="s">
        <v>11</v>
      </c>
      <c r="E26" t="s">
        <v>16</v>
      </c>
      <c r="F26" s="2">
        <v>245</v>
      </c>
      <c r="G26" t="s">
        <v>21</v>
      </c>
    </row>
    <row r="27" spans="1:7" x14ac:dyDescent="0.35">
      <c r="A27" s="1">
        <v>45502</v>
      </c>
      <c r="B27" s="8">
        <f>MONTH(tbl_operations[[#This Row],[Data]])</f>
        <v>7</v>
      </c>
      <c r="C27" t="s">
        <v>8</v>
      </c>
      <c r="D27" t="s">
        <v>12</v>
      </c>
      <c r="E27" t="s">
        <v>17</v>
      </c>
      <c r="F27" s="2">
        <v>95</v>
      </c>
      <c r="G27" t="s">
        <v>21</v>
      </c>
    </row>
    <row r="28" spans="1:7" x14ac:dyDescent="0.35">
      <c r="A28" s="1">
        <v>45509</v>
      </c>
      <c r="B28" s="8">
        <f>MONTH(tbl_operations[[#This Row],[Data]])</f>
        <v>8</v>
      </c>
      <c r="C28" t="s">
        <v>7</v>
      </c>
      <c r="D28" t="s">
        <v>9</v>
      </c>
      <c r="E28" t="s">
        <v>14</v>
      </c>
      <c r="F28" s="2">
        <v>10000</v>
      </c>
      <c r="G28" t="s">
        <v>19</v>
      </c>
    </row>
    <row r="29" spans="1:7" x14ac:dyDescent="0.35">
      <c r="A29" s="1">
        <v>45515</v>
      </c>
      <c r="B29" s="8">
        <f>MONTH(tbl_operations[[#This Row],[Data]])</f>
        <v>8</v>
      </c>
      <c r="C29" t="s">
        <v>8</v>
      </c>
      <c r="D29" t="s">
        <v>10</v>
      </c>
      <c r="E29" t="s">
        <v>15</v>
      </c>
      <c r="F29" s="2">
        <v>715</v>
      </c>
      <c r="G29" t="s">
        <v>20</v>
      </c>
    </row>
    <row r="30" spans="1:7" x14ac:dyDescent="0.35">
      <c r="A30" s="1">
        <v>45524</v>
      </c>
      <c r="B30" s="8">
        <f>MONTH(tbl_operations[[#This Row],[Data]])</f>
        <v>8</v>
      </c>
      <c r="C30" t="s">
        <v>8</v>
      </c>
      <c r="D30" t="s">
        <v>11</v>
      </c>
      <c r="E30" t="s">
        <v>16</v>
      </c>
      <c r="F30" s="2">
        <v>315</v>
      </c>
      <c r="G30" t="s">
        <v>21</v>
      </c>
    </row>
    <row r="31" spans="1:7" x14ac:dyDescent="0.35">
      <c r="A31" s="1">
        <v>45534</v>
      </c>
      <c r="B31" s="8">
        <f>MONTH(tbl_operations[[#This Row],[Data]])</f>
        <v>8</v>
      </c>
      <c r="C31" t="s">
        <v>8</v>
      </c>
      <c r="D31" t="s">
        <v>12</v>
      </c>
      <c r="E31" t="s">
        <v>17</v>
      </c>
      <c r="F31" s="2">
        <v>75</v>
      </c>
      <c r="G31" t="s">
        <v>21</v>
      </c>
    </row>
    <row r="32" spans="1:7" x14ac:dyDescent="0.35">
      <c r="A32" s="1">
        <v>45540</v>
      </c>
      <c r="B32" s="8">
        <f>MONTH(tbl_operations[[#This Row],[Data]])</f>
        <v>9</v>
      </c>
      <c r="C32" t="s">
        <v>7</v>
      </c>
      <c r="D32" t="s">
        <v>9</v>
      </c>
      <c r="E32" t="s">
        <v>14</v>
      </c>
      <c r="F32" s="2">
        <v>10000</v>
      </c>
      <c r="G32" t="s">
        <v>19</v>
      </c>
    </row>
    <row r="33" spans="1:7" x14ac:dyDescent="0.35">
      <c r="A33" s="1">
        <v>45544</v>
      </c>
      <c r="B33" s="8">
        <f>MONTH(tbl_operations[[#This Row],[Data]])</f>
        <v>9</v>
      </c>
      <c r="C33" t="s">
        <v>8</v>
      </c>
      <c r="D33" t="s">
        <v>10</v>
      </c>
      <c r="E33" t="s">
        <v>15</v>
      </c>
      <c r="F33" s="2">
        <v>755</v>
      </c>
      <c r="G33" t="s">
        <v>20</v>
      </c>
    </row>
    <row r="34" spans="1:7" x14ac:dyDescent="0.35">
      <c r="A34" s="1">
        <v>45554</v>
      </c>
      <c r="B34" s="8">
        <f>MONTH(tbl_operations[[#This Row],[Data]])</f>
        <v>9</v>
      </c>
      <c r="C34" t="s">
        <v>8</v>
      </c>
      <c r="D34" t="s">
        <v>11</v>
      </c>
      <c r="E34" t="s">
        <v>16</v>
      </c>
      <c r="F34" s="2">
        <v>255</v>
      </c>
      <c r="G34" t="s">
        <v>21</v>
      </c>
    </row>
    <row r="35" spans="1:7" x14ac:dyDescent="0.35">
      <c r="A35" s="1">
        <v>45560</v>
      </c>
      <c r="B35" s="8">
        <f>MONTH(tbl_operations[[#This Row],[Data]])</f>
        <v>9</v>
      </c>
      <c r="C35" t="s">
        <v>8</v>
      </c>
      <c r="D35" t="s">
        <v>12</v>
      </c>
      <c r="E35" t="s">
        <v>17</v>
      </c>
      <c r="F35" s="2">
        <v>75</v>
      </c>
      <c r="G35" t="s">
        <v>21</v>
      </c>
    </row>
    <row r="36" spans="1:7" x14ac:dyDescent="0.35">
      <c r="A36" s="1">
        <v>45570</v>
      </c>
      <c r="B36" s="8">
        <f>MONTH(tbl_operations[[#This Row],[Data]])</f>
        <v>10</v>
      </c>
      <c r="C36" t="s">
        <v>7</v>
      </c>
      <c r="D36" t="s">
        <v>9</v>
      </c>
      <c r="E36" t="s">
        <v>14</v>
      </c>
      <c r="F36" s="2">
        <v>10000</v>
      </c>
      <c r="G36" t="s">
        <v>19</v>
      </c>
    </row>
    <row r="37" spans="1:7" x14ac:dyDescent="0.35">
      <c r="A37" s="1">
        <v>45580</v>
      </c>
      <c r="B37" s="8">
        <f>MONTH(tbl_operations[[#This Row],[Data]])</f>
        <v>10</v>
      </c>
      <c r="C37" t="s">
        <v>8</v>
      </c>
      <c r="D37" t="s">
        <v>10</v>
      </c>
      <c r="E37" t="s">
        <v>15</v>
      </c>
      <c r="F37" s="2">
        <v>740</v>
      </c>
      <c r="G37" t="s">
        <v>20</v>
      </c>
    </row>
    <row r="38" spans="1:7" x14ac:dyDescent="0.35">
      <c r="A38" s="1">
        <v>45590</v>
      </c>
      <c r="B38" s="8">
        <f>MONTH(tbl_operations[[#This Row],[Data]])</f>
        <v>10</v>
      </c>
      <c r="C38" t="s">
        <v>8</v>
      </c>
      <c r="D38" t="s">
        <v>11</v>
      </c>
      <c r="E38" t="s">
        <v>16</v>
      </c>
      <c r="F38" s="2">
        <v>275</v>
      </c>
      <c r="G38" t="s">
        <v>21</v>
      </c>
    </row>
    <row r="39" spans="1:7" x14ac:dyDescent="0.35">
      <c r="A39" s="1">
        <v>45591</v>
      </c>
      <c r="B39" s="8">
        <f>MONTH(tbl_operations[[#This Row],[Data]])</f>
        <v>10</v>
      </c>
      <c r="C39" t="s">
        <v>8</v>
      </c>
      <c r="D39" t="s">
        <v>12</v>
      </c>
      <c r="E39" t="s">
        <v>17</v>
      </c>
      <c r="F39" s="2">
        <v>80</v>
      </c>
      <c r="G39" t="s">
        <v>21</v>
      </c>
    </row>
    <row r="40" spans="1:7" x14ac:dyDescent="0.35">
      <c r="A40" s="1">
        <v>45602</v>
      </c>
      <c r="B40" s="8">
        <f>MONTH(tbl_operations[[#This Row],[Data]])</f>
        <v>11</v>
      </c>
      <c r="C40" t="s">
        <v>7</v>
      </c>
      <c r="D40" t="s">
        <v>9</v>
      </c>
      <c r="E40" t="s">
        <v>14</v>
      </c>
      <c r="F40" s="2">
        <v>10000</v>
      </c>
      <c r="G40" t="s">
        <v>19</v>
      </c>
    </row>
    <row r="41" spans="1:7" x14ac:dyDescent="0.35">
      <c r="A41" s="1">
        <v>45606</v>
      </c>
      <c r="B41" s="8">
        <f>MONTH(tbl_operations[[#This Row],[Data]])</f>
        <v>11</v>
      </c>
      <c r="C41" t="s">
        <v>8</v>
      </c>
      <c r="D41" t="s">
        <v>10</v>
      </c>
      <c r="E41" t="s">
        <v>15</v>
      </c>
      <c r="F41" s="2">
        <v>750</v>
      </c>
      <c r="G41" t="s">
        <v>20</v>
      </c>
    </row>
    <row r="42" spans="1:7" x14ac:dyDescent="0.35">
      <c r="A42" s="1">
        <v>45608</v>
      </c>
      <c r="B42" s="8">
        <f>MONTH(tbl_operations[[#This Row],[Data]])</f>
        <v>11</v>
      </c>
      <c r="C42" t="s">
        <v>8</v>
      </c>
      <c r="D42" t="s">
        <v>11</v>
      </c>
      <c r="E42" t="s">
        <v>16</v>
      </c>
      <c r="F42" s="2">
        <v>250</v>
      </c>
      <c r="G42" t="s">
        <v>21</v>
      </c>
    </row>
    <row r="43" spans="1:7" x14ac:dyDescent="0.35">
      <c r="A43" s="1">
        <v>45611</v>
      </c>
      <c r="B43" s="8">
        <f>MONTH(tbl_operations[[#This Row],[Data]])</f>
        <v>11</v>
      </c>
      <c r="C43" t="s">
        <v>8</v>
      </c>
      <c r="D43" t="s">
        <v>12</v>
      </c>
      <c r="E43" t="s">
        <v>17</v>
      </c>
      <c r="F43" s="2">
        <v>90</v>
      </c>
      <c r="G43" t="s">
        <v>21</v>
      </c>
    </row>
    <row r="44" spans="1:7" x14ac:dyDescent="0.35">
      <c r="A44" s="1">
        <v>45631</v>
      </c>
      <c r="B44" s="8">
        <f>MONTH(tbl_operations[[#This Row],[Data]])</f>
        <v>12</v>
      </c>
      <c r="C44" t="s">
        <v>7</v>
      </c>
      <c r="D44" t="s">
        <v>9</v>
      </c>
      <c r="E44" t="s">
        <v>14</v>
      </c>
      <c r="F44" s="2">
        <v>10000</v>
      </c>
      <c r="G44" t="s">
        <v>19</v>
      </c>
    </row>
    <row r="45" spans="1:7" x14ac:dyDescent="0.35">
      <c r="A45" s="1">
        <v>45633</v>
      </c>
      <c r="B45" s="8">
        <f>MONTH(tbl_operations[[#This Row],[Data]])</f>
        <v>12</v>
      </c>
      <c r="C45" t="s">
        <v>8</v>
      </c>
      <c r="D45" t="s">
        <v>10</v>
      </c>
      <c r="E45" t="s">
        <v>15</v>
      </c>
      <c r="F45" s="2">
        <v>650</v>
      </c>
      <c r="G45" t="s">
        <v>20</v>
      </c>
    </row>
    <row r="46" spans="1:7" x14ac:dyDescent="0.35">
      <c r="A46" s="1">
        <v>45640</v>
      </c>
      <c r="B46" s="8">
        <f>MONTH(tbl_operations[[#This Row],[Data]])</f>
        <v>12</v>
      </c>
      <c r="C46" t="s">
        <v>8</v>
      </c>
      <c r="D46" t="s">
        <v>11</v>
      </c>
      <c r="E46" t="s">
        <v>16</v>
      </c>
      <c r="F46" s="2">
        <v>300</v>
      </c>
      <c r="G46" t="s">
        <v>21</v>
      </c>
    </row>
    <row r="47" spans="1:7" x14ac:dyDescent="0.35">
      <c r="A47" s="1">
        <v>45640</v>
      </c>
      <c r="B47" s="8">
        <f>MONTH(tbl_operations[[#This Row],[Data]])</f>
        <v>12</v>
      </c>
      <c r="C47" t="s">
        <v>8</v>
      </c>
      <c r="D47" t="s">
        <v>12</v>
      </c>
      <c r="E47" t="s">
        <v>17</v>
      </c>
      <c r="F47" s="2">
        <v>245</v>
      </c>
      <c r="G47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220C-E367-4F2D-965B-82DA15E58F59}">
  <sheetPr>
    <tabColor theme="8"/>
  </sheetPr>
  <dimension ref="A1:H9"/>
  <sheetViews>
    <sheetView workbookViewId="0">
      <selection activeCell="B2" sqref="B2"/>
    </sheetView>
  </sheetViews>
  <sheetFormatPr defaultRowHeight="14.5" x14ac:dyDescent="0.35"/>
  <cols>
    <col min="1" max="1" width="17.26953125" bestFit="1" customWidth="1"/>
    <col min="2" max="2" width="12.90625" bestFit="1" customWidth="1"/>
    <col min="4" max="4" width="17.26953125" bestFit="1" customWidth="1"/>
    <col min="5" max="5" width="12.90625" bestFit="1" customWidth="1"/>
    <col min="7" max="7" width="17.26953125" bestFit="1" customWidth="1"/>
    <col min="8" max="8" width="12.90625" bestFit="1" customWidth="1"/>
  </cols>
  <sheetData>
    <row r="1" spans="1:8" x14ac:dyDescent="0.35">
      <c r="A1" s="3" t="s">
        <v>1</v>
      </c>
      <c r="B1" t="s">
        <v>27</v>
      </c>
      <c r="D1" s="3" t="s">
        <v>1</v>
      </c>
      <c r="E1" t="s">
        <v>7</v>
      </c>
      <c r="G1" s="3" t="s">
        <v>1</v>
      </c>
      <c r="H1" t="s">
        <v>8</v>
      </c>
    </row>
    <row r="3" spans="1:8" x14ac:dyDescent="0.35">
      <c r="A3" s="3" t="s">
        <v>24</v>
      </c>
      <c r="B3" t="s">
        <v>26</v>
      </c>
      <c r="D3" s="3" t="s">
        <v>24</v>
      </c>
      <c r="E3" t="s">
        <v>26</v>
      </c>
      <c r="G3" s="3" t="s">
        <v>24</v>
      </c>
      <c r="H3" t="s">
        <v>26</v>
      </c>
    </row>
    <row r="4" spans="1:8" x14ac:dyDescent="0.35">
      <c r="A4" s="4" t="s">
        <v>10</v>
      </c>
      <c r="B4" s="5">
        <v>8605</v>
      </c>
      <c r="D4" s="4" t="s">
        <v>9</v>
      </c>
      <c r="E4" s="5">
        <v>120000</v>
      </c>
      <c r="G4" s="4" t="s">
        <v>10</v>
      </c>
      <c r="H4" s="5">
        <v>8605</v>
      </c>
    </row>
    <row r="5" spans="1:8" x14ac:dyDescent="0.35">
      <c r="A5" s="4" t="s">
        <v>12</v>
      </c>
      <c r="B5" s="5">
        <v>955</v>
      </c>
      <c r="D5" s="4" t="s">
        <v>13</v>
      </c>
      <c r="E5" s="5">
        <v>400</v>
      </c>
      <c r="G5" s="4" t="s">
        <v>12</v>
      </c>
      <c r="H5" s="5">
        <v>955</v>
      </c>
    </row>
    <row r="6" spans="1:8" x14ac:dyDescent="0.35">
      <c r="A6" s="4" t="s">
        <v>9</v>
      </c>
      <c r="B6" s="5">
        <v>120000</v>
      </c>
      <c r="D6" s="4" t="s">
        <v>25</v>
      </c>
      <c r="E6" s="5">
        <v>120400</v>
      </c>
      <c r="G6" s="4" t="s">
        <v>11</v>
      </c>
      <c r="H6" s="5">
        <v>2800</v>
      </c>
    </row>
    <row r="7" spans="1:8" x14ac:dyDescent="0.35">
      <c r="A7" s="4" t="s">
        <v>13</v>
      </c>
      <c r="B7" s="5">
        <v>400</v>
      </c>
      <c r="G7" s="4" t="s">
        <v>25</v>
      </c>
      <c r="H7" s="5">
        <v>12360</v>
      </c>
    </row>
    <row r="8" spans="1:8" x14ac:dyDescent="0.35">
      <c r="A8" s="4" t="s">
        <v>11</v>
      </c>
      <c r="B8" s="5">
        <v>2800</v>
      </c>
    </row>
    <row r="9" spans="1:8" x14ac:dyDescent="0.35">
      <c r="A9" s="4" t="s">
        <v>25</v>
      </c>
      <c r="B9" s="5">
        <v>132760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0658-4CBB-47D2-A385-7ADF63E0C289}">
  <sheetPr>
    <tabColor theme="8"/>
  </sheetPr>
  <dimension ref="C3:D18"/>
  <sheetViews>
    <sheetView workbookViewId="0">
      <selection activeCell="B2" sqref="B2"/>
    </sheetView>
  </sheetViews>
  <sheetFormatPr defaultRowHeight="14.5" x14ac:dyDescent="0.35"/>
  <cols>
    <col min="3" max="3" width="19.90625" customWidth="1"/>
    <col min="4" max="4" width="19.81640625" customWidth="1"/>
  </cols>
  <sheetData>
    <row r="3" spans="3:4" x14ac:dyDescent="0.35">
      <c r="C3" s="10" t="s">
        <v>31</v>
      </c>
      <c r="D3" s="11">
        <f>SUM(Tabela2[Depósito Reservado])</f>
        <v>2258</v>
      </c>
    </row>
    <row r="4" spans="3:4" x14ac:dyDescent="0.35">
      <c r="C4" s="10" t="s">
        <v>32</v>
      </c>
      <c r="D4" s="11">
        <v>20000</v>
      </c>
    </row>
    <row r="6" spans="3:4" x14ac:dyDescent="0.35">
      <c r="C6" s="9" t="s">
        <v>29</v>
      </c>
      <c r="D6" s="9" t="s">
        <v>30</v>
      </c>
    </row>
    <row r="7" spans="3:4" x14ac:dyDescent="0.35">
      <c r="C7" s="1">
        <v>45298</v>
      </c>
      <c r="D7" s="5">
        <v>50</v>
      </c>
    </row>
    <row r="8" spans="3:4" x14ac:dyDescent="0.35">
      <c r="C8" s="1">
        <v>45299</v>
      </c>
      <c r="D8" s="5">
        <v>235</v>
      </c>
    </row>
    <row r="9" spans="3:4" x14ac:dyDescent="0.35">
      <c r="C9" s="1">
        <v>45300</v>
      </c>
      <c r="D9" s="5">
        <v>280</v>
      </c>
    </row>
    <row r="10" spans="3:4" x14ac:dyDescent="0.35">
      <c r="C10" s="1">
        <v>45301</v>
      </c>
      <c r="D10" s="5">
        <v>277</v>
      </c>
    </row>
    <row r="11" spans="3:4" x14ac:dyDescent="0.35">
      <c r="C11" s="1">
        <v>45302</v>
      </c>
      <c r="D11" s="5">
        <v>96</v>
      </c>
    </row>
    <row r="12" spans="3:4" x14ac:dyDescent="0.35">
      <c r="C12" s="1">
        <v>45303</v>
      </c>
      <c r="D12" s="5">
        <v>181</v>
      </c>
    </row>
    <row r="13" spans="3:4" x14ac:dyDescent="0.35">
      <c r="C13" s="1">
        <v>45304</v>
      </c>
      <c r="D13" s="5">
        <v>46</v>
      </c>
    </row>
    <row r="14" spans="3:4" x14ac:dyDescent="0.35">
      <c r="C14" s="1">
        <v>45305</v>
      </c>
      <c r="D14" s="5">
        <v>204</v>
      </c>
    </row>
    <row r="15" spans="3:4" x14ac:dyDescent="0.35">
      <c r="C15" s="1">
        <v>45306</v>
      </c>
      <c r="D15" s="5">
        <v>23</v>
      </c>
    </row>
    <row r="16" spans="3:4" x14ac:dyDescent="0.35">
      <c r="C16" s="1">
        <v>45307</v>
      </c>
      <c r="D16" s="5">
        <v>183</v>
      </c>
    </row>
    <row r="17" spans="3:4" x14ac:dyDescent="0.35">
      <c r="C17" s="1">
        <v>45308</v>
      </c>
      <c r="D17" s="5">
        <v>189</v>
      </c>
    </row>
    <row r="18" spans="3:4" x14ac:dyDescent="0.35">
      <c r="C18" s="1">
        <v>45309</v>
      </c>
      <c r="D18" s="5">
        <v>494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3164-613A-49F6-B578-428C24EB1738}">
  <sheetPr>
    <tabColor rgb="FF92D050"/>
  </sheetPr>
  <dimension ref="A1:U1"/>
  <sheetViews>
    <sheetView showGridLines="0" showRowColHeaders="0" tabSelected="1" zoomScale="85" zoomScaleNormal="85" workbookViewId="0">
      <selection activeCell="U44" sqref="U44"/>
    </sheetView>
  </sheetViews>
  <sheetFormatPr defaultColWidth="0" defaultRowHeight="14.5" x14ac:dyDescent="0.35"/>
  <cols>
    <col min="1" max="1" width="31.26953125" style="7" customWidth="1"/>
    <col min="2" max="21" width="8.7265625" style="6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Economias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da Motta Sampaio</dc:creator>
  <cp:lastModifiedBy>Rafael da Motta Sampaio</cp:lastModifiedBy>
  <dcterms:created xsi:type="dcterms:W3CDTF">2025-01-15T13:25:29Z</dcterms:created>
  <dcterms:modified xsi:type="dcterms:W3CDTF">2025-01-15T16:51:38Z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2025-01-15T16:50:44Z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53172f8e-c56d-4323-990f-ce0bf9408938</vt:lpwstr>
  </property>
  <property fmtid="{D5CDD505-2E9C-101B-9397-08002B2CF9AE}" pid="8" name="MSIP_Label_fde7aacd-7cc4-4c31-9e6f-7ef306428f09_ContentBits">
    <vt:lpwstr>1</vt:lpwstr>
  </property>
</Properties>
</file>