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rafat\Documents\UOC\Master en Ciencia de Dades\Visualització de dades\PRA2\rtobias_PRA2\data_in\"/>
    </mc:Choice>
  </mc:AlternateContent>
  <xr:revisionPtr revIDLastSave="0" documentId="13_ncr:1_{25ED97EB-EB08-4139-BFA9-2DA49DCAB03B}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Data" sheetId="2" r:id="rId1"/>
  </sheets>
  <definedNames>
    <definedName name="_xlnm._FilterDatabase" localSheetId="0" hidden="1">Data!$E$1:$F$50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2" l="1"/>
  <c r="F45" i="2"/>
  <c r="F43" i="2"/>
  <c r="F15" i="2"/>
  <c r="F40" i="2"/>
  <c r="F24" i="2"/>
  <c r="F13" i="2"/>
  <c r="F44" i="2"/>
  <c r="F21" i="2"/>
  <c r="F32" i="2"/>
  <c r="F34" i="2"/>
  <c r="F5" i="2"/>
  <c r="F29" i="2"/>
  <c r="F28" i="2"/>
  <c r="F20" i="2"/>
  <c r="F19" i="2"/>
  <c r="F31" i="2"/>
  <c r="F3" i="2"/>
  <c r="F30" i="2"/>
  <c r="F23" i="2"/>
  <c r="F38" i="2"/>
  <c r="F12" i="2"/>
  <c r="F8" i="2"/>
  <c r="F46" i="2"/>
  <c r="F25" i="2"/>
  <c r="F42" i="2"/>
  <c r="F26" i="2"/>
  <c r="F39" i="2"/>
  <c r="F41" i="2"/>
  <c r="F9" i="2"/>
  <c r="F47" i="2"/>
  <c r="F17" i="2"/>
  <c r="F11" i="2"/>
  <c r="F33" i="2"/>
  <c r="F16" i="2"/>
  <c r="F4" i="2"/>
  <c r="F22" i="2"/>
  <c r="F14" i="2"/>
  <c r="F2" i="2"/>
  <c r="F48" i="2"/>
  <c r="F37" i="2"/>
  <c r="F10" i="2"/>
  <c r="F35" i="2"/>
  <c r="F7" i="2"/>
  <c r="F27" i="2"/>
  <c r="F18" i="2"/>
  <c r="F49" i="2"/>
  <c r="F6" i="2"/>
  <c r="F50" i="2"/>
  <c r="F36" i="2"/>
</calcChain>
</file>

<file path=xl/sharedStrings.xml><?xml version="1.0" encoding="utf-8"?>
<sst xmlns="http://schemas.openxmlformats.org/spreadsheetml/2006/main" count="140" uniqueCount="74">
  <si>
    <t>As of date</t>
  </si>
  <si>
    <t>12/31/23</t>
  </si>
  <si>
    <t>Germany</t>
  </si>
  <si>
    <t>6/19/24</t>
  </si>
  <si>
    <t>Poland</t>
  </si>
  <si>
    <t>6/11/24</t>
  </si>
  <si>
    <t>6/2/24</t>
  </si>
  <si>
    <t>United Kingdom</t>
  </si>
  <si>
    <t>7/9/24</t>
  </si>
  <si>
    <t>Spain</t>
  </si>
  <si>
    <t>6/30/24</t>
  </si>
  <si>
    <t>Italy</t>
  </si>
  <si>
    <t>6/24/24</t>
  </si>
  <si>
    <t>Moldova</t>
  </si>
  <si>
    <t>7/21/24</t>
  </si>
  <si>
    <t>Slovakia</t>
  </si>
  <si>
    <t>Netherlands</t>
  </si>
  <si>
    <t>5/31/24</t>
  </si>
  <si>
    <t>Ireland</t>
  </si>
  <si>
    <t>7/12/24</t>
  </si>
  <si>
    <t>Belgium</t>
  </si>
  <si>
    <t>Romania</t>
  </si>
  <si>
    <t>Austria</t>
  </si>
  <si>
    <t>7/8/24</t>
  </si>
  <si>
    <t>Norway</t>
  </si>
  <si>
    <t>7/1/24</t>
  </si>
  <si>
    <t>Montenegro</t>
  </si>
  <si>
    <t>Switzerland</t>
  </si>
  <si>
    <t>7/4/24</t>
  </si>
  <si>
    <t>France</t>
  </si>
  <si>
    <t>Finland</t>
  </si>
  <si>
    <t>Bulgaria</t>
  </si>
  <si>
    <t>Portugal</t>
  </si>
  <si>
    <t>Hungary</t>
  </si>
  <si>
    <t>7/22/24</t>
  </si>
  <si>
    <t>Belarus</t>
  </si>
  <si>
    <t>Latvia</t>
  </si>
  <si>
    <t>5/21/24</t>
  </si>
  <si>
    <t>Lithuania</t>
  </si>
  <si>
    <t>7/5/24</t>
  </si>
  <si>
    <t>Sweden</t>
  </si>
  <si>
    <t>Turkey</t>
  </si>
  <si>
    <t>Estonia</t>
  </si>
  <si>
    <t>Denmark</t>
  </si>
  <si>
    <t>Greece</t>
  </si>
  <si>
    <t>Georgia</t>
  </si>
  <si>
    <t>4/30/24</t>
  </si>
  <si>
    <t>Croatia</t>
  </si>
  <si>
    <t>North Macedonia</t>
  </si>
  <si>
    <t>Cyprus</t>
  </si>
  <si>
    <t>Slovenia</t>
  </si>
  <si>
    <t>Albania</t>
  </si>
  <si>
    <t>Iceland</t>
  </si>
  <si>
    <t>Luxembourg</t>
  </si>
  <si>
    <t>6/27/24</t>
  </si>
  <si>
    <t>Azerbaijan</t>
  </si>
  <si>
    <t>6/5/24</t>
  </si>
  <si>
    <t>Malta</t>
  </si>
  <si>
    <t>Liechtenstein</t>
  </si>
  <si>
    <t>7/3/24</t>
  </si>
  <si>
    <t>Armenia</t>
  </si>
  <si>
    <t>7/17/23</t>
  </si>
  <si>
    <t>Number of refugees</t>
  </si>
  <si>
    <t>Andorra</t>
  </si>
  <si>
    <t>Bosnia And Herz.</t>
  </si>
  <si>
    <t>Czech Rep.</t>
  </si>
  <si>
    <t>Kosovo</t>
  </si>
  <si>
    <t>Monaco</t>
  </si>
  <si>
    <t>Russia</t>
  </si>
  <si>
    <t>San Marino</t>
  </si>
  <si>
    <t>Serbia</t>
  </si>
  <si>
    <t>Ukraine</t>
  </si>
  <si>
    <t>Vatican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</si>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</sst>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workbookViewId="0">
      <selection activeCell="J17" sqref="J17"/>
    </sheetView>
  </sheetViews>
  <sheetFormatPr baseColWidth="10" defaultColWidth="9.140625" defaultRowHeight="12.75" x14ac:dyDescent="0.2"/>
  <cols>
    <col min="1" max="1" width="100.7109375" customWidth="1"/>
    <col min="2" max="2" width="9.7109375" customWidth="1"/>
    <col min="3" max="3" width="17.28515625" customWidth="1"/>
    <col min="6" max="6" width="12" bestFit="1" customWidth="1"/>
  </cols>
  <sheetData>
    <row r="1" spans="1:6" x14ac:dyDescent="0.2">
      <c r="B1" s="2" t="s">
        <v>0</v>
      </c>
      <c r="C1" s="2" t="s">
        <v>62</v>
      </c>
      <c r="E1" t="s">
        <v>73</v>
      </c>
    </row>
    <row r="2" spans="1:6" x14ac:dyDescent="0.2">
      <c r="A2" s="1" t="s">
        <v>68</v>
      </c>
      <c r="B2" s="2" t="s">
        <v>1</v>
      </c>
      <c r="C2" s="3">
        <v>1227555</v>
      </c>
      <c r="E2" t="s">
        <v>68</v>
      </c>
      <c r="F2">
        <f>+IFERROR(VLOOKUP(E2,A:C,3,0),0)</f>
        <v>1227555</v>
      </c>
    </row>
    <row r="3" spans="1:6" x14ac:dyDescent="0.2">
      <c r="A3" s="1" t="s">
        <v>2</v>
      </c>
      <c r="B3" s="2" t="s">
        <v>3</v>
      </c>
      <c r="C3" s="3">
        <v>1178610</v>
      </c>
      <c r="E3" t="s">
        <v>2</v>
      </c>
      <c r="F3">
        <f>+IFERROR(VLOOKUP(E3,A:C,3,0),0)</f>
        <v>1178610</v>
      </c>
    </row>
    <row r="4" spans="1:6" x14ac:dyDescent="0.2">
      <c r="A4" s="1" t="s">
        <v>4</v>
      </c>
      <c r="B4" s="2" t="s">
        <v>5</v>
      </c>
      <c r="C4" s="3">
        <v>957505</v>
      </c>
      <c r="E4" t="s">
        <v>4</v>
      </c>
      <c r="F4">
        <f>+IFERROR(VLOOKUP(E4,A:C,3,0),0)</f>
        <v>957505</v>
      </c>
    </row>
    <row r="5" spans="1:6" x14ac:dyDescent="0.2">
      <c r="A5" t="s">
        <v>65</v>
      </c>
      <c r="B5" s="2" t="s">
        <v>6</v>
      </c>
      <c r="C5" s="3">
        <v>353510</v>
      </c>
      <c r="E5" t="s">
        <v>65</v>
      </c>
      <c r="F5">
        <f>+IFERROR(VLOOKUP(E5,A:C,3,0),0)</f>
        <v>353510</v>
      </c>
    </row>
    <row r="6" spans="1:6" x14ac:dyDescent="0.2">
      <c r="A6" s="1" t="s">
        <v>7</v>
      </c>
      <c r="B6" s="2" t="s">
        <v>8</v>
      </c>
      <c r="C6" s="3">
        <v>244560</v>
      </c>
      <c r="E6" t="s">
        <v>7</v>
      </c>
      <c r="F6">
        <f>+IFERROR(VLOOKUP(E6,A:C,3,0),0)</f>
        <v>244560</v>
      </c>
    </row>
    <row r="7" spans="1:6" x14ac:dyDescent="0.2">
      <c r="A7" s="1" t="s">
        <v>9</v>
      </c>
      <c r="B7" s="2" t="s">
        <v>10</v>
      </c>
      <c r="C7" s="3">
        <v>202690</v>
      </c>
      <c r="E7" t="s">
        <v>9</v>
      </c>
      <c r="F7">
        <f>+IFERROR(VLOOKUP(E7,A:C,3,0),0)</f>
        <v>202690</v>
      </c>
    </row>
    <row r="8" spans="1:6" x14ac:dyDescent="0.2">
      <c r="A8" s="1" t="s">
        <v>11</v>
      </c>
      <c r="B8" s="2" t="s">
        <v>12</v>
      </c>
      <c r="C8" s="3">
        <v>170925</v>
      </c>
      <c r="E8" t="s">
        <v>11</v>
      </c>
      <c r="F8">
        <f>+IFERROR(VLOOKUP(E8,A:C,3,0),0)</f>
        <v>170925</v>
      </c>
    </row>
    <row r="9" spans="1:6" x14ac:dyDescent="0.2">
      <c r="A9" s="1" t="s">
        <v>13</v>
      </c>
      <c r="B9" s="2" t="s">
        <v>14</v>
      </c>
      <c r="C9" s="3">
        <v>123295</v>
      </c>
      <c r="E9" t="s">
        <v>13</v>
      </c>
      <c r="F9">
        <f>+IFERROR(VLOOKUP(E9,A:C,3,0),0)</f>
        <v>123295</v>
      </c>
    </row>
    <row r="10" spans="1:6" x14ac:dyDescent="0.2">
      <c r="A10" s="1" t="s">
        <v>15</v>
      </c>
      <c r="B10" s="2" t="s">
        <v>14</v>
      </c>
      <c r="C10" s="3">
        <v>122925</v>
      </c>
      <c r="E10" t="s">
        <v>15</v>
      </c>
      <c r="F10">
        <f>+IFERROR(VLOOKUP(E10,A:C,3,0),0)</f>
        <v>122925</v>
      </c>
    </row>
    <row r="11" spans="1:6" x14ac:dyDescent="0.2">
      <c r="A11" s="1" t="s">
        <v>16</v>
      </c>
      <c r="B11" s="2" t="s">
        <v>17</v>
      </c>
      <c r="C11" s="3">
        <v>114380</v>
      </c>
      <c r="E11" t="s">
        <v>16</v>
      </c>
      <c r="F11">
        <f>+IFERROR(VLOOKUP(E11,A:C,3,0),0)</f>
        <v>114380</v>
      </c>
    </row>
    <row r="12" spans="1:6" x14ac:dyDescent="0.2">
      <c r="A12" s="1" t="s">
        <v>18</v>
      </c>
      <c r="B12" s="2" t="s">
        <v>19</v>
      </c>
      <c r="C12" s="3">
        <v>108540</v>
      </c>
      <c r="E12" t="s">
        <v>18</v>
      </c>
      <c r="F12">
        <f>+IFERROR(VLOOKUP(E12,A:C,3,0),0)</f>
        <v>108540</v>
      </c>
    </row>
    <row r="13" spans="1:6" x14ac:dyDescent="0.2">
      <c r="A13" s="1" t="s">
        <v>20</v>
      </c>
      <c r="B13" s="2" t="s">
        <v>17</v>
      </c>
      <c r="C13" s="3">
        <v>80495</v>
      </c>
      <c r="E13" t="s">
        <v>20</v>
      </c>
      <c r="F13">
        <f>+IFERROR(VLOOKUP(E13,A:C,3,0),0)</f>
        <v>80495</v>
      </c>
    </row>
    <row r="14" spans="1:6" x14ac:dyDescent="0.2">
      <c r="A14" s="1" t="s">
        <v>21</v>
      </c>
      <c r="B14" s="2" t="s">
        <v>14</v>
      </c>
      <c r="C14" s="3">
        <v>77900</v>
      </c>
      <c r="E14" t="s">
        <v>21</v>
      </c>
      <c r="F14">
        <f>+IFERROR(VLOOKUP(E14,A:C,3,0),0)</f>
        <v>77900</v>
      </c>
    </row>
    <row r="15" spans="1:6" x14ac:dyDescent="0.2">
      <c r="A15" s="1" t="s">
        <v>22</v>
      </c>
      <c r="B15" s="2" t="s">
        <v>23</v>
      </c>
      <c r="C15" s="3">
        <v>77280</v>
      </c>
      <c r="E15" t="s">
        <v>22</v>
      </c>
      <c r="F15">
        <f>+IFERROR(VLOOKUP(E15,A:C,3,0),0)</f>
        <v>77280</v>
      </c>
    </row>
    <row r="16" spans="1:6" x14ac:dyDescent="0.2">
      <c r="A16" s="1" t="s">
        <v>24</v>
      </c>
      <c r="B16" s="2" t="s">
        <v>25</v>
      </c>
      <c r="C16" s="3">
        <v>70800</v>
      </c>
      <c r="E16" t="s">
        <v>24</v>
      </c>
      <c r="F16">
        <f>+IFERROR(VLOOKUP(E16,A:C,3,0),0)</f>
        <v>70800</v>
      </c>
    </row>
    <row r="17" spans="1:6" x14ac:dyDescent="0.2">
      <c r="A17" s="1" t="s">
        <v>26</v>
      </c>
      <c r="B17" s="2" t="s">
        <v>17</v>
      </c>
      <c r="C17" s="3">
        <v>68370</v>
      </c>
      <c r="E17" t="s">
        <v>26</v>
      </c>
      <c r="F17">
        <f>+IFERROR(VLOOKUP(E17,A:C,3,0),0)</f>
        <v>68370</v>
      </c>
    </row>
    <row r="18" spans="1:6" x14ac:dyDescent="0.2">
      <c r="A18" s="1" t="s">
        <v>27</v>
      </c>
      <c r="B18" s="2" t="s">
        <v>28</v>
      </c>
      <c r="C18" s="3">
        <v>66960</v>
      </c>
      <c r="E18" t="s">
        <v>27</v>
      </c>
      <c r="F18">
        <f>+IFERROR(VLOOKUP(E18,A:C,3,0),0)</f>
        <v>66960</v>
      </c>
    </row>
    <row r="19" spans="1:6" x14ac:dyDescent="0.2">
      <c r="A19" s="1" t="s">
        <v>29</v>
      </c>
      <c r="B19" s="2" t="s">
        <v>17</v>
      </c>
      <c r="C19" s="3">
        <v>66640</v>
      </c>
      <c r="E19" t="s">
        <v>29</v>
      </c>
      <c r="F19">
        <f>+IFERROR(VLOOKUP(E19,A:C,3,0),0)</f>
        <v>66640</v>
      </c>
    </row>
    <row r="20" spans="1:6" x14ac:dyDescent="0.2">
      <c r="A20" s="1" t="s">
        <v>30</v>
      </c>
      <c r="B20" s="2" t="s">
        <v>17</v>
      </c>
      <c r="C20" s="3">
        <v>63000</v>
      </c>
      <c r="E20" t="s">
        <v>30</v>
      </c>
      <c r="F20">
        <f>+IFERROR(VLOOKUP(E20,A:C,3,0),0)</f>
        <v>63000</v>
      </c>
    </row>
    <row r="21" spans="1:6" x14ac:dyDescent="0.2">
      <c r="A21" s="1" t="s">
        <v>31</v>
      </c>
      <c r="B21" s="2" t="s">
        <v>10</v>
      </c>
      <c r="C21" s="3">
        <v>62700</v>
      </c>
      <c r="E21" t="s">
        <v>31</v>
      </c>
      <c r="F21">
        <f>+IFERROR(VLOOKUP(E21,A:C,3,0),0)</f>
        <v>62700</v>
      </c>
    </row>
    <row r="22" spans="1:6" x14ac:dyDescent="0.2">
      <c r="A22" s="1" t="s">
        <v>32</v>
      </c>
      <c r="B22" s="2" t="s">
        <v>17</v>
      </c>
      <c r="C22" s="3">
        <v>61805</v>
      </c>
      <c r="E22" t="s">
        <v>32</v>
      </c>
      <c r="F22">
        <f>+IFERROR(VLOOKUP(E22,A:C,3,0),0)</f>
        <v>61805</v>
      </c>
    </row>
    <row r="23" spans="1:6" x14ac:dyDescent="0.2">
      <c r="A23" s="1" t="s">
        <v>33</v>
      </c>
      <c r="B23" s="2" t="s">
        <v>34</v>
      </c>
      <c r="C23" s="3">
        <v>60620</v>
      </c>
      <c r="E23" t="s">
        <v>33</v>
      </c>
      <c r="F23">
        <f>+IFERROR(VLOOKUP(E23,A:C,3,0),0)</f>
        <v>60620</v>
      </c>
    </row>
    <row r="24" spans="1:6" x14ac:dyDescent="0.2">
      <c r="A24" s="1" t="s">
        <v>35</v>
      </c>
      <c r="B24" s="2" t="s">
        <v>10</v>
      </c>
      <c r="C24" s="3">
        <v>49320</v>
      </c>
      <c r="E24" t="s">
        <v>35</v>
      </c>
      <c r="F24">
        <f>+IFERROR(VLOOKUP(E24,A:C,3,0),0)</f>
        <v>49320</v>
      </c>
    </row>
    <row r="25" spans="1:6" x14ac:dyDescent="0.2">
      <c r="A25" s="1" t="s">
        <v>36</v>
      </c>
      <c r="B25" s="2" t="s">
        <v>37</v>
      </c>
      <c r="C25" s="3">
        <v>48460</v>
      </c>
      <c r="E25" t="s">
        <v>36</v>
      </c>
      <c r="F25">
        <f>+IFERROR(VLOOKUP(E25,A:C,3,0),0)</f>
        <v>48460</v>
      </c>
    </row>
    <row r="26" spans="1:6" x14ac:dyDescent="0.2">
      <c r="A26" s="1" t="s">
        <v>38</v>
      </c>
      <c r="B26" s="2" t="s">
        <v>39</v>
      </c>
      <c r="C26" s="3">
        <v>43905</v>
      </c>
      <c r="E26" t="s">
        <v>38</v>
      </c>
      <c r="F26">
        <f>+IFERROR(VLOOKUP(E26,A:C,3,0),0)</f>
        <v>43905</v>
      </c>
    </row>
    <row r="27" spans="1:6" x14ac:dyDescent="0.2">
      <c r="A27" s="1" t="s">
        <v>40</v>
      </c>
      <c r="B27" s="2" t="s">
        <v>10</v>
      </c>
      <c r="C27" s="3">
        <v>43805</v>
      </c>
      <c r="E27" t="s">
        <v>40</v>
      </c>
      <c r="F27">
        <f>+IFERROR(VLOOKUP(E27,A:C,3,0),0)</f>
        <v>43805</v>
      </c>
    </row>
    <row r="28" spans="1:6" x14ac:dyDescent="0.2">
      <c r="A28" s="1" t="s">
        <v>41</v>
      </c>
      <c r="B28" s="2" t="s">
        <v>28</v>
      </c>
      <c r="C28" s="3">
        <v>38735</v>
      </c>
      <c r="E28" t="s">
        <v>42</v>
      </c>
      <c r="F28">
        <f>+IFERROR(VLOOKUP(E28,A:C,3,0),0)</f>
        <v>35915</v>
      </c>
    </row>
    <row r="29" spans="1:6" x14ac:dyDescent="0.2">
      <c r="A29" s="1" t="s">
        <v>42</v>
      </c>
      <c r="B29" s="2" t="s">
        <v>10</v>
      </c>
      <c r="C29" s="3">
        <v>35915</v>
      </c>
      <c r="E29" t="s">
        <v>43</v>
      </c>
      <c r="F29">
        <f>+IFERROR(VLOOKUP(E29,A:C,3,0),0)</f>
        <v>33900</v>
      </c>
    </row>
    <row r="30" spans="1:6" x14ac:dyDescent="0.2">
      <c r="A30" s="1" t="s">
        <v>43</v>
      </c>
      <c r="B30" s="2" t="s">
        <v>10</v>
      </c>
      <c r="C30" s="3">
        <v>33900</v>
      </c>
      <c r="E30" t="s">
        <v>44</v>
      </c>
      <c r="F30">
        <f>+IFERROR(VLOOKUP(E30,A:C,3,0),0)</f>
        <v>31030</v>
      </c>
    </row>
    <row r="31" spans="1:6" x14ac:dyDescent="0.2">
      <c r="A31" s="1" t="s">
        <v>44</v>
      </c>
      <c r="B31" s="2" t="s">
        <v>10</v>
      </c>
      <c r="C31" s="3">
        <v>31030</v>
      </c>
      <c r="E31" t="s">
        <v>45</v>
      </c>
      <c r="F31">
        <f>+IFERROR(VLOOKUP(E31,A:C,3,0),0)</f>
        <v>26125</v>
      </c>
    </row>
    <row r="32" spans="1:6" x14ac:dyDescent="0.2">
      <c r="A32" s="1" t="s">
        <v>45</v>
      </c>
      <c r="B32" s="2" t="s">
        <v>46</v>
      </c>
      <c r="C32" s="3">
        <v>26125</v>
      </c>
      <c r="E32" t="s">
        <v>47</v>
      </c>
      <c r="F32">
        <f>+IFERROR(VLOOKUP(E32,A:C,3,0),0)</f>
        <v>25800</v>
      </c>
    </row>
    <row r="33" spans="1:6" x14ac:dyDescent="0.2">
      <c r="A33" s="1" t="s">
        <v>47</v>
      </c>
      <c r="B33" s="2" t="s">
        <v>17</v>
      </c>
      <c r="C33" s="3">
        <v>25800</v>
      </c>
      <c r="E33" t="s">
        <v>48</v>
      </c>
      <c r="F33">
        <f>+IFERROR(VLOOKUP(E33,A:C,3,0),0)</f>
        <v>19305</v>
      </c>
    </row>
    <row r="34" spans="1:6" x14ac:dyDescent="0.2">
      <c r="A34" s="1" t="s">
        <v>48</v>
      </c>
      <c r="B34" s="2" t="s">
        <v>46</v>
      </c>
      <c r="C34" s="3">
        <v>19305</v>
      </c>
      <c r="E34" t="s">
        <v>49</v>
      </c>
      <c r="F34">
        <f>+IFERROR(VLOOKUP(E34,A:C,3,0),0)</f>
        <v>18740</v>
      </c>
    </row>
    <row r="35" spans="1:6" x14ac:dyDescent="0.2">
      <c r="A35" s="1" t="s">
        <v>49</v>
      </c>
      <c r="B35" s="2" t="s">
        <v>17</v>
      </c>
      <c r="C35" s="3">
        <v>18740</v>
      </c>
      <c r="E35" t="s">
        <v>50</v>
      </c>
      <c r="F35">
        <f>+IFERROR(VLOOKUP(E35,A:C,3,0),0)</f>
        <v>11700</v>
      </c>
    </row>
    <row r="36" spans="1:6" x14ac:dyDescent="0.2">
      <c r="A36" s="1" t="s">
        <v>50</v>
      </c>
      <c r="B36" s="2" t="s">
        <v>25</v>
      </c>
      <c r="C36" s="3">
        <v>11700</v>
      </c>
      <c r="E36" t="s">
        <v>51</v>
      </c>
      <c r="F36">
        <f>+IFERROR(VLOOKUP(E36,A:C,3,0),0)</f>
        <v>8930</v>
      </c>
    </row>
    <row r="37" spans="1:6" x14ac:dyDescent="0.2">
      <c r="A37" s="1" t="s">
        <v>51</v>
      </c>
      <c r="B37" s="2" t="s">
        <v>17</v>
      </c>
      <c r="C37" s="3">
        <v>8930</v>
      </c>
      <c r="E37" t="s">
        <v>70</v>
      </c>
      <c r="F37">
        <f>+IFERROR(VLOOKUP(E37,A:C,3,0),0)</f>
        <v>7665</v>
      </c>
    </row>
    <row r="38" spans="1:6" x14ac:dyDescent="0.2">
      <c r="A38" t="s">
        <v>70</v>
      </c>
      <c r="B38" s="2" t="s">
        <v>10</v>
      </c>
      <c r="C38" s="3">
        <v>7665</v>
      </c>
      <c r="E38" t="s">
        <v>52</v>
      </c>
      <c r="F38">
        <f>+IFERROR(VLOOKUP(E38,A:C,3,0),0)</f>
        <v>4475</v>
      </c>
    </row>
    <row r="39" spans="1:6" x14ac:dyDescent="0.2">
      <c r="A39" s="1" t="s">
        <v>52</v>
      </c>
      <c r="B39" s="2" t="s">
        <v>17</v>
      </c>
      <c r="C39" s="3">
        <v>4475</v>
      </c>
      <c r="E39" t="s">
        <v>53</v>
      </c>
      <c r="F39">
        <f>+IFERROR(VLOOKUP(E39,A:C,3,0),0)</f>
        <v>4275</v>
      </c>
    </row>
    <row r="40" spans="1:6" x14ac:dyDescent="0.2">
      <c r="A40" s="1" t="s">
        <v>53</v>
      </c>
      <c r="B40" s="2" t="s">
        <v>54</v>
      </c>
      <c r="C40" s="3">
        <v>4275</v>
      </c>
      <c r="E40" t="s">
        <v>55</v>
      </c>
      <c r="F40">
        <f>+IFERROR(VLOOKUP(E40,A:C,3,0),0)</f>
        <v>4245</v>
      </c>
    </row>
    <row r="41" spans="1:6" x14ac:dyDescent="0.2">
      <c r="A41" s="1" t="s">
        <v>55</v>
      </c>
      <c r="B41" s="2" t="s">
        <v>56</v>
      </c>
      <c r="C41" s="3">
        <v>4245</v>
      </c>
      <c r="E41" t="s">
        <v>57</v>
      </c>
      <c r="F41">
        <f>+IFERROR(VLOOKUP(E41,A:C,3,0),0)</f>
        <v>2470</v>
      </c>
    </row>
    <row r="42" spans="1:6" x14ac:dyDescent="0.2">
      <c r="A42" s="1" t="s">
        <v>57</v>
      </c>
      <c r="B42" s="2" t="s">
        <v>10</v>
      </c>
      <c r="C42" s="3">
        <v>2470</v>
      </c>
      <c r="E42" t="s">
        <v>58</v>
      </c>
      <c r="F42">
        <f>+IFERROR(VLOOKUP(E42,A:C,3,0),0)</f>
        <v>640</v>
      </c>
    </row>
    <row r="43" spans="1:6" x14ac:dyDescent="0.2">
      <c r="A43" s="1" t="s">
        <v>58</v>
      </c>
      <c r="B43" s="2" t="s">
        <v>59</v>
      </c>
      <c r="C43" s="3">
        <v>640</v>
      </c>
      <c r="E43" t="s">
        <v>60</v>
      </c>
      <c r="F43">
        <f>+IFERROR(VLOOKUP(E43,A:C,3,0),0)</f>
        <v>605</v>
      </c>
    </row>
    <row r="44" spans="1:6" x14ac:dyDescent="0.2">
      <c r="A44" s="1" t="s">
        <v>60</v>
      </c>
      <c r="B44" s="2" t="s">
        <v>61</v>
      </c>
      <c r="C44" s="3">
        <v>605</v>
      </c>
      <c r="E44" t="s">
        <v>64</v>
      </c>
      <c r="F44">
        <f>+IFERROR(VLOOKUP(E44,A:C,3,0),0)</f>
        <v>245</v>
      </c>
    </row>
    <row r="45" spans="1:6" x14ac:dyDescent="0.2">
      <c r="A45" t="s">
        <v>64</v>
      </c>
      <c r="B45" s="2" t="s">
        <v>10</v>
      </c>
      <c r="C45" s="3">
        <v>245</v>
      </c>
      <c r="E45" t="s">
        <v>63</v>
      </c>
      <c r="F45">
        <f>+IFERROR(VLOOKUP(E45,A:C,3,0),0)</f>
        <v>0</v>
      </c>
    </row>
    <row r="46" spans="1:6" x14ac:dyDescent="0.2">
      <c r="E46" t="s">
        <v>66</v>
      </c>
      <c r="F46">
        <f>+IFERROR(VLOOKUP(E46,A:C,3,0),0)</f>
        <v>0</v>
      </c>
    </row>
    <row r="47" spans="1:6" x14ac:dyDescent="0.2">
      <c r="E47" t="s">
        <v>67</v>
      </c>
      <c r="F47">
        <f>+IFERROR(VLOOKUP(E47,A:C,3,0),0)</f>
        <v>0</v>
      </c>
    </row>
    <row r="48" spans="1:6" x14ac:dyDescent="0.2">
      <c r="E48" t="s">
        <v>69</v>
      </c>
      <c r="F48">
        <f>+IFERROR(VLOOKUP(E48,A:C,3,0),0)</f>
        <v>0</v>
      </c>
    </row>
    <row r="49" spans="5:6" x14ac:dyDescent="0.2">
      <c r="E49" t="s">
        <v>71</v>
      </c>
      <c r="F49">
        <f>+IFERROR(VLOOKUP(E49,A:C,3,0),0)</f>
        <v>0</v>
      </c>
    </row>
    <row r="50" spans="5:6" x14ac:dyDescent="0.2">
      <c r="E50" t="s">
        <v>72</v>
      </c>
      <c r="F50">
        <f>+IFERROR(VLOOKUP(E50,A:C,3,0),0)</f>
        <v>0</v>
      </c>
    </row>
    <row r="51" spans="5:6" x14ac:dyDescent="0.2">
      <c r="F51" s="4">
        <f>SUM(F2:F50)</f>
        <v>5982620</v>
      </c>
    </row>
  </sheetData>
  <autoFilter ref="E1:F50" xr:uid="{00000000-0001-0000-0100-000000000000}">
    <sortState xmlns:xlrd2="http://schemas.microsoft.com/office/spreadsheetml/2017/richdata2" ref="E2:F50">
      <sortCondition descending="1" ref="F1:F50"/>
    </sortState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Tobias</dc:creator>
  <cp:keywords/>
  <dc:description/>
  <cp:lastModifiedBy>Rafael Tobias Miras</cp:lastModifiedBy>
  <dcterms:created xsi:type="dcterms:W3CDTF">2025-01-15T17:13:26Z</dcterms:created>
  <dcterms:modified xsi:type="dcterms:W3CDTF">2025-01-15T18:10:34Z</dcterms:modified>
  <cp:category/>
  <cp:contentStatus/>
</cp:coreProperties>
</file>