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o\Desktop\"/>
    </mc:Choice>
  </mc:AlternateContent>
  <xr:revisionPtr revIDLastSave="0" documentId="13_ncr:1_{A126C908-26AC-4DC7-977E-BD8D0B7C546C}" xr6:coauthVersionLast="47" xr6:coauthVersionMax="47" xr10:uidLastSave="{00000000-0000-0000-0000-000000000000}"/>
  <bookViews>
    <workbookView xWindow="-120" yWindow="-120" windowWidth="29040" windowHeight="15720" xr2:uid="{9945C4BD-C91B-434B-9D1F-9405079EA253}"/>
  </bookViews>
  <sheets>
    <sheet name="DRE" sheetId="4" r:id="rId1"/>
    <sheet name="Base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4" l="1"/>
  <c r="D11" i="4"/>
  <c r="D7" i="4"/>
  <c r="D9" i="4"/>
  <c r="DT59" i="4"/>
  <c r="DT57" i="4"/>
  <c r="DT56" i="4"/>
  <c r="DV56" i="4" s="1"/>
  <c r="DT55" i="4"/>
  <c r="DT53" i="4"/>
  <c r="DT52" i="4"/>
  <c r="DT49" i="4"/>
  <c r="DV49" i="4" s="1"/>
  <c r="DT48" i="4"/>
  <c r="DT47" i="4"/>
  <c r="DV47" i="4" s="1"/>
  <c r="DT46" i="4"/>
  <c r="DT44" i="4"/>
  <c r="DV44" i="4" s="1"/>
  <c r="DT43" i="4"/>
  <c r="DT42" i="4"/>
  <c r="DV42" i="4" s="1"/>
  <c r="DT41" i="4"/>
  <c r="DV41" i="4" s="1"/>
  <c r="DT40" i="4"/>
  <c r="DV40" i="4" s="1"/>
  <c r="DT39" i="4"/>
  <c r="DT38" i="4"/>
  <c r="DV38" i="4" s="1"/>
  <c r="DT36" i="4"/>
  <c r="DV36" i="4" s="1"/>
  <c r="DT35" i="4"/>
  <c r="DV35" i="4" s="1"/>
  <c r="DT33" i="4"/>
  <c r="DT32" i="4"/>
  <c r="DV32" i="4" s="1"/>
  <c r="DT31" i="4"/>
  <c r="DT27" i="4"/>
  <c r="DV27" i="4" s="1"/>
  <c r="DT26" i="4"/>
  <c r="DT25" i="4"/>
  <c r="DV25" i="4" s="1"/>
  <c r="DT24" i="4"/>
  <c r="DV24" i="4" s="1"/>
  <c r="DT23" i="4"/>
  <c r="DV23" i="4" s="1"/>
  <c r="DT22" i="4"/>
  <c r="DV22" i="4" s="1"/>
  <c r="DT21" i="4"/>
  <c r="DT20" i="4"/>
  <c r="DV20" i="4" s="1"/>
  <c r="DT19" i="4"/>
  <c r="DT15" i="4"/>
  <c r="DT14" i="4"/>
  <c r="DT13" i="4"/>
  <c r="DT11" i="4"/>
  <c r="DV11" i="4" s="1"/>
  <c r="DT10" i="4"/>
  <c r="DV10" i="4" s="1"/>
  <c r="DT9" i="4"/>
  <c r="DT7" i="4"/>
  <c r="DT5" i="4"/>
  <c r="DW4" i="4"/>
  <c r="DW14" i="4" s="1"/>
  <c r="DV4" i="4"/>
  <c r="DY4" i="4" s="1"/>
  <c r="EB4" i="4" s="1"/>
  <c r="EE4" i="4" s="1"/>
  <c r="EH4" i="4" s="1"/>
  <c r="EK4" i="4" s="1"/>
  <c r="EN4" i="4" s="1"/>
  <c r="EQ4" i="4" s="1"/>
  <c r="ET4" i="4" s="1"/>
  <c r="EW4" i="4" s="1"/>
  <c r="EZ4" i="4" s="1"/>
  <c r="FC4" i="4" s="1"/>
  <c r="FF4" i="4" s="1"/>
  <c r="DU4" i="4"/>
  <c r="DX4" i="4" s="1"/>
  <c r="EA4" i="4" s="1"/>
  <c r="ED4" i="4" s="1"/>
  <c r="EG4" i="4" s="1"/>
  <c r="EJ4" i="4" s="1"/>
  <c r="EM4" i="4" s="1"/>
  <c r="EP4" i="4" s="1"/>
  <c r="ES4" i="4" s="1"/>
  <c r="EV4" i="4" s="1"/>
  <c r="EY4" i="4" s="1"/>
  <c r="FB4" i="4" s="1"/>
  <c r="FE4" i="4" s="1"/>
  <c r="CF59" i="4"/>
  <c r="CF57" i="4"/>
  <c r="CF56" i="4"/>
  <c r="CF55" i="4"/>
  <c r="CF53" i="4"/>
  <c r="CF52" i="4"/>
  <c r="CF49" i="4"/>
  <c r="CF48" i="4"/>
  <c r="CF47" i="4"/>
  <c r="CF46" i="4"/>
  <c r="CF44" i="4"/>
  <c r="CF43" i="4"/>
  <c r="CF42" i="4"/>
  <c r="CF41" i="4"/>
  <c r="CF40" i="4"/>
  <c r="CF39" i="4"/>
  <c r="CF38" i="4"/>
  <c r="CF36" i="4"/>
  <c r="CF35" i="4"/>
  <c r="CF33" i="4"/>
  <c r="CF32" i="4"/>
  <c r="CF31" i="4"/>
  <c r="CF27" i="4"/>
  <c r="CF26" i="4"/>
  <c r="CF25" i="4"/>
  <c r="CF24" i="4"/>
  <c r="CF23" i="4"/>
  <c r="CF22" i="4"/>
  <c r="CF21" i="4"/>
  <c r="CF20" i="4"/>
  <c r="CF19" i="4"/>
  <c r="CF15" i="4"/>
  <c r="CF14" i="4"/>
  <c r="CF13" i="4"/>
  <c r="CF11" i="4"/>
  <c r="CF10" i="4"/>
  <c r="CF9" i="4"/>
  <c r="CF7" i="4"/>
  <c r="CF5" i="4"/>
  <c r="CI4" i="4"/>
  <c r="CI24" i="4" s="1"/>
  <c r="CH4" i="4"/>
  <c r="CK4" i="4" s="1"/>
  <c r="CN4" i="4" s="1"/>
  <c r="CQ4" i="4" s="1"/>
  <c r="CT4" i="4" s="1"/>
  <c r="CW4" i="4" s="1"/>
  <c r="CZ4" i="4" s="1"/>
  <c r="DC4" i="4" s="1"/>
  <c r="DF4" i="4" s="1"/>
  <c r="DI4" i="4" s="1"/>
  <c r="DL4" i="4" s="1"/>
  <c r="DO4" i="4" s="1"/>
  <c r="DR4" i="4" s="1"/>
  <c r="CG4" i="4"/>
  <c r="CJ4" i="4" s="1"/>
  <c r="CM4" i="4" s="1"/>
  <c r="CP4" i="4" s="1"/>
  <c r="CS4" i="4" s="1"/>
  <c r="CV4" i="4" s="1"/>
  <c r="CY4" i="4" s="1"/>
  <c r="DB4" i="4" s="1"/>
  <c r="DE4" i="4" s="1"/>
  <c r="DH4" i="4" s="1"/>
  <c r="DK4" i="4" s="1"/>
  <c r="DN4" i="4" s="1"/>
  <c r="DQ4" i="4" s="1"/>
  <c r="AS4" i="4"/>
  <c r="AV4" i="4" s="1"/>
  <c r="AY4" i="4" s="1"/>
  <c r="BB4" i="4" s="1"/>
  <c r="BE4" i="4" s="1"/>
  <c r="BH4" i="4" s="1"/>
  <c r="BK4" i="4" s="1"/>
  <c r="BN4" i="4" s="1"/>
  <c r="BQ4" i="4" s="1"/>
  <c r="BT4" i="4" s="1"/>
  <c r="BW4" i="4" s="1"/>
  <c r="BZ4" i="4" s="1"/>
  <c r="CC4" i="4" s="1"/>
  <c r="AT4" i="4"/>
  <c r="AW4" i="4" s="1"/>
  <c r="AZ4" i="4" s="1"/>
  <c r="BC4" i="4" s="1"/>
  <c r="BF4" i="4" s="1"/>
  <c r="BI4" i="4" s="1"/>
  <c r="BL4" i="4" s="1"/>
  <c r="BO4" i="4" s="1"/>
  <c r="BR4" i="4" s="1"/>
  <c r="BU4" i="4" s="1"/>
  <c r="BX4" i="4" s="1"/>
  <c r="CA4" i="4" s="1"/>
  <c r="CD4" i="4" s="1"/>
  <c r="AU4" i="4"/>
  <c r="AU25" i="4" s="1"/>
  <c r="AR5" i="4"/>
  <c r="AR7" i="4"/>
  <c r="AR9" i="4"/>
  <c r="AR10" i="4"/>
  <c r="AR11" i="4"/>
  <c r="AR13" i="4"/>
  <c r="AR14" i="4"/>
  <c r="AR15" i="4"/>
  <c r="AR19" i="4"/>
  <c r="AR20" i="4"/>
  <c r="AR21" i="4"/>
  <c r="AR22" i="4"/>
  <c r="AR23" i="4"/>
  <c r="AR24" i="4"/>
  <c r="AR25" i="4"/>
  <c r="AR26" i="4"/>
  <c r="AR27" i="4"/>
  <c r="AR31" i="4"/>
  <c r="AR32" i="4"/>
  <c r="AR33" i="4"/>
  <c r="AR35" i="4"/>
  <c r="AR36" i="4"/>
  <c r="AR38" i="4"/>
  <c r="AR39" i="4"/>
  <c r="AR40" i="4"/>
  <c r="AR41" i="4"/>
  <c r="AR42" i="4"/>
  <c r="AR43" i="4"/>
  <c r="AR44" i="4"/>
  <c r="AR46" i="4"/>
  <c r="AR47" i="4"/>
  <c r="AR48" i="4"/>
  <c r="AR49" i="4"/>
  <c r="AR52" i="4"/>
  <c r="AR53" i="4"/>
  <c r="AR55" i="4"/>
  <c r="AR56" i="4"/>
  <c r="AR57" i="4"/>
  <c r="AR59" i="4"/>
  <c r="F4" i="4"/>
  <c r="I4" i="4" s="1"/>
  <c r="L4" i="4" s="1"/>
  <c r="O4" i="4" s="1"/>
  <c r="R4" i="4" s="1"/>
  <c r="U4" i="4" s="1"/>
  <c r="X4" i="4" s="1"/>
  <c r="AA4" i="4" s="1"/>
  <c r="AD4" i="4" s="1"/>
  <c r="AG4" i="4" s="1"/>
  <c r="AJ4" i="4" s="1"/>
  <c r="AM4" i="4" s="1"/>
  <c r="AP4" i="4" s="1"/>
  <c r="E4" i="4"/>
  <c r="H4" i="4" s="1"/>
  <c r="K4" i="4" s="1"/>
  <c r="N4" i="4" s="1"/>
  <c r="Q4" i="4" s="1"/>
  <c r="T4" i="4" s="1"/>
  <c r="W4" i="4" s="1"/>
  <c r="Z4" i="4" s="1"/>
  <c r="AC4" i="4" s="1"/>
  <c r="AF4" i="4" s="1"/>
  <c r="AI4" i="4" s="1"/>
  <c r="AL4" i="4" s="1"/>
  <c r="AO4" i="4" s="1"/>
  <c r="G4" i="4"/>
  <c r="G46" i="4" s="1"/>
  <c r="D10" i="4"/>
  <c r="D13" i="4"/>
  <c r="D14" i="4"/>
  <c r="D15" i="4"/>
  <c r="D19" i="4"/>
  <c r="D20" i="4"/>
  <c r="D21" i="4"/>
  <c r="D22" i="4"/>
  <c r="D23" i="4"/>
  <c r="D24" i="4"/>
  <c r="D25" i="4"/>
  <c r="D26" i="4"/>
  <c r="D27" i="4"/>
  <c r="D31" i="4"/>
  <c r="D32" i="4"/>
  <c r="D33" i="4"/>
  <c r="D35" i="4"/>
  <c r="D36" i="4"/>
  <c r="D38" i="4"/>
  <c r="D39" i="4"/>
  <c r="D40" i="4"/>
  <c r="D41" i="4"/>
  <c r="D42" i="4"/>
  <c r="D43" i="4"/>
  <c r="D44" i="4"/>
  <c r="D46" i="4"/>
  <c r="D47" i="4"/>
  <c r="D48" i="4"/>
  <c r="D49" i="4"/>
  <c r="D52" i="4"/>
  <c r="D53" i="4"/>
  <c r="D55" i="4"/>
  <c r="D56" i="4"/>
  <c r="D57" i="4"/>
  <c r="D5" i="4"/>
  <c r="CH49" i="4" l="1"/>
  <c r="CH47" i="4"/>
  <c r="CH27" i="4"/>
  <c r="AT11" i="4"/>
  <c r="AT55" i="4"/>
  <c r="AT33" i="4"/>
  <c r="AT41" i="4"/>
  <c r="AT24" i="4"/>
  <c r="AT52" i="4"/>
  <c r="AT31" i="4"/>
  <c r="F39" i="4"/>
  <c r="AT49" i="4"/>
  <c r="AT26" i="4"/>
  <c r="AT15" i="4"/>
  <c r="F32" i="4"/>
  <c r="AT22" i="4"/>
  <c r="AT25" i="4"/>
  <c r="AT59" i="4"/>
  <c r="AT21" i="4"/>
  <c r="CL4" i="4"/>
  <c r="CL11" i="4" s="1"/>
  <c r="F42" i="4"/>
  <c r="CI5" i="4"/>
  <c r="F44" i="4"/>
  <c r="AT7" i="4"/>
  <c r="CI14" i="4"/>
  <c r="CK14" i="4" s="1"/>
  <c r="AT19" i="4"/>
  <c r="AT13" i="4"/>
  <c r="AT53" i="4"/>
  <c r="AT57" i="4"/>
  <c r="AT32" i="4"/>
  <c r="AT44" i="4"/>
  <c r="AT42" i="4"/>
  <c r="F48" i="4"/>
  <c r="AT48" i="4"/>
  <c r="F23" i="4"/>
  <c r="DT45" i="4"/>
  <c r="DV45" i="4" s="1"/>
  <c r="AT47" i="4"/>
  <c r="F41" i="4"/>
  <c r="CH41" i="4"/>
  <c r="AT39" i="4"/>
  <c r="AT38" i="4"/>
  <c r="AT36" i="4"/>
  <c r="CH35" i="4"/>
  <c r="AT9" i="4"/>
  <c r="AR45" i="4"/>
  <c r="CH38" i="4"/>
  <c r="AT43" i="4"/>
  <c r="AT23" i="4"/>
  <c r="F31" i="4"/>
  <c r="AT40" i="4"/>
  <c r="AT20" i="4"/>
  <c r="F47" i="4"/>
  <c r="F25" i="4"/>
  <c r="AT14" i="4"/>
  <c r="AT56" i="4"/>
  <c r="AT35" i="4"/>
  <c r="F20" i="4"/>
  <c r="AT10" i="4"/>
  <c r="CI9" i="4"/>
  <c r="CI27" i="4"/>
  <c r="AT27" i="4"/>
  <c r="CH32" i="4"/>
  <c r="F38" i="4"/>
  <c r="AT5" i="4"/>
  <c r="CH56" i="4"/>
  <c r="CH36" i="4"/>
  <c r="DT12" i="4"/>
  <c r="DV12" i="4" s="1"/>
  <c r="CH40" i="4"/>
  <c r="CH25" i="4"/>
  <c r="CH42" i="4"/>
  <c r="CH23" i="4"/>
  <c r="CH24" i="4"/>
  <c r="CH44" i="4"/>
  <c r="DT54" i="4"/>
  <c r="DT51" i="4" s="1"/>
  <c r="DY14" i="4"/>
  <c r="DV7" i="4"/>
  <c r="DW7" i="4"/>
  <c r="DV5" i="4"/>
  <c r="DV39" i="4"/>
  <c r="DT37" i="4"/>
  <c r="DW5" i="4"/>
  <c r="DW11" i="4"/>
  <c r="DT8" i="4"/>
  <c r="DV52" i="4"/>
  <c r="CH15" i="4"/>
  <c r="DV14" i="4"/>
  <c r="DV9" i="4"/>
  <c r="DV15" i="4"/>
  <c r="DW49" i="4"/>
  <c r="DW53" i="4"/>
  <c r="DW46" i="4"/>
  <c r="DW55" i="4"/>
  <c r="DW57" i="4"/>
  <c r="DW59" i="4"/>
  <c r="DW56" i="4"/>
  <c r="DW39" i="4"/>
  <c r="DW38" i="4"/>
  <c r="DW33" i="4"/>
  <c r="DW48" i="4"/>
  <c r="DW42" i="4"/>
  <c r="DW41" i="4"/>
  <c r="DW40" i="4"/>
  <c r="DW43" i="4"/>
  <c r="DW36" i="4"/>
  <c r="DW32" i="4"/>
  <c r="DW23" i="4"/>
  <c r="DW44" i="4"/>
  <c r="DW47" i="4"/>
  <c r="DW31" i="4"/>
  <c r="DW52" i="4"/>
  <c r="DW13" i="4"/>
  <c r="DW25" i="4"/>
  <c r="DW22" i="4"/>
  <c r="DW21" i="4"/>
  <c r="DW20" i="4"/>
  <c r="DW19" i="4"/>
  <c r="DW10" i="4"/>
  <c r="DW15" i="4"/>
  <c r="DW27" i="4"/>
  <c r="DW24" i="4"/>
  <c r="CK24" i="4" s="1"/>
  <c r="DW26" i="4"/>
  <c r="DW9" i="4"/>
  <c r="DZ4" i="4"/>
  <c r="DW35" i="4"/>
  <c r="DV26" i="4"/>
  <c r="CH9" i="4"/>
  <c r="DV33" i="4"/>
  <c r="DT30" i="4"/>
  <c r="DV31" i="4"/>
  <c r="CH14" i="4"/>
  <c r="DV19" i="4"/>
  <c r="DT18" i="4"/>
  <c r="DV21" i="4"/>
  <c r="DV13" i="4"/>
  <c r="DT34" i="4"/>
  <c r="DV43" i="4"/>
  <c r="DV59" i="4"/>
  <c r="DV57" i="4"/>
  <c r="DV48" i="4"/>
  <c r="DV55" i="4"/>
  <c r="DV46" i="4"/>
  <c r="DV53" i="4"/>
  <c r="AX4" i="4"/>
  <c r="AX14" i="4" s="1"/>
  <c r="AU14" i="4"/>
  <c r="AU24" i="4"/>
  <c r="AW24" i="4" s="1"/>
  <c r="AU40" i="4"/>
  <c r="AU33" i="4"/>
  <c r="AU55" i="4"/>
  <c r="AU5" i="4"/>
  <c r="AU41" i="4"/>
  <c r="AU42" i="4"/>
  <c r="AU57" i="4"/>
  <c r="AU19" i="4"/>
  <c r="AU35" i="4"/>
  <c r="AU56" i="4"/>
  <c r="AU26" i="4"/>
  <c r="AU48" i="4"/>
  <c r="AU9" i="4"/>
  <c r="AU20" i="4"/>
  <c r="AU36" i="4"/>
  <c r="AU21" i="4"/>
  <c r="AU43" i="4"/>
  <c r="AU38" i="4"/>
  <c r="AU59" i="4"/>
  <c r="AU11" i="4"/>
  <c r="AU52" i="4"/>
  <c r="AU22" i="4"/>
  <c r="AU31" i="4"/>
  <c r="AU44" i="4"/>
  <c r="AU39" i="4"/>
  <c r="AU13" i="4"/>
  <c r="AU23" i="4"/>
  <c r="AU32" i="4"/>
  <c r="AU53" i="4"/>
  <c r="AU49" i="4"/>
  <c r="AU15" i="4"/>
  <c r="AU47" i="4"/>
  <c r="AU46" i="4"/>
  <c r="I46" i="4" s="1"/>
  <c r="CF45" i="4"/>
  <c r="AU27" i="4"/>
  <c r="AU10" i="4"/>
  <c r="AT46" i="4"/>
  <c r="F46" i="4"/>
  <c r="F24" i="4"/>
  <c r="F43" i="4"/>
  <c r="F21" i="4"/>
  <c r="AR30" i="4"/>
  <c r="CI19" i="4"/>
  <c r="F14" i="4"/>
  <c r="F57" i="4"/>
  <c r="F36" i="4"/>
  <c r="F59" i="4"/>
  <c r="F10" i="4"/>
  <c r="CF54" i="4"/>
  <c r="CF51" i="4" s="1"/>
  <c r="CH10" i="4"/>
  <c r="CH5" i="4"/>
  <c r="CH7" i="4"/>
  <c r="CL44" i="4"/>
  <c r="CL53" i="4"/>
  <c r="CL55" i="4"/>
  <c r="CL48" i="4"/>
  <c r="CL57" i="4"/>
  <c r="CL41" i="4"/>
  <c r="CL59" i="4"/>
  <c r="CL40" i="4"/>
  <c r="CL39" i="4"/>
  <c r="CL38" i="4"/>
  <c r="CL46" i="4"/>
  <c r="CL21" i="4"/>
  <c r="CL43" i="4"/>
  <c r="CL36" i="4"/>
  <c r="CL32" i="4"/>
  <c r="CL23" i="4"/>
  <c r="CL47" i="4"/>
  <c r="CL27" i="4"/>
  <c r="CL22" i="4"/>
  <c r="CL24" i="4"/>
  <c r="CL10" i="4"/>
  <c r="CL25" i="4"/>
  <c r="CL15" i="4"/>
  <c r="CL31" i="4"/>
  <c r="CL5" i="4"/>
  <c r="CL33" i="4"/>
  <c r="CL35" i="4"/>
  <c r="CL9" i="4"/>
  <c r="CO4" i="4"/>
  <c r="CL19" i="4"/>
  <c r="CL14" i="4"/>
  <c r="CL13" i="4"/>
  <c r="CL7" i="4"/>
  <c r="CL20" i="4"/>
  <c r="CH52" i="4"/>
  <c r="CF12" i="4"/>
  <c r="CH21" i="4"/>
  <c r="CH13" i="4"/>
  <c r="CH11" i="4"/>
  <c r="CF18" i="4"/>
  <c r="CH39" i="4"/>
  <c r="CF37" i="4"/>
  <c r="CI35" i="4"/>
  <c r="CI7" i="4"/>
  <c r="CI15" i="4"/>
  <c r="CH33" i="4"/>
  <c r="CF30" i="4"/>
  <c r="CH31" i="4"/>
  <c r="CF8" i="4"/>
  <c r="CI25" i="4"/>
  <c r="AW25" i="4" s="1"/>
  <c r="CI10" i="4"/>
  <c r="CH22" i="4"/>
  <c r="CI22" i="4"/>
  <c r="CI21" i="4"/>
  <c r="CH26" i="4"/>
  <c r="CI13" i="4"/>
  <c r="CH20" i="4"/>
  <c r="CI49" i="4"/>
  <c r="CI53" i="4"/>
  <c r="CI46" i="4"/>
  <c r="CI55" i="4"/>
  <c r="CI57" i="4"/>
  <c r="CI59" i="4"/>
  <c r="CI56" i="4"/>
  <c r="CI39" i="4"/>
  <c r="CI38" i="4"/>
  <c r="CI33" i="4"/>
  <c r="CI26" i="4"/>
  <c r="CI48" i="4"/>
  <c r="CI42" i="4"/>
  <c r="CI41" i="4"/>
  <c r="CI40" i="4"/>
  <c r="CI43" i="4"/>
  <c r="CI36" i="4"/>
  <c r="CI32" i="4"/>
  <c r="CI23" i="4"/>
  <c r="CI44" i="4"/>
  <c r="CI47" i="4"/>
  <c r="CI31" i="4"/>
  <c r="CI52" i="4"/>
  <c r="CI11" i="4"/>
  <c r="CH19" i="4"/>
  <c r="CI20" i="4"/>
  <c r="CF34" i="4"/>
  <c r="CH43" i="4"/>
  <c r="CH59" i="4"/>
  <c r="CH57" i="4"/>
  <c r="CH48" i="4"/>
  <c r="CH55" i="4"/>
  <c r="CH46" i="4"/>
  <c r="CH53" i="4"/>
  <c r="F15" i="4"/>
  <c r="F9" i="4"/>
  <c r="F49" i="4"/>
  <c r="F35" i="4"/>
  <c r="F40" i="4"/>
  <c r="AR12" i="4"/>
  <c r="AU7" i="4"/>
  <c r="AR54" i="4"/>
  <c r="F56" i="4"/>
  <c r="F55" i="4"/>
  <c r="F52" i="4"/>
  <c r="AR18" i="4"/>
  <c r="AR34" i="4"/>
  <c r="AR37" i="4"/>
  <c r="AR8" i="4"/>
  <c r="F13" i="4"/>
  <c r="F5" i="4"/>
  <c r="F7" i="4"/>
  <c r="F27" i="4"/>
  <c r="F26" i="4"/>
  <c r="F19" i="4"/>
  <c r="F22" i="4"/>
  <c r="F33" i="4"/>
  <c r="F11" i="4"/>
  <c r="F53" i="4"/>
  <c r="G23" i="4"/>
  <c r="G44" i="4"/>
  <c r="G42" i="4"/>
  <c r="G21" i="4"/>
  <c r="G41" i="4"/>
  <c r="G20" i="4"/>
  <c r="G40" i="4"/>
  <c r="G19" i="4"/>
  <c r="G39" i="4"/>
  <c r="G15" i="4"/>
  <c r="G59" i="4"/>
  <c r="G38" i="4"/>
  <c r="G14" i="4"/>
  <c r="G57" i="4"/>
  <c r="G36" i="4"/>
  <c r="G13" i="4"/>
  <c r="G56" i="4"/>
  <c r="G35" i="4"/>
  <c r="G11" i="4"/>
  <c r="G55" i="4"/>
  <c r="G33" i="4"/>
  <c r="G10" i="4"/>
  <c r="G53" i="4"/>
  <c r="G32" i="4"/>
  <c r="G9" i="4"/>
  <c r="G52" i="4"/>
  <c r="G31" i="4"/>
  <c r="G7" i="4"/>
  <c r="G49" i="4"/>
  <c r="G27" i="4"/>
  <c r="G5" i="4"/>
  <c r="G48" i="4"/>
  <c r="G26" i="4"/>
  <c r="G47" i="4"/>
  <c r="G25" i="4"/>
  <c r="I25" i="4" s="1"/>
  <c r="G43" i="4"/>
  <c r="G22" i="4"/>
  <c r="G24" i="4"/>
  <c r="J4" i="4"/>
  <c r="D54" i="4"/>
  <c r="D34" i="4"/>
  <c r="D12" i="4"/>
  <c r="D8" i="4"/>
  <c r="D30" i="4"/>
  <c r="D37" i="4"/>
  <c r="D45" i="4"/>
  <c r="D18" i="4"/>
  <c r="I33" i="4" l="1"/>
  <c r="AW14" i="4"/>
  <c r="CL49" i="4"/>
  <c r="CL56" i="4"/>
  <c r="CL54" i="4" s="1"/>
  <c r="CL26" i="4"/>
  <c r="CL52" i="4"/>
  <c r="CL42" i="4"/>
  <c r="I55" i="4"/>
  <c r="AU34" i="4"/>
  <c r="I48" i="4"/>
  <c r="I38" i="4"/>
  <c r="I41" i="4"/>
  <c r="CK5" i="4"/>
  <c r="F30" i="4"/>
  <c r="AW5" i="4"/>
  <c r="I23" i="4"/>
  <c r="AZ14" i="4"/>
  <c r="I14" i="4"/>
  <c r="AX23" i="4"/>
  <c r="AZ23" i="4" s="1"/>
  <c r="AX7" i="4"/>
  <c r="AZ7" i="4" s="1"/>
  <c r="CK27" i="4"/>
  <c r="AX9" i="4"/>
  <c r="AZ9" i="4" s="1"/>
  <c r="BA4" i="4"/>
  <c r="BA35" i="4" s="1"/>
  <c r="AX5" i="4"/>
  <c r="AZ5" i="4" s="1"/>
  <c r="AX13" i="4"/>
  <c r="AZ13" i="4" s="1"/>
  <c r="AX19" i="4"/>
  <c r="AZ19" i="4" s="1"/>
  <c r="AX15" i="4"/>
  <c r="AZ15" i="4" s="1"/>
  <c r="AX22" i="4"/>
  <c r="AZ22" i="4" s="1"/>
  <c r="AX24" i="4"/>
  <c r="AZ24" i="4" s="1"/>
  <c r="I49" i="4"/>
  <c r="I15" i="4"/>
  <c r="I10" i="4"/>
  <c r="AU37" i="4"/>
  <c r="I43" i="4"/>
  <c r="DV54" i="4"/>
  <c r="F37" i="4"/>
  <c r="I35" i="4"/>
  <c r="AT8" i="4"/>
  <c r="I11" i="4"/>
  <c r="I42" i="4"/>
  <c r="AW27" i="4"/>
  <c r="I47" i="4"/>
  <c r="CH54" i="4"/>
  <c r="AT12" i="4"/>
  <c r="AW53" i="4"/>
  <c r="AW9" i="4"/>
  <c r="AW48" i="4"/>
  <c r="I31" i="4"/>
  <c r="AT30" i="4"/>
  <c r="AW13" i="4"/>
  <c r="AW56" i="4"/>
  <c r="DY56" i="4"/>
  <c r="DY52" i="4"/>
  <c r="DY59" i="4"/>
  <c r="DW12" i="4"/>
  <c r="DY13" i="4"/>
  <c r="DY31" i="4"/>
  <c r="DW30" i="4"/>
  <c r="DY57" i="4"/>
  <c r="DY47" i="4"/>
  <c r="DY55" i="4"/>
  <c r="DW54" i="4"/>
  <c r="DW51" i="4" s="1"/>
  <c r="DY7" i="4"/>
  <c r="DY35" i="4"/>
  <c r="DW34" i="4"/>
  <c r="DV34" i="4"/>
  <c r="DZ44" i="4"/>
  <c r="CN44" i="4" s="1"/>
  <c r="DZ53" i="4"/>
  <c r="CN53" i="4" s="1"/>
  <c r="DZ55" i="4"/>
  <c r="CN55" i="4" s="1"/>
  <c r="DZ48" i="4"/>
  <c r="CN48" i="4" s="1"/>
  <c r="DZ57" i="4"/>
  <c r="CN57" i="4" s="1"/>
  <c r="DZ41" i="4"/>
  <c r="CN41" i="4" s="1"/>
  <c r="DZ59" i="4"/>
  <c r="CN59" i="4" s="1"/>
  <c r="DZ52" i="4"/>
  <c r="DZ56" i="4"/>
  <c r="DZ40" i="4"/>
  <c r="CN40" i="4" s="1"/>
  <c r="DZ39" i="4"/>
  <c r="CN39" i="4" s="1"/>
  <c r="DZ38" i="4"/>
  <c r="CN38" i="4" s="1"/>
  <c r="DZ46" i="4"/>
  <c r="CN46" i="4" s="1"/>
  <c r="DZ42" i="4"/>
  <c r="DZ43" i="4"/>
  <c r="CN43" i="4" s="1"/>
  <c r="DZ36" i="4"/>
  <c r="CN36" i="4" s="1"/>
  <c r="DZ32" i="4"/>
  <c r="CN32" i="4" s="1"/>
  <c r="DZ23" i="4"/>
  <c r="CN23" i="4" s="1"/>
  <c r="DZ47" i="4"/>
  <c r="DZ27" i="4"/>
  <c r="CN27" i="4" s="1"/>
  <c r="DZ24" i="4"/>
  <c r="CN24" i="4" s="1"/>
  <c r="DZ25" i="4"/>
  <c r="CN25" i="4" s="1"/>
  <c r="DZ20" i="4"/>
  <c r="CN20" i="4" s="1"/>
  <c r="DZ19" i="4"/>
  <c r="CN19" i="4" s="1"/>
  <c r="DZ22" i="4"/>
  <c r="CN22" i="4" s="1"/>
  <c r="DZ21" i="4"/>
  <c r="CN21" i="4" s="1"/>
  <c r="DZ10" i="4"/>
  <c r="CN10" i="4" s="1"/>
  <c r="DZ49" i="4"/>
  <c r="DZ5" i="4"/>
  <c r="CN5" i="4" s="1"/>
  <c r="DZ31" i="4"/>
  <c r="CN31" i="4" s="1"/>
  <c r="DZ7" i="4"/>
  <c r="DZ14" i="4"/>
  <c r="CN14" i="4" s="1"/>
  <c r="DZ33" i="4"/>
  <c r="DZ26" i="4"/>
  <c r="DZ35" i="4"/>
  <c r="CN35" i="4" s="1"/>
  <c r="DZ15" i="4"/>
  <c r="CN15" i="4" s="1"/>
  <c r="DZ13" i="4"/>
  <c r="CN13" i="4" s="1"/>
  <c r="DZ11" i="4"/>
  <c r="DZ9" i="4"/>
  <c r="CN9" i="4" s="1"/>
  <c r="EC4" i="4"/>
  <c r="DY44" i="4"/>
  <c r="DW45" i="4"/>
  <c r="DY46" i="4"/>
  <c r="DY9" i="4"/>
  <c r="DW8" i="4"/>
  <c r="DY23" i="4"/>
  <c r="DY53" i="4"/>
  <c r="DV51" i="4"/>
  <c r="DY26" i="4"/>
  <c r="DY32" i="4"/>
  <c r="DY49" i="4"/>
  <c r="DV8" i="4"/>
  <c r="DY24" i="4"/>
  <c r="DY36" i="4"/>
  <c r="CK9" i="4"/>
  <c r="DY27" i="4"/>
  <c r="DY43" i="4"/>
  <c r="DV30" i="4"/>
  <c r="DT29" i="4"/>
  <c r="DY15" i="4"/>
  <c r="DY40" i="4"/>
  <c r="DT6" i="4"/>
  <c r="DY10" i="4"/>
  <c r="DY41" i="4"/>
  <c r="DY11" i="4"/>
  <c r="DY19" i="4"/>
  <c r="DW18" i="4"/>
  <c r="DY42" i="4"/>
  <c r="DY5" i="4"/>
  <c r="DY20" i="4"/>
  <c r="DY48" i="4"/>
  <c r="DY21" i="4"/>
  <c r="DY33" i="4"/>
  <c r="DV37" i="4"/>
  <c r="CK19" i="4"/>
  <c r="DV18" i="4"/>
  <c r="DT17" i="4"/>
  <c r="DY22" i="4"/>
  <c r="DY38" i="4"/>
  <c r="DW37" i="4"/>
  <c r="DY25" i="4"/>
  <c r="DY39" i="4"/>
  <c r="AW23" i="4"/>
  <c r="AW26" i="4"/>
  <c r="AW32" i="4"/>
  <c r="I7" i="4"/>
  <c r="AU30" i="4"/>
  <c r="AW39" i="4"/>
  <c r="AW35" i="4"/>
  <c r="AW44" i="4"/>
  <c r="AU18" i="4"/>
  <c r="AW19" i="4"/>
  <c r="AW31" i="4"/>
  <c r="AW57" i="4"/>
  <c r="AW7" i="4"/>
  <c r="AW22" i="4"/>
  <c r="AW42" i="4"/>
  <c r="F54" i="4"/>
  <c r="AW10" i="4"/>
  <c r="AW52" i="4"/>
  <c r="AW41" i="4"/>
  <c r="AT37" i="4"/>
  <c r="CI18" i="4"/>
  <c r="CI17" i="4" s="1"/>
  <c r="AW11" i="4"/>
  <c r="I53" i="4"/>
  <c r="CH45" i="4"/>
  <c r="AT45" i="4"/>
  <c r="AW59" i="4"/>
  <c r="AW55" i="4"/>
  <c r="AU45" i="4"/>
  <c r="AW46" i="4"/>
  <c r="AW38" i="4"/>
  <c r="AW33" i="4"/>
  <c r="AU12" i="4"/>
  <c r="AT34" i="4"/>
  <c r="CF6" i="4"/>
  <c r="CF16" i="4" s="1"/>
  <c r="AW43" i="4"/>
  <c r="AW40" i="4"/>
  <c r="AR51" i="4"/>
  <c r="AT51" i="4" s="1"/>
  <c r="AT54" i="4"/>
  <c r="AU8" i="4"/>
  <c r="AT18" i="4"/>
  <c r="AW47" i="4"/>
  <c r="AW21" i="4"/>
  <c r="AW15" i="4"/>
  <c r="AW36" i="4"/>
  <c r="AU54" i="4"/>
  <c r="AW49" i="4"/>
  <c r="AW20" i="4"/>
  <c r="AX46" i="4"/>
  <c r="AX40" i="4"/>
  <c r="AZ40" i="4" s="1"/>
  <c r="AX25" i="4"/>
  <c r="AZ25" i="4" s="1"/>
  <c r="AX47" i="4"/>
  <c r="AZ47" i="4" s="1"/>
  <c r="AX48" i="4"/>
  <c r="AZ48" i="4" s="1"/>
  <c r="AX20" i="4"/>
  <c r="AZ20" i="4" s="1"/>
  <c r="AX41" i="4"/>
  <c r="AZ41" i="4" s="1"/>
  <c r="AX35" i="4"/>
  <c r="AX56" i="4"/>
  <c r="AX26" i="4"/>
  <c r="AZ26" i="4" s="1"/>
  <c r="AX42" i="4"/>
  <c r="AZ42" i="4" s="1"/>
  <c r="AX10" i="4"/>
  <c r="AZ10" i="4" s="1"/>
  <c r="AX27" i="4"/>
  <c r="AZ27" i="4" s="1"/>
  <c r="AX49" i="4"/>
  <c r="AX21" i="4"/>
  <c r="AZ21" i="4" s="1"/>
  <c r="AX43" i="4"/>
  <c r="AZ43" i="4" s="1"/>
  <c r="AX59" i="4"/>
  <c r="AZ59" i="4" s="1"/>
  <c r="AX11" i="4"/>
  <c r="AZ11" i="4" s="1"/>
  <c r="AX31" i="4"/>
  <c r="AX38" i="4"/>
  <c r="AX52" i="4"/>
  <c r="AX44" i="4"/>
  <c r="AZ44" i="4" s="1"/>
  <c r="AX39" i="4"/>
  <c r="AZ39" i="4" s="1"/>
  <c r="AX32" i="4"/>
  <c r="AZ32" i="4" s="1"/>
  <c r="AX33" i="4"/>
  <c r="AZ33" i="4" s="1"/>
  <c r="AX36" i="4"/>
  <c r="AZ36" i="4" s="1"/>
  <c r="AX53" i="4"/>
  <c r="AZ53" i="4" s="1"/>
  <c r="AX55" i="4"/>
  <c r="AX57" i="4"/>
  <c r="AZ57" i="4" s="1"/>
  <c r="CK52" i="4"/>
  <c r="CK56" i="4"/>
  <c r="CK22" i="4"/>
  <c r="CK31" i="4"/>
  <c r="CI30" i="4"/>
  <c r="CK44" i="4"/>
  <c r="CK55" i="4"/>
  <c r="CI54" i="4"/>
  <c r="CK35" i="4"/>
  <c r="CI34" i="4"/>
  <c r="CK59" i="4"/>
  <c r="CK23" i="4"/>
  <c r="CI45" i="4"/>
  <c r="CK46" i="4"/>
  <c r="CK10" i="4"/>
  <c r="CK32" i="4"/>
  <c r="CK53" i="4"/>
  <c r="CK25" i="4"/>
  <c r="CH37" i="4"/>
  <c r="CH12" i="4"/>
  <c r="CK36" i="4"/>
  <c r="CK49" i="4"/>
  <c r="CL12" i="4"/>
  <c r="CK43" i="4"/>
  <c r="CH8" i="4"/>
  <c r="CK40" i="4"/>
  <c r="CL18" i="4"/>
  <c r="CK41" i="4"/>
  <c r="CO55" i="4"/>
  <c r="CO39" i="4"/>
  <c r="CO48" i="4"/>
  <c r="CO57" i="4"/>
  <c r="CO59" i="4"/>
  <c r="CO43" i="4"/>
  <c r="CO52" i="4"/>
  <c r="CO36" i="4"/>
  <c r="CO47" i="4"/>
  <c r="CO56" i="4"/>
  <c r="CO49" i="4"/>
  <c r="CO35" i="4"/>
  <c r="CO32" i="4"/>
  <c r="CO25" i="4"/>
  <c r="CO44" i="4"/>
  <c r="CO53" i="4"/>
  <c r="CO38" i="4"/>
  <c r="CO33" i="4"/>
  <c r="CO26" i="4"/>
  <c r="CO46" i="4"/>
  <c r="CO10" i="4"/>
  <c r="CO22" i="4"/>
  <c r="CO40" i="4"/>
  <c r="CO42" i="4"/>
  <c r="CO5" i="4"/>
  <c r="CO31" i="4"/>
  <c r="CO7" i="4"/>
  <c r="CO19" i="4"/>
  <c r="CO14" i="4"/>
  <c r="CO15" i="4"/>
  <c r="CO23" i="4"/>
  <c r="CO9" i="4"/>
  <c r="CR4" i="4"/>
  <c r="CO27" i="4"/>
  <c r="CO41" i="4"/>
  <c r="CO20" i="4"/>
  <c r="CO13" i="4"/>
  <c r="CO21" i="4"/>
  <c r="CO24" i="4"/>
  <c r="CO11" i="4"/>
  <c r="CK57" i="4"/>
  <c r="CH34" i="4"/>
  <c r="CK13" i="4"/>
  <c r="CI12" i="4"/>
  <c r="CF17" i="4"/>
  <c r="CH18" i="4"/>
  <c r="CL8" i="4"/>
  <c r="CK42" i="4"/>
  <c r="CK48" i="4"/>
  <c r="CH30" i="4"/>
  <c r="CF29" i="4"/>
  <c r="CL34" i="4"/>
  <c r="CK47" i="4"/>
  <c r="CK20" i="4"/>
  <c r="CK26" i="4"/>
  <c r="CI8" i="4"/>
  <c r="CK33" i="4"/>
  <c r="CK7" i="4"/>
  <c r="CK38" i="4"/>
  <c r="CI37" i="4"/>
  <c r="CH51" i="4"/>
  <c r="CL30" i="4"/>
  <c r="CL45" i="4"/>
  <c r="CK15" i="4"/>
  <c r="CK11" i="4"/>
  <c r="CK39" i="4"/>
  <c r="CK21" i="4"/>
  <c r="CL37" i="4"/>
  <c r="AR17" i="4"/>
  <c r="AR6" i="4"/>
  <c r="AR29" i="4"/>
  <c r="F34" i="4"/>
  <c r="BA19" i="4"/>
  <c r="BA56" i="4"/>
  <c r="I32" i="4"/>
  <c r="I21" i="4"/>
  <c r="I26" i="4"/>
  <c r="I56" i="4"/>
  <c r="F18" i="4"/>
  <c r="I5" i="4"/>
  <c r="I36" i="4"/>
  <c r="F45" i="4"/>
  <c r="I22" i="4"/>
  <c r="I57" i="4"/>
  <c r="I44" i="4"/>
  <c r="I13" i="4"/>
  <c r="I27" i="4"/>
  <c r="F8" i="4"/>
  <c r="I59" i="4"/>
  <c r="F12" i="4"/>
  <c r="I52" i="4"/>
  <c r="I9" i="4"/>
  <c r="I19" i="4"/>
  <c r="I39" i="4"/>
  <c r="I40" i="4"/>
  <c r="I24" i="4"/>
  <c r="I20" i="4"/>
  <c r="G12" i="4"/>
  <c r="G37" i="4"/>
  <c r="G8" i="4"/>
  <c r="G34" i="4"/>
  <c r="G18" i="4"/>
  <c r="J53" i="4"/>
  <c r="J33" i="4"/>
  <c r="J10" i="4"/>
  <c r="J52" i="4"/>
  <c r="J32" i="4"/>
  <c r="J9" i="4"/>
  <c r="J49" i="4"/>
  <c r="J31" i="4"/>
  <c r="J7" i="4"/>
  <c r="J48" i="4"/>
  <c r="J27" i="4"/>
  <c r="J5" i="4"/>
  <c r="J47" i="4"/>
  <c r="J26" i="4"/>
  <c r="J46" i="4"/>
  <c r="J25" i="4"/>
  <c r="J24" i="4"/>
  <c r="J44" i="4"/>
  <c r="J23" i="4"/>
  <c r="J43" i="4"/>
  <c r="J22" i="4"/>
  <c r="L22" i="4" s="1"/>
  <c r="J42" i="4"/>
  <c r="J21" i="4"/>
  <c r="J41" i="4"/>
  <c r="J20" i="4"/>
  <c r="J40" i="4"/>
  <c r="J19" i="4"/>
  <c r="J59" i="4"/>
  <c r="J39" i="4"/>
  <c r="J15" i="4"/>
  <c r="J55" i="4"/>
  <c r="J35" i="4"/>
  <c r="J11" i="4"/>
  <c r="J13" i="4"/>
  <c r="J38" i="4"/>
  <c r="J57" i="4"/>
  <c r="J56" i="4"/>
  <c r="J36" i="4"/>
  <c r="J14" i="4"/>
  <c r="L14" i="4" s="1"/>
  <c r="G45" i="4"/>
  <c r="G30" i="4"/>
  <c r="G54" i="4"/>
  <c r="M4" i="4"/>
  <c r="D17" i="4"/>
  <c r="D51" i="4"/>
  <c r="D6" i="4"/>
  <c r="D29" i="4"/>
  <c r="AZ56" i="4" l="1"/>
  <c r="CN49" i="4"/>
  <c r="CN52" i="4"/>
  <c r="AZ49" i="4"/>
  <c r="L49" i="4"/>
  <c r="AW34" i="4"/>
  <c r="L46" i="4"/>
  <c r="L56" i="4"/>
  <c r="CN56" i="4"/>
  <c r="CN42" i="4"/>
  <c r="BA40" i="4"/>
  <c r="BC40" i="4" s="1"/>
  <c r="BA26" i="4"/>
  <c r="BC26" i="4" s="1"/>
  <c r="BA25" i="4"/>
  <c r="BA24" i="4"/>
  <c r="BC24" i="4" s="1"/>
  <c r="BA41" i="4"/>
  <c r="BC41" i="4" s="1"/>
  <c r="BA23" i="4"/>
  <c r="BC23" i="4" s="1"/>
  <c r="BA7" i="4"/>
  <c r="BC7" i="4" s="1"/>
  <c r="BA39" i="4"/>
  <c r="BC39" i="4" s="1"/>
  <c r="BA15" i="4"/>
  <c r="BC15" i="4" s="1"/>
  <c r="BA57" i="4"/>
  <c r="BC57" i="4" s="1"/>
  <c r="BA11" i="4"/>
  <c r="BC11" i="4" s="1"/>
  <c r="BA59" i="4"/>
  <c r="BC59" i="4" s="1"/>
  <c r="BA22" i="4"/>
  <c r="BC22" i="4" s="1"/>
  <c r="BA36" i="4"/>
  <c r="BA34" i="4" s="1"/>
  <c r="BA9" i="4"/>
  <c r="BC9" i="4" s="1"/>
  <c r="BA31" i="4"/>
  <c r="BC31" i="4" s="1"/>
  <c r="BD4" i="4"/>
  <c r="BA44" i="4"/>
  <c r="BC44" i="4" s="1"/>
  <c r="BA13" i="4"/>
  <c r="BC13" i="4" s="1"/>
  <c r="BA33" i="4"/>
  <c r="BC33" i="4" s="1"/>
  <c r="BA10" i="4"/>
  <c r="BC10" i="4" s="1"/>
  <c r="BA53" i="4"/>
  <c r="BC53" i="4" s="1"/>
  <c r="BA20" i="4"/>
  <c r="BC20" i="4" s="1"/>
  <c r="BA47" i="4"/>
  <c r="BC47" i="4" s="1"/>
  <c r="BA32" i="4"/>
  <c r="BC32" i="4" s="1"/>
  <c r="BA38" i="4"/>
  <c r="BC38" i="4" s="1"/>
  <c r="BA46" i="4"/>
  <c r="BC46" i="4" s="1"/>
  <c r="BA52" i="4"/>
  <c r="BC52" i="4" s="1"/>
  <c r="BA48" i="4"/>
  <c r="BC48" i="4" s="1"/>
  <c r="BA55" i="4"/>
  <c r="BC55" i="4" s="1"/>
  <c r="BA21" i="4"/>
  <c r="BC21" i="4" s="1"/>
  <c r="BA5" i="4"/>
  <c r="BC5" i="4" s="1"/>
  <c r="BA43" i="4"/>
  <c r="BC43" i="4" s="1"/>
  <c r="BA27" i="4"/>
  <c r="BC27" i="4" s="1"/>
  <c r="BA14" i="4"/>
  <c r="BC14" i="4" s="1"/>
  <c r="BA42" i="4"/>
  <c r="BC42" i="4" s="1"/>
  <c r="BA49" i="4"/>
  <c r="BC49" i="4" s="1"/>
  <c r="AW37" i="4"/>
  <c r="L40" i="4"/>
  <c r="L43" i="4"/>
  <c r="L19" i="4"/>
  <c r="I30" i="4"/>
  <c r="L52" i="4"/>
  <c r="L9" i="4"/>
  <c r="AX12" i="4"/>
  <c r="AZ12" i="4" s="1"/>
  <c r="L59" i="4"/>
  <c r="AT17" i="4"/>
  <c r="L57" i="4"/>
  <c r="I54" i="4"/>
  <c r="BC56" i="4"/>
  <c r="AW45" i="4"/>
  <c r="AT29" i="4"/>
  <c r="L41" i="4"/>
  <c r="F29" i="4"/>
  <c r="L32" i="4"/>
  <c r="I18" i="4"/>
  <c r="CK18" i="4"/>
  <c r="AX18" i="4"/>
  <c r="AZ18" i="4" s="1"/>
  <c r="AU6" i="4"/>
  <c r="AU16" i="4" s="1"/>
  <c r="CL6" i="4"/>
  <c r="CL16" i="4" s="1"/>
  <c r="CM37" i="4" s="1"/>
  <c r="CG30" i="4"/>
  <c r="CG18" i="4"/>
  <c r="CG8" i="4"/>
  <c r="CG34" i="4"/>
  <c r="CG37" i="4"/>
  <c r="CG12" i="4"/>
  <c r="CG51" i="4"/>
  <c r="AT6" i="4"/>
  <c r="L44" i="4"/>
  <c r="L33" i="4"/>
  <c r="L55" i="4"/>
  <c r="BC25" i="4"/>
  <c r="F6" i="4"/>
  <c r="BC35" i="4"/>
  <c r="L26" i="4"/>
  <c r="F51" i="4"/>
  <c r="F17" i="4"/>
  <c r="BC19" i="4"/>
  <c r="L48" i="4"/>
  <c r="AX8" i="4"/>
  <c r="AZ8" i="4" s="1"/>
  <c r="EB26" i="4"/>
  <c r="EB23" i="4"/>
  <c r="EB53" i="4"/>
  <c r="EB33" i="4"/>
  <c r="EB32" i="4"/>
  <c r="EB44" i="4"/>
  <c r="DY8" i="4"/>
  <c r="EB14" i="4"/>
  <c r="EB36" i="4"/>
  <c r="DV17" i="4"/>
  <c r="EB7" i="4"/>
  <c r="EB43" i="4"/>
  <c r="DW29" i="4"/>
  <c r="DY30" i="4"/>
  <c r="EB31" i="4"/>
  <c r="DZ30" i="4"/>
  <c r="EB42" i="4"/>
  <c r="DV6" i="4"/>
  <c r="DT16" i="4"/>
  <c r="DU29" i="4" s="1"/>
  <c r="DV29" i="4"/>
  <c r="EB5" i="4"/>
  <c r="EB46" i="4"/>
  <c r="DZ45" i="4"/>
  <c r="DY34" i="4"/>
  <c r="EB47" i="4"/>
  <c r="DY45" i="4"/>
  <c r="EB49" i="4"/>
  <c r="DZ37" i="4"/>
  <c r="CN37" i="4" s="1"/>
  <c r="EB38" i="4"/>
  <c r="CN7" i="4"/>
  <c r="CN26" i="4"/>
  <c r="DY18" i="4"/>
  <c r="DW17" i="4"/>
  <c r="CK17" i="4" s="1"/>
  <c r="EB10" i="4"/>
  <c r="EB39" i="4"/>
  <c r="DY12" i="4"/>
  <c r="CN47" i="4"/>
  <c r="CH6" i="4"/>
  <c r="EB21" i="4"/>
  <c r="EB40" i="4"/>
  <c r="EB35" i="4"/>
  <c r="DZ34" i="4"/>
  <c r="CN34" i="4" s="1"/>
  <c r="EB22" i="4"/>
  <c r="EB56" i="4"/>
  <c r="EB55" i="4"/>
  <c r="DZ54" i="4"/>
  <c r="DZ51" i="4" s="1"/>
  <c r="EC55" i="4"/>
  <c r="CQ55" i="4" s="1"/>
  <c r="EC39" i="4"/>
  <c r="CQ39" i="4" s="1"/>
  <c r="EC48" i="4"/>
  <c r="CQ48" i="4" s="1"/>
  <c r="EC57" i="4"/>
  <c r="CQ57" i="4" s="1"/>
  <c r="EC59" i="4"/>
  <c r="CQ59" i="4" s="1"/>
  <c r="EC43" i="4"/>
  <c r="CQ43" i="4" s="1"/>
  <c r="EC52" i="4"/>
  <c r="CQ52" i="4" s="1"/>
  <c r="EC36" i="4"/>
  <c r="CQ36" i="4" s="1"/>
  <c r="EC47" i="4"/>
  <c r="EC56" i="4"/>
  <c r="CQ56" i="4" s="1"/>
  <c r="EC49" i="4"/>
  <c r="CQ49" i="4" s="1"/>
  <c r="EC35" i="4"/>
  <c r="CQ35" i="4" s="1"/>
  <c r="EC32" i="4"/>
  <c r="CQ32" i="4" s="1"/>
  <c r="EC23" i="4"/>
  <c r="CQ23" i="4" s="1"/>
  <c r="EC25" i="4"/>
  <c r="CQ25" i="4" s="1"/>
  <c r="EC44" i="4"/>
  <c r="CQ44" i="4" s="1"/>
  <c r="EC53" i="4"/>
  <c r="CQ53" i="4" s="1"/>
  <c r="EC38" i="4"/>
  <c r="CQ38" i="4" s="1"/>
  <c r="EC33" i="4"/>
  <c r="EC26" i="4"/>
  <c r="CQ26" i="4" s="1"/>
  <c r="EC19" i="4"/>
  <c r="CQ19" i="4" s="1"/>
  <c r="EC46" i="4"/>
  <c r="EC40" i="4"/>
  <c r="CQ40" i="4" s="1"/>
  <c r="EC15" i="4"/>
  <c r="CQ15" i="4" s="1"/>
  <c r="EC42" i="4"/>
  <c r="EC7" i="4"/>
  <c r="CQ7" i="4" s="1"/>
  <c r="EC31" i="4"/>
  <c r="CQ31" i="4" s="1"/>
  <c r="EC27" i="4"/>
  <c r="EC14" i="4"/>
  <c r="CQ14" i="4" s="1"/>
  <c r="EC24" i="4"/>
  <c r="CQ24" i="4" s="1"/>
  <c r="EC11" i="4"/>
  <c r="CQ11" i="4" s="1"/>
  <c r="EC41" i="4"/>
  <c r="CQ41" i="4" s="1"/>
  <c r="EC22" i="4"/>
  <c r="EC5" i="4"/>
  <c r="EC13" i="4"/>
  <c r="EC10" i="4"/>
  <c r="CQ10" i="4" s="1"/>
  <c r="EC9" i="4"/>
  <c r="CQ9" i="4" s="1"/>
  <c r="EC21" i="4"/>
  <c r="EF4" i="4"/>
  <c r="EC20" i="4"/>
  <c r="DZ18" i="4"/>
  <c r="CN18" i="4" s="1"/>
  <c r="EB19" i="4"/>
  <c r="EB52" i="4"/>
  <c r="DW6" i="4"/>
  <c r="DY51" i="4"/>
  <c r="DZ8" i="4"/>
  <c r="CN8" i="4" s="1"/>
  <c r="EB9" i="4"/>
  <c r="EB20" i="4"/>
  <c r="EB59" i="4"/>
  <c r="DY54" i="4"/>
  <c r="EB11" i="4"/>
  <c r="CN11" i="4"/>
  <c r="EB25" i="4"/>
  <c r="EB41" i="4"/>
  <c r="CN33" i="4"/>
  <c r="DY37" i="4"/>
  <c r="DZ12" i="4"/>
  <c r="EB13" i="4"/>
  <c r="EB24" i="4"/>
  <c r="EB57" i="4"/>
  <c r="EB15" i="4"/>
  <c r="EB27" i="4"/>
  <c r="EB48" i="4"/>
  <c r="AZ35" i="4"/>
  <c r="AX34" i="4"/>
  <c r="AZ34" i="4" s="1"/>
  <c r="AW8" i="4"/>
  <c r="I45" i="4"/>
  <c r="AZ52" i="4"/>
  <c r="AW18" i="4"/>
  <c r="AU17" i="4"/>
  <c r="AW17" i="4" s="1"/>
  <c r="AZ38" i="4"/>
  <c r="AX37" i="4"/>
  <c r="AZ37" i="4" s="1"/>
  <c r="L36" i="4"/>
  <c r="L42" i="4"/>
  <c r="AZ31" i="4"/>
  <c r="AX30" i="4"/>
  <c r="AZ46" i="4"/>
  <c r="AX45" i="4"/>
  <c r="AZ45" i="4" s="1"/>
  <c r="AW30" i="4"/>
  <c r="AU29" i="4"/>
  <c r="AW12" i="4"/>
  <c r="L53" i="4"/>
  <c r="AU51" i="4"/>
  <c r="AW54" i="4"/>
  <c r="AX54" i="4"/>
  <c r="AZ54" i="4" s="1"/>
  <c r="AZ55" i="4"/>
  <c r="CO45" i="4"/>
  <c r="CR59" i="4"/>
  <c r="CR47" i="4"/>
  <c r="CR56" i="4"/>
  <c r="CR46" i="4"/>
  <c r="CR35" i="4"/>
  <c r="CR44" i="4"/>
  <c r="CR31" i="4"/>
  <c r="CR57" i="4"/>
  <c r="CR53" i="4"/>
  <c r="CR24" i="4"/>
  <c r="CR52" i="4"/>
  <c r="CR55" i="4"/>
  <c r="CR33" i="4"/>
  <c r="CR49" i="4"/>
  <c r="CR40" i="4"/>
  <c r="CR39" i="4"/>
  <c r="CR38" i="4"/>
  <c r="CR42" i="4"/>
  <c r="CR41" i="4"/>
  <c r="CR22" i="4"/>
  <c r="CR5" i="4"/>
  <c r="CR25" i="4"/>
  <c r="CR32" i="4"/>
  <c r="CR15" i="4"/>
  <c r="CR14" i="4"/>
  <c r="CR19" i="4"/>
  <c r="CR11" i="4"/>
  <c r="CR48" i="4"/>
  <c r="CR27" i="4"/>
  <c r="CR13" i="4"/>
  <c r="CR20" i="4"/>
  <c r="CR21" i="4"/>
  <c r="CR36" i="4"/>
  <c r="CR26" i="4"/>
  <c r="CR23" i="4"/>
  <c r="CR7" i="4"/>
  <c r="CR9" i="4"/>
  <c r="CR10" i="4"/>
  <c r="CU4" i="4"/>
  <c r="CR43" i="4"/>
  <c r="CO37" i="4"/>
  <c r="CO54" i="4"/>
  <c r="CO51" i="4" s="1"/>
  <c r="CK34" i="4"/>
  <c r="CO8" i="4"/>
  <c r="CK54" i="4"/>
  <c r="CI6" i="4"/>
  <c r="CK45" i="4"/>
  <c r="CI51" i="4"/>
  <c r="CO18" i="4"/>
  <c r="CO34" i="4"/>
  <c r="CL29" i="4"/>
  <c r="CO30" i="4"/>
  <c r="CI29" i="4"/>
  <c r="CK30" i="4"/>
  <c r="CK8" i="4"/>
  <c r="CG29" i="4"/>
  <c r="CH29" i="4"/>
  <c r="CH17" i="4"/>
  <c r="CG17" i="4"/>
  <c r="CL17" i="4"/>
  <c r="CL51" i="4"/>
  <c r="CG49" i="4"/>
  <c r="CG46" i="4"/>
  <c r="CG48" i="4"/>
  <c r="CG38" i="4"/>
  <c r="CG42" i="4"/>
  <c r="CG35" i="4"/>
  <c r="CF28" i="4"/>
  <c r="CG36" i="4"/>
  <c r="CG45" i="4"/>
  <c r="CG54" i="4"/>
  <c r="CG32" i="4"/>
  <c r="CG19" i="4"/>
  <c r="CG16" i="4"/>
  <c r="CG15" i="4"/>
  <c r="CG23" i="4"/>
  <c r="CG56" i="4"/>
  <c r="CG9" i="4"/>
  <c r="CG59" i="4"/>
  <c r="CG33" i="4"/>
  <c r="CG44" i="4"/>
  <c r="CG5" i="4"/>
  <c r="CG40" i="4"/>
  <c r="CG7" i="4"/>
  <c r="CG26" i="4"/>
  <c r="CG57" i="4"/>
  <c r="CG52" i="4"/>
  <c r="CG11" i="4"/>
  <c r="CG24" i="4"/>
  <c r="CG27" i="4"/>
  <c r="CG20" i="4"/>
  <c r="CG47" i="4"/>
  <c r="CG55" i="4"/>
  <c r="CG31" i="4"/>
  <c r="CG53" i="4"/>
  <c r="CG41" i="4"/>
  <c r="CG21" i="4"/>
  <c r="CG10" i="4"/>
  <c r="CG13" i="4"/>
  <c r="CG39" i="4"/>
  <c r="CG22" i="4"/>
  <c r="CG43" i="4"/>
  <c r="CG14" i="4"/>
  <c r="CG25" i="4"/>
  <c r="CG6" i="4"/>
  <c r="CK12" i="4"/>
  <c r="CK37" i="4"/>
  <c r="CO12" i="4"/>
  <c r="BD7" i="4"/>
  <c r="BD14" i="4"/>
  <c r="BD5" i="4"/>
  <c r="BD19" i="4"/>
  <c r="BD10" i="4"/>
  <c r="BD15" i="4"/>
  <c r="BD13" i="4"/>
  <c r="BD11" i="4"/>
  <c r="BG4" i="4"/>
  <c r="BD9" i="4"/>
  <c r="BD38" i="4"/>
  <c r="BD43" i="4"/>
  <c r="BD22" i="4"/>
  <c r="BD35" i="4"/>
  <c r="BD41" i="4"/>
  <c r="BD20" i="4"/>
  <c r="BD39" i="4"/>
  <c r="BD36" i="4"/>
  <c r="BD44" i="4"/>
  <c r="BD33" i="4"/>
  <c r="BD26" i="4"/>
  <c r="BD21" i="4"/>
  <c r="BD24" i="4"/>
  <c r="BD25" i="4"/>
  <c r="BD27" i="4"/>
  <c r="BD40" i="4"/>
  <c r="BD48" i="4"/>
  <c r="BD55" i="4"/>
  <c r="BD47" i="4"/>
  <c r="BD46" i="4"/>
  <c r="BD52" i="4"/>
  <c r="BD23" i="4"/>
  <c r="BD53" i="4"/>
  <c r="BD56" i="4"/>
  <c r="BD59" i="4"/>
  <c r="BD32" i="4"/>
  <c r="BD42" i="4"/>
  <c r="BD31" i="4"/>
  <c r="BD57" i="4"/>
  <c r="BD49" i="4"/>
  <c r="AR16" i="4"/>
  <c r="L13" i="4"/>
  <c r="L38" i="4"/>
  <c r="L23" i="4"/>
  <c r="L10" i="4"/>
  <c r="L11" i="4"/>
  <c r="L24" i="4"/>
  <c r="L35" i="4"/>
  <c r="L25" i="4"/>
  <c r="L15" i="4"/>
  <c r="I8" i="4"/>
  <c r="L39" i="4"/>
  <c r="L47" i="4"/>
  <c r="I37" i="4"/>
  <c r="L5" i="4"/>
  <c r="L27" i="4"/>
  <c r="L7" i="4"/>
  <c r="L31" i="4"/>
  <c r="I34" i="4"/>
  <c r="I12" i="4"/>
  <c r="L20" i="4"/>
  <c r="L21" i="4"/>
  <c r="J34" i="4"/>
  <c r="J54" i="4"/>
  <c r="J45" i="4"/>
  <c r="G17" i="4"/>
  <c r="J12" i="4"/>
  <c r="J37" i="4"/>
  <c r="J18" i="4"/>
  <c r="G6" i="4"/>
  <c r="M42" i="4"/>
  <c r="M22" i="4"/>
  <c r="M41" i="4"/>
  <c r="M21" i="4"/>
  <c r="M40" i="4"/>
  <c r="M20" i="4"/>
  <c r="M39" i="4"/>
  <c r="M19" i="4"/>
  <c r="M59" i="4"/>
  <c r="M38" i="4"/>
  <c r="M15" i="4"/>
  <c r="M57" i="4"/>
  <c r="M36" i="4"/>
  <c r="M14" i="4"/>
  <c r="M56" i="4"/>
  <c r="O56" i="4" s="1"/>
  <c r="M35" i="4"/>
  <c r="O35" i="4" s="1"/>
  <c r="M13" i="4"/>
  <c r="M55" i="4"/>
  <c r="M33" i="4"/>
  <c r="O33" i="4" s="1"/>
  <c r="M11" i="4"/>
  <c r="M53" i="4"/>
  <c r="M32" i="4"/>
  <c r="M10" i="4"/>
  <c r="M52" i="4"/>
  <c r="M31" i="4"/>
  <c r="M9" i="4"/>
  <c r="M49" i="4"/>
  <c r="M7" i="4"/>
  <c r="M48" i="4"/>
  <c r="O48" i="4" s="1"/>
  <c r="M27" i="4"/>
  <c r="O27" i="4" s="1"/>
  <c r="M5" i="4"/>
  <c r="M47" i="4"/>
  <c r="O47" i="4" s="1"/>
  <c r="M26" i="4"/>
  <c r="M43" i="4"/>
  <c r="M23" i="4"/>
  <c r="M46" i="4"/>
  <c r="M44" i="4"/>
  <c r="M25" i="4"/>
  <c r="M24" i="4"/>
  <c r="O24" i="4" s="1"/>
  <c r="G51" i="4"/>
  <c r="I51" i="4" s="1"/>
  <c r="G29" i="4"/>
  <c r="J30" i="4"/>
  <c r="J8" i="4"/>
  <c r="P4" i="4"/>
  <c r="D16" i="4"/>
  <c r="O55" i="4" l="1"/>
  <c r="O10" i="4"/>
  <c r="O49" i="4"/>
  <c r="O41" i="4"/>
  <c r="BF44" i="4"/>
  <c r="O39" i="4"/>
  <c r="O15" i="4"/>
  <c r="O32" i="4"/>
  <c r="O38" i="4"/>
  <c r="O46" i="4"/>
  <c r="BA45" i="4"/>
  <c r="BC45" i="4" s="1"/>
  <c r="BF53" i="4"/>
  <c r="O36" i="4"/>
  <c r="O57" i="4"/>
  <c r="BA54" i="4"/>
  <c r="BA51" i="4" s="1"/>
  <c r="BC51" i="4" s="1"/>
  <c r="BA12" i="4"/>
  <c r="O14" i="4"/>
  <c r="BF14" i="4"/>
  <c r="BC36" i="4"/>
  <c r="L18" i="4"/>
  <c r="L12" i="4"/>
  <c r="BA37" i="4"/>
  <c r="BC37" i="4" s="1"/>
  <c r="BA30" i="4"/>
  <c r="BC30" i="4" s="1"/>
  <c r="O5" i="4"/>
  <c r="BA18" i="4"/>
  <c r="BC18" i="4" s="1"/>
  <c r="O31" i="4"/>
  <c r="BA8" i="4"/>
  <c r="L8" i="4"/>
  <c r="AX6" i="4"/>
  <c r="AX16" i="4" s="1"/>
  <c r="BF59" i="4"/>
  <c r="BF11" i="4"/>
  <c r="L34" i="4"/>
  <c r="BF49" i="4"/>
  <c r="AW6" i="4"/>
  <c r="BF20" i="4"/>
  <c r="BF33" i="4"/>
  <c r="BF27" i="4"/>
  <c r="BF21" i="4"/>
  <c r="BF23" i="4"/>
  <c r="BF10" i="4"/>
  <c r="AX17" i="4"/>
  <c r="AZ17" i="4" s="1"/>
  <c r="BF42" i="4"/>
  <c r="BF47" i="4"/>
  <c r="BF24" i="4"/>
  <c r="J6" i="4"/>
  <c r="BF52" i="4"/>
  <c r="BF26" i="4"/>
  <c r="BF55" i="4"/>
  <c r="L54" i="4"/>
  <c r="AX51" i="4"/>
  <c r="AZ51" i="4" s="1"/>
  <c r="CN54" i="4"/>
  <c r="BF48" i="4"/>
  <c r="L45" i="4"/>
  <c r="BF39" i="4"/>
  <c r="AW29" i="4"/>
  <c r="BC34" i="4"/>
  <c r="BF32" i="4"/>
  <c r="BF13" i="4"/>
  <c r="BC8" i="4"/>
  <c r="CH16" i="4"/>
  <c r="BF41" i="4"/>
  <c r="F16" i="4"/>
  <c r="BF40" i="4"/>
  <c r="BF43" i="4"/>
  <c r="BF25" i="4"/>
  <c r="I29" i="4"/>
  <c r="BF57" i="4"/>
  <c r="BF31" i="4"/>
  <c r="BF15" i="4"/>
  <c r="DZ6" i="4"/>
  <c r="DZ16" i="4" s="1"/>
  <c r="EE31" i="4"/>
  <c r="EC30" i="4"/>
  <c r="CQ30" i="4" s="1"/>
  <c r="EE49" i="4"/>
  <c r="EE47" i="4"/>
  <c r="EE20" i="4"/>
  <c r="EE15" i="4"/>
  <c r="EE36" i="4"/>
  <c r="EB34" i="4"/>
  <c r="DZ29" i="4"/>
  <c r="CN29" i="4" s="1"/>
  <c r="EB30" i="4"/>
  <c r="CQ20" i="4"/>
  <c r="EF59" i="4"/>
  <c r="CT59" i="4" s="1"/>
  <c r="EF47" i="4"/>
  <c r="CT47" i="4" s="1"/>
  <c r="EF56" i="4"/>
  <c r="CT56" i="4" s="1"/>
  <c r="EF46" i="4"/>
  <c r="CT46" i="4" s="1"/>
  <c r="EF35" i="4"/>
  <c r="CT35" i="4" s="1"/>
  <c r="EF44" i="4"/>
  <c r="CT44" i="4" s="1"/>
  <c r="EF31" i="4"/>
  <c r="CT31" i="4" s="1"/>
  <c r="EF57" i="4"/>
  <c r="CT57" i="4" s="1"/>
  <c r="EF53" i="4"/>
  <c r="EF24" i="4"/>
  <c r="CT24" i="4" s="1"/>
  <c r="EF52" i="4"/>
  <c r="CT52" i="4" s="1"/>
  <c r="EF55" i="4"/>
  <c r="CT55" i="4" s="1"/>
  <c r="EF33" i="4"/>
  <c r="CT33" i="4" s="1"/>
  <c r="EF49" i="4"/>
  <c r="CT49" i="4" s="1"/>
  <c r="EF40" i="4"/>
  <c r="CT40" i="4" s="1"/>
  <c r="EF39" i="4"/>
  <c r="CT39" i="4" s="1"/>
  <c r="EF38" i="4"/>
  <c r="CT38" i="4" s="1"/>
  <c r="EF42" i="4"/>
  <c r="EF41" i="4"/>
  <c r="CT41" i="4" s="1"/>
  <c r="EF14" i="4"/>
  <c r="EF23" i="4"/>
  <c r="CT23" i="4" s="1"/>
  <c r="EF7" i="4"/>
  <c r="CT7" i="4" s="1"/>
  <c r="EF15" i="4"/>
  <c r="CT15" i="4" s="1"/>
  <c r="EF27" i="4"/>
  <c r="CT27" i="4" s="1"/>
  <c r="EF32" i="4"/>
  <c r="EF11" i="4"/>
  <c r="CT11" i="4" s="1"/>
  <c r="EF13" i="4"/>
  <c r="CT13" i="4" s="1"/>
  <c r="EF48" i="4"/>
  <c r="CT48" i="4" s="1"/>
  <c r="EF26" i="4"/>
  <c r="CT26" i="4" s="1"/>
  <c r="EF19" i="4"/>
  <c r="CT19" i="4" s="1"/>
  <c r="EF10" i="4"/>
  <c r="CT10" i="4" s="1"/>
  <c r="EF36" i="4"/>
  <c r="CT36" i="4" s="1"/>
  <c r="EF22" i="4"/>
  <c r="EF43" i="4"/>
  <c r="EF20" i="4"/>
  <c r="CT20" i="4" s="1"/>
  <c r="EF5" i="4"/>
  <c r="CT5" i="4" s="1"/>
  <c r="EF21" i="4"/>
  <c r="EI4" i="4"/>
  <c r="EF25" i="4"/>
  <c r="CT25" i="4" s="1"/>
  <c r="EF9" i="4"/>
  <c r="EE40" i="4"/>
  <c r="EE52" i="4"/>
  <c r="EC45" i="4"/>
  <c r="CQ45" i="4" s="1"/>
  <c r="EE46" i="4"/>
  <c r="EE43" i="4"/>
  <c r="DY29" i="4"/>
  <c r="EE21" i="4"/>
  <c r="CQ47" i="4"/>
  <c r="EB12" i="4"/>
  <c r="EE9" i="4"/>
  <c r="EC8" i="4"/>
  <c r="CQ8" i="4" s="1"/>
  <c r="EC18" i="4"/>
  <c r="CQ18" i="4" s="1"/>
  <c r="EE19" i="4"/>
  <c r="EE59" i="4"/>
  <c r="EE42" i="4"/>
  <c r="EE10" i="4"/>
  <c r="EE26" i="4"/>
  <c r="EE57" i="4"/>
  <c r="EE33" i="4"/>
  <c r="EE48" i="4"/>
  <c r="EB37" i="4"/>
  <c r="EE27" i="4"/>
  <c r="EB45" i="4"/>
  <c r="EE5" i="4"/>
  <c r="EE38" i="4"/>
  <c r="EC37" i="4"/>
  <c r="CQ37" i="4" s="1"/>
  <c r="EE39" i="4"/>
  <c r="EE53" i="4"/>
  <c r="EC54" i="4"/>
  <c r="CQ54" i="4" s="1"/>
  <c r="EE55" i="4"/>
  <c r="DU49" i="4"/>
  <c r="DU46" i="4"/>
  <c r="DU48" i="4"/>
  <c r="DU38" i="4"/>
  <c r="DU42" i="4"/>
  <c r="DU35" i="4"/>
  <c r="DT28" i="4"/>
  <c r="DU36" i="4"/>
  <c r="DU45" i="4"/>
  <c r="DU22" i="4"/>
  <c r="DV16" i="4"/>
  <c r="DU16" i="4"/>
  <c r="DU54" i="4"/>
  <c r="DU32" i="4"/>
  <c r="DU24" i="4"/>
  <c r="DU44" i="4"/>
  <c r="DU19" i="4"/>
  <c r="DU39" i="4"/>
  <c r="DU27" i="4"/>
  <c r="DU33" i="4"/>
  <c r="DU12" i="4"/>
  <c r="DU14" i="4"/>
  <c r="DU15" i="4"/>
  <c r="DU21" i="4"/>
  <c r="DU41" i="4"/>
  <c r="DU56" i="4"/>
  <c r="DU43" i="4"/>
  <c r="DU20" i="4"/>
  <c r="DU40" i="4"/>
  <c r="DU53" i="4"/>
  <c r="DU9" i="4"/>
  <c r="DU57" i="4"/>
  <c r="DU10" i="4"/>
  <c r="DU7" i="4"/>
  <c r="DU25" i="4"/>
  <c r="DU59" i="4"/>
  <c r="DU47" i="4"/>
  <c r="DU13" i="4"/>
  <c r="DU55" i="4"/>
  <c r="DU31" i="4"/>
  <c r="DU26" i="4"/>
  <c r="DU23" i="4"/>
  <c r="DU5" i="4"/>
  <c r="DU52" i="4"/>
  <c r="DU11" i="4"/>
  <c r="DU37" i="4"/>
  <c r="DU30" i="4"/>
  <c r="DU34" i="4"/>
  <c r="DU18" i="4"/>
  <c r="DU8" i="4"/>
  <c r="DU51" i="4"/>
  <c r="EE56" i="4"/>
  <c r="EE22" i="4"/>
  <c r="CQ21" i="4"/>
  <c r="EE41" i="4"/>
  <c r="EE44" i="4"/>
  <c r="DU6" i="4"/>
  <c r="DU17" i="4"/>
  <c r="EC12" i="4"/>
  <c r="EE13" i="4"/>
  <c r="CQ27" i="4"/>
  <c r="EE11" i="4"/>
  <c r="EE25" i="4"/>
  <c r="EB54" i="4"/>
  <c r="DY17" i="4"/>
  <c r="CQ42" i="4"/>
  <c r="DZ17" i="4"/>
  <c r="CN17" i="4" s="1"/>
  <c r="EB18" i="4"/>
  <c r="CN30" i="4"/>
  <c r="CQ22" i="4"/>
  <c r="EB51" i="4"/>
  <c r="EE24" i="4"/>
  <c r="EE23" i="4"/>
  <c r="EE7" i="4"/>
  <c r="CQ46" i="4"/>
  <c r="CQ13" i="4"/>
  <c r="CQ5" i="4"/>
  <c r="CN45" i="4"/>
  <c r="EB8" i="4"/>
  <c r="CN12" i="4"/>
  <c r="CQ33" i="4"/>
  <c r="DY6" i="4"/>
  <c r="DW16" i="4"/>
  <c r="DX29" i="4" s="1"/>
  <c r="EE14" i="4"/>
  <c r="EE32" i="4"/>
  <c r="EE35" i="4"/>
  <c r="EC34" i="4"/>
  <c r="CQ34" i="4" s="1"/>
  <c r="BF22" i="4"/>
  <c r="BF46" i="4"/>
  <c r="BC12" i="4"/>
  <c r="BF38" i="4"/>
  <c r="BF9" i="4"/>
  <c r="AS17" i="4"/>
  <c r="AT16" i="4"/>
  <c r="BF35" i="4"/>
  <c r="L37" i="4"/>
  <c r="AV29" i="4"/>
  <c r="AZ30" i="4"/>
  <c r="AX29" i="4"/>
  <c r="BF19" i="4"/>
  <c r="BF5" i="4"/>
  <c r="BF56" i="4"/>
  <c r="BF36" i="4"/>
  <c r="AW51" i="4"/>
  <c r="BF7" i="4"/>
  <c r="CO6" i="4"/>
  <c r="CR37" i="4"/>
  <c r="CM34" i="4"/>
  <c r="CM12" i="4"/>
  <c r="CN51" i="4"/>
  <c r="CM51" i="4"/>
  <c r="CO29" i="4"/>
  <c r="CM30" i="4"/>
  <c r="CM18" i="4"/>
  <c r="CM8" i="4"/>
  <c r="CM29" i="4"/>
  <c r="CR12" i="4"/>
  <c r="CR54" i="4"/>
  <c r="CR51" i="4" s="1"/>
  <c r="CK51" i="4"/>
  <c r="CM17" i="4"/>
  <c r="CM16" i="4"/>
  <c r="CL28" i="4"/>
  <c r="CM11" i="4"/>
  <c r="CM26" i="4"/>
  <c r="CM59" i="4"/>
  <c r="CM57" i="4"/>
  <c r="CM25" i="4"/>
  <c r="CM22" i="4"/>
  <c r="CM40" i="4"/>
  <c r="CM52" i="4"/>
  <c r="CM41" i="4"/>
  <c r="CM39" i="4"/>
  <c r="CM21" i="4"/>
  <c r="CM15" i="4"/>
  <c r="CM19" i="4"/>
  <c r="CM56" i="4"/>
  <c r="CM32" i="4"/>
  <c r="CM24" i="4"/>
  <c r="CM23" i="4"/>
  <c r="CM53" i="4"/>
  <c r="CM9" i="4"/>
  <c r="CM35" i="4"/>
  <c r="CM5" i="4"/>
  <c r="CM31" i="4"/>
  <c r="CM38" i="4"/>
  <c r="CM42" i="4"/>
  <c r="CM27" i="4"/>
  <c r="CM14" i="4"/>
  <c r="CM36" i="4"/>
  <c r="CM55" i="4"/>
  <c r="CM43" i="4"/>
  <c r="CM46" i="4"/>
  <c r="CM44" i="4"/>
  <c r="CM49" i="4"/>
  <c r="CM33" i="4"/>
  <c r="CM47" i="4"/>
  <c r="CM48" i="4"/>
  <c r="CM13" i="4"/>
  <c r="CM20" i="4"/>
  <c r="CM7" i="4"/>
  <c r="CM10" i="4"/>
  <c r="CM6" i="4"/>
  <c r="CR18" i="4"/>
  <c r="CK6" i="4"/>
  <c r="CI16" i="4"/>
  <c r="AW16" i="4" s="1"/>
  <c r="CU56" i="4"/>
  <c r="CU49" i="4"/>
  <c r="CU42" i="4"/>
  <c r="CU53" i="4"/>
  <c r="CU55" i="4"/>
  <c r="CU57" i="4"/>
  <c r="CU41" i="4"/>
  <c r="CU31" i="4"/>
  <c r="CU27" i="4"/>
  <c r="CU22" i="4"/>
  <c r="CU47" i="4"/>
  <c r="CU24" i="4"/>
  <c r="CU59" i="4"/>
  <c r="CU33" i="4"/>
  <c r="CU26" i="4"/>
  <c r="CU19" i="4"/>
  <c r="CU52" i="4"/>
  <c r="CU40" i="4"/>
  <c r="CU39" i="4"/>
  <c r="CU46" i="4"/>
  <c r="CU23" i="4"/>
  <c r="CU36" i="4"/>
  <c r="CU32" i="4"/>
  <c r="CU48" i="4"/>
  <c r="CU43" i="4"/>
  <c r="CU25" i="4"/>
  <c r="CU7" i="4"/>
  <c r="CU15" i="4"/>
  <c r="CU9" i="4"/>
  <c r="CX4" i="4"/>
  <c r="CU14" i="4"/>
  <c r="CU11" i="4"/>
  <c r="CU38" i="4"/>
  <c r="CU13" i="4"/>
  <c r="CU35" i="4"/>
  <c r="CU20" i="4"/>
  <c r="CU44" i="4"/>
  <c r="CU21" i="4"/>
  <c r="CU10" i="4"/>
  <c r="CU5" i="4"/>
  <c r="CR30" i="4"/>
  <c r="CF50" i="4"/>
  <c r="CG28" i="4"/>
  <c r="CR8" i="4"/>
  <c r="CR34" i="4"/>
  <c r="CO17" i="4"/>
  <c r="CM54" i="4"/>
  <c r="CM45" i="4"/>
  <c r="CR45" i="4"/>
  <c r="CK29" i="4"/>
  <c r="AS6" i="4"/>
  <c r="BD37" i="4"/>
  <c r="BD8" i="4"/>
  <c r="AV11" i="4"/>
  <c r="AV16" i="4"/>
  <c r="AU28" i="4"/>
  <c r="AV10" i="4"/>
  <c r="AV14" i="4"/>
  <c r="AV24" i="4"/>
  <c r="AV23" i="4"/>
  <c r="AV43" i="4"/>
  <c r="AV9" i="4"/>
  <c r="AV35" i="4"/>
  <c r="AV26" i="4"/>
  <c r="AV59" i="4"/>
  <c r="AV42" i="4"/>
  <c r="AV44" i="4"/>
  <c r="AV25" i="4"/>
  <c r="AV19" i="4"/>
  <c r="AV27" i="4"/>
  <c r="AV47" i="4"/>
  <c r="AV39" i="4"/>
  <c r="AV56" i="4"/>
  <c r="AV18" i="4"/>
  <c r="AV45" i="4"/>
  <c r="AV13" i="4"/>
  <c r="AV48" i="4"/>
  <c r="AV21" i="4"/>
  <c r="AV15" i="4"/>
  <c r="AV46" i="4"/>
  <c r="AV22" i="4"/>
  <c r="AV7" i="4"/>
  <c r="AV5" i="4"/>
  <c r="AV40" i="4"/>
  <c r="AV49" i="4"/>
  <c r="AV33" i="4"/>
  <c r="AV53" i="4"/>
  <c r="AV36" i="4"/>
  <c r="AV17" i="4"/>
  <c r="AV57" i="4"/>
  <c r="AV20" i="4"/>
  <c r="AV38" i="4"/>
  <c r="AV31" i="4"/>
  <c r="AV32" i="4"/>
  <c r="AV55" i="4"/>
  <c r="AV41" i="4"/>
  <c r="AV52" i="4"/>
  <c r="AV30" i="4"/>
  <c r="AV51" i="4"/>
  <c r="AV34" i="4"/>
  <c r="AV37" i="4"/>
  <c r="AV8" i="4"/>
  <c r="AV54" i="4"/>
  <c r="AV12" i="4"/>
  <c r="BD54" i="4"/>
  <c r="AS16" i="4"/>
  <c r="AS33" i="4"/>
  <c r="AS15" i="4"/>
  <c r="AS14" i="4"/>
  <c r="AR28" i="4"/>
  <c r="AT28" i="4" s="1"/>
  <c r="AS13" i="4"/>
  <c r="AS35" i="4"/>
  <c r="AS48" i="4"/>
  <c r="AS19" i="4"/>
  <c r="AS44" i="4"/>
  <c r="AS23" i="4"/>
  <c r="AS32" i="4"/>
  <c r="AS47" i="4"/>
  <c r="AS52" i="4"/>
  <c r="AS53" i="4"/>
  <c r="AS45" i="4"/>
  <c r="AS38" i="4"/>
  <c r="AS25" i="4"/>
  <c r="AS43" i="4"/>
  <c r="AS42" i="4"/>
  <c r="AS41" i="4"/>
  <c r="AS27" i="4"/>
  <c r="AS9" i="4"/>
  <c r="AS12" i="4"/>
  <c r="AS55" i="4"/>
  <c r="AS59" i="4"/>
  <c r="AS46" i="4"/>
  <c r="AS40" i="4"/>
  <c r="AS30" i="4"/>
  <c r="AS22" i="4"/>
  <c r="AS21" i="4"/>
  <c r="AS20" i="4"/>
  <c r="AS5" i="4"/>
  <c r="AS57" i="4"/>
  <c r="AS39" i="4"/>
  <c r="AS31" i="4"/>
  <c r="AS56" i="4"/>
  <c r="AS26" i="4"/>
  <c r="AS7" i="4"/>
  <c r="AS11" i="4"/>
  <c r="AS49" i="4"/>
  <c r="AS24" i="4"/>
  <c r="AS36" i="4"/>
  <c r="AS10" i="4"/>
  <c r="AS8" i="4"/>
  <c r="AS51" i="4"/>
  <c r="AS37" i="4"/>
  <c r="AS18" i="4"/>
  <c r="AS34" i="4"/>
  <c r="AS54" i="4"/>
  <c r="BJ4" i="4"/>
  <c r="BG9" i="4"/>
  <c r="BG25" i="4"/>
  <c r="BG7" i="4"/>
  <c r="BG23" i="4"/>
  <c r="BG14" i="4"/>
  <c r="BG5" i="4"/>
  <c r="BG19" i="4"/>
  <c r="BG10" i="4"/>
  <c r="BG24" i="4"/>
  <c r="BG15" i="4"/>
  <c r="BG20" i="4"/>
  <c r="BG27" i="4"/>
  <c r="BG40" i="4"/>
  <c r="BG38" i="4"/>
  <c r="BG43" i="4"/>
  <c r="BG11" i="4"/>
  <c r="BG35" i="4"/>
  <c r="BG39" i="4"/>
  <c r="BG32" i="4"/>
  <c r="BG46" i="4"/>
  <c r="BG36" i="4"/>
  <c r="BG13" i="4"/>
  <c r="BG59" i="4"/>
  <c r="BG49" i="4"/>
  <c r="BI49" i="4" s="1"/>
  <c r="BG52" i="4"/>
  <c r="BG57" i="4"/>
  <c r="BG26" i="4"/>
  <c r="BG48" i="4"/>
  <c r="BG33" i="4"/>
  <c r="BG41" i="4"/>
  <c r="BG55" i="4"/>
  <c r="BG47" i="4"/>
  <c r="BG21" i="4"/>
  <c r="BG53" i="4"/>
  <c r="BG42" i="4"/>
  <c r="BG44" i="4"/>
  <c r="BG56" i="4"/>
  <c r="BG31" i="4"/>
  <c r="BG22" i="4"/>
  <c r="AV6" i="4"/>
  <c r="BD12" i="4"/>
  <c r="BD30" i="4"/>
  <c r="BD18" i="4"/>
  <c r="BF18" i="4" s="1"/>
  <c r="AS29" i="4"/>
  <c r="BD45" i="4"/>
  <c r="BD34" i="4"/>
  <c r="O7" i="4"/>
  <c r="L30" i="4"/>
  <c r="O20" i="4"/>
  <c r="O44" i="4"/>
  <c r="O53" i="4"/>
  <c r="O40" i="4"/>
  <c r="O19" i="4"/>
  <c r="O11" i="4"/>
  <c r="O21" i="4"/>
  <c r="O9" i="4"/>
  <c r="O25" i="4"/>
  <c r="O23" i="4"/>
  <c r="O59" i="4"/>
  <c r="O43" i="4"/>
  <c r="O52" i="4"/>
  <c r="O22" i="4"/>
  <c r="O26" i="4"/>
  <c r="O13" i="4"/>
  <c r="O42" i="4"/>
  <c r="I6" i="4"/>
  <c r="I17" i="4"/>
  <c r="E6" i="4"/>
  <c r="M30" i="4"/>
  <c r="M37" i="4"/>
  <c r="M18" i="4"/>
  <c r="M8" i="4"/>
  <c r="M45" i="4"/>
  <c r="M54" i="4"/>
  <c r="M12" i="4"/>
  <c r="M34" i="4"/>
  <c r="G16" i="4"/>
  <c r="H22" i="4" s="1"/>
  <c r="P55" i="4"/>
  <c r="R55" i="4" s="1"/>
  <c r="P33" i="4"/>
  <c r="R33" i="4" s="1"/>
  <c r="P10" i="4"/>
  <c r="R10" i="4" s="1"/>
  <c r="P53" i="4"/>
  <c r="R53" i="4" s="1"/>
  <c r="P32" i="4"/>
  <c r="R32" i="4" s="1"/>
  <c r="P9" i="4"/>
  <c r="P52" i="4"/>
  <c r="R52" i="4" s="1"/>
  <c r="P31" i="4"/>
  <c r="R31" i="4" s="1"/>
  <c r="P7" i="4"/>
  <c r="P49" i="4"/>
  <c r="R49" i="4" s="1"/>
  <c r="P27" i="4"/>
  <c r="R27" i="4" s="1"/>
  <c r="P5" i="4"/>
  <c r="R5" i="4" s="1"/>
  <c r="P48" i="4"/>
  <c r="R48" i="4" s="1"/>
  <c r="P26" i="4"/>
  <c r="R26" i="4" s="1"/>
  <c r="P47" i="4"/>
  <c r="R47" i="4" s="1"/>
  <c r="P25" i="4"/>
  <c r="P46" i="4"/>
  <c r="R46" i="4" s="1"/>
  <c r="P24" i="4"/>
  <c r="R24" i="4" s="1"/>
  <c r="P44" i="4"/>
  <c r="R44" i="4" s="1"/>
  <c r="P23" i="4"/>
  <c r="R23" i="4" s="1"/>
  <c r="P43" i="4"/>
  <c r="R43" i="4" s="1"/>
  <c r="P22" i="4"/>
  <c r="R22" i="4" s="1"/>
  <c r="P42" i="4"/>
  <c r="R42" i="4" s="1"/>
  <c r="P21" i="4"/>
  <c r="R21" i="4" s="1"/>
  <c r="P41" i="4"/>
  <c r="R41" i="4" s="1"/>
  <c r="P20" i="4"/>
  <c r="R20" i="4" s="1"/>
  <c r="P40" i="4"/>
  <c r="R40" i="4" s="1"/>
  <c r="P19" i="4"/>
  <c r="R19" i="4" s="1"/>
  <c r="P39" i="4"/>
  <c r="P15" i="4"/>
  <c r="P56" i="4"/>
  <c r="R56" i="4" s="1"/>
  <c r="P35" i="4"/>
  <c r="P11" i="4"/>
  <c r="R11" i="4" s="1"/>
  <c r="P38" i="4"/>
  <c r="R38" i="4" s="1"/>
  <c r="P36" i="4"/>
  <c r="P14" i="4"/>
  <c r="R14" i="4" s="1"/>
  <c r="P13" i="4"/>
  <c r="R13" i="4" s="1"/>
  <c r="P59" i="4"/>
  <c r="R59" i="4" s="1"/>
  <c r="P57" i="4"/>
  <c r="R57" i="4" s="1"/>
  <c r="J29" i="4"/>
  <c r="J17" i="4"/>
  <c r="J51" i="4"/>
  <c r="L51" i="4" s="1"/>
  <c r="S4" i="4"/>
  <c r="E51" i="4"/>
  <c r="E16" i="4"/>
  <c r="E14" i="4"/>
  <c r="E44" i="4"/>
  <c r="E56" i="4"/>
  <c r="E22" i="4"/>
  <c r="E53" i="4"/>
  <c r="E46" i="4"/>
  <c r="E31" i="4"/>
  <c r="E40" i="4"/>
  <c r="E32" i="4"/>
  <c r="E36" i="4"/>
  <c r="E24" i="4"/>
  <c r="E52" i="4"/>
  <c r="E5" i="4"/>
  <c r="E59" i="4"/>
  <c r="E48" i="4"/>
  <c r="E13" i="4"/>
  <c r="E43" i="4"/>
  <c r="E55" i="4"/>
  <c r="E27" i="4"/>
  <c r="E42" i="4"/>
  <c r="E39" i="4"/>
  <c r="E11" i="4"/>
  <c r="E26" i="4"/>
  <c r="E23" i="4"/>
  <c r="E35" i="4"/>
  <c r="E10" i="4"/>
  <c r="E7" i="4"/>
  <c r="E15" i="4"/>
  <c r="E21" i="4"/>
  <c r="E57" i="4"/>
  <c r="E47" i="4"/>
  <c r="E41" i="4"/>
  <c r="E38" i="4"/>
  <c r="E49" i="4"/>
  <c r="E20" i="4"/>
  <c r="E25" i="4"/>
  <c r="E19" i="4"/>
  <c r="E9" i="4"/>
  <c r="E33" i="4"/>
  <c r="E54" i="4"/>
  <c r="E18" i="4"/>
  <c r="E12" i="4"/>
  <c r="E8" i="4"/>
  <c r="E30" i="4"/>
  <c r="E45" i="4"/>
  <c r="E34" i="4"/>
  <c r="E37" i="4"/>
  <c r="E29" i="4"/>
  <c r="E17" i="4"/>
  <c r="D28" i="4"/>
  <c r="BC54" i="4" l="1"/>
  <c r="BI33" i="4"/>
  <c r="BA29" i="4"/>
  <c r="O30" i="4"/>
  <c r="BA6" i="4"/>
  <c r="BA16" i="4" s="1"/>
  <c r="BB8" i="4" s="1"/>
  <c r="O18" i="4"/>
  <c r="BA17" i="4"/>
  <c r="BC17" i="4" s="1"/>
  <c r="BI22" i="4"/>
  <c r="O8" i="4"/>
  <c r="AZ6" i="4"/>
  <c r="L6" i="4"/>
  <c r="BI25" i="4"/>
  <c r="AY17" i="4"/>
  <c r="L17" i="4"/>
  <c r="BI42" i="4"/>
  <c r="J16" i="4"/>
  <c r="L16" i="4" s="1"/>
  <c r="BI7" i="4"/>
  <c r="BI15" i="4"/>
  <c r="BI24" i="4"/>
  <c r="EB6" i="4"/>
  <c r="BI59" i="4"/>
  <c r="AY37" i="4"/>
  <c r="BI14" i="4"/>
  <c r="BI11" i="4"/>
  <c r="BI13" i="4"/>
  <c r="BI55" i="4"/>
  <c r="BF30" i="4"/>
  <c r="BI26" i="4"/>
  <c r="BI47" i="4"/>
  <c r="BI40" i="4"/>
  <c r="BC29" i="4"/>
  <c r="L29" i="4"/>
  <c r="EA30" i="4"/>
  <c r="EA37" i="4"/>
  <c r="EA6" i="4"/>
  <c r="EA51" i="4"/>
  <c r="EA12" i="4"/>
  <c r="EA45" i="4"/>
  <c r="CN6" i="4"/>
  <c r="CJ6" i="4"/>
  <c r="H27" i="4"/>
  <c r="CJ29" i="4"/>
  <c r="BB12" i="4"/>
  <c r="BI9" i="4"/>
  <c r="BB30" i="4"/>
  <c r="BF54" i="4"/>
  <c r="BI20" i="4"/>
  <c r="BI52" i="4"/>
  <c r="CR6" i="4"/>
  <c r="CR16" i="4" s="1"/>
  <c r="CS34" i="4" s="1"/>
  <c r="CN16" i="4"/>
  <c r="EA18" i="4"/>
  <c r="BF45" i="4"/>
  <c r="BI19" i="4"/>
  <c r="EA8" i="4"/>
  <c r="EA34" i="4"/>
  <c r="BF12" i="4"/>
  <c r="BD51" i="4"/>
  <c r="BF51" i="4" s="1"/>
  <c r="BI56" i="4"/>
  <c r="EA54" i="4"/>
  <c r="BI46" i="4"/>
  <c r="BI32" i="4"/>
  <c r="BI53" i="4"/>
  <c r="BI39" i="4"/>
  <c r="BI21" i="4"/>
  <c r="BI35" i="4"/>
  <c r="DX6" i="4"/>
  <c r="EH32" i="4"/>
  <c r="EH9" i="4"/>
  <c r="EF8" i="4"/>
  <c r="EH27" i="4"/>
  <c r="EH57" i="4"/>
  <c r="DT50" i="4"/>
  <c r="CH50" i="4" s="1"/>
  <c r="DU28" i="4"/>
  <c r="DV28" i="4"/>
  <c r="EH25" i="4"/>
  <c r="EH15" i="4"/>
  <c r="EF30" i="4"/>
  <c r="CT30" i="4" s="1"/>
  <c r="EH31" i="4"/>
  <c r="EH53" i="4"/>
  <c r="CT9" i="4"/>
  <c r="DX16" i="4"/>
  <c r="DY16" i="4"/>
  <c r="DW28" i="4"/>
  <c r="DX14" i="4"/>
  <c r="DX47" i="4"/>
  <c r="DX56" i="4"/>
  <c r="DX21" i="4"/>
  <c r="DX52" i="4"/>
  <c r="DX55" i="4"/>
  <c r="DX41" i="4"/>
  <c r="DX26" i="4"/>
  <c r="DX11" i="4"/>
  <c r="DX33" i="4"/>
  <c r="DX39" i="4"/>
  <c r="DX43" i="4"/>
  <c r="DX59" i="4"/>
  <c r="DX7" i="4"/>
  <c r="DX44" i="4"/>
  <c r="DX19" i="4"/>
  <c r="DX40" i="4"/>
  <c r="DX20" i="4"/>
  <c r="DX46" i="4"/>
  <c r="DX32" i="4"/>
  <c r="DX22" i="4"/>
  <c r="DX10" i="4"/>
  <c r="DX27" i="4"/>
  <c r="DX35" i="4"/>
  <c r="DX49" i="4"/>
  <c r="DX42" i="4"/>
  <c r="DX13" i="4"/>
  <c r="DX5" i="4"/>
  <c r="DX36" i="4"/>
  <c r="DX48" i="4"/>
  <c r="DX9" i="4"/>
  <c r="DX15" i="4"/>
  <c r="DX23" i="4"/>
  <c r="DX53" i="4"/>
  <c r="DX25" i="4"/>
  <c r="DX31" i="4"/>
  <c r="DX24" i="4"/>
  <c r="DX38" i="4"/>
  <c r="DX57" i="4"/>
  <c r="DX34" i="4"/>
  <c r="DX37" i="4"/>
  <c r="DX54" i="4"/>
  <c r="DX51" i="4"/>
  <c r="DX45" i="4"/>
  <c r="DX12" i="4"/>
  <c r="DX30" i="4"/>
  <c r="DX8" i="4"/>
  <c r="DX18" i="4"/>
  <c r="EI56" i="4"/>
  <c r="CW56" i="4" s="1"/>
  <c r="EI49" i="4"/>
  <c r="CW49" i="4" s="1"/>
  <c r="EI42" i="4"/>
  <c r="CW42" i="4" s="1"/>
  <c r="EI53" i="4"/>
  <c r="CW53" i="4" s="1"/>
  <c r="EI55" i="4"/>
  <c r="CW55" i="4" s="1"/>
  <c r="EI57" i="4"/>
  <c r="CW57" i="4" s="1"/>
  <c r="EI41" i="4"/>
  <c r="CW41" i="4" s="1"/>
  <c r="EI31" i="4"/>
  <c r="CW31" i="4" s="1"/>
  <c r="EI27" i="4"/>
  <c r="CW27" i="4" s="1"/>
  <c r="EI47" i="4"/>
  <c r="EI24" i="4"/>
  <c r="CW24" i="4" s="1"/>
  <c r="EI59" i="4"/>
  <c r="CW59" i="4" s="1"/>
  <c r="EI33" i="4"/>
  <c r="CW33" i="4" s="1"/>
  <c r="EI26" i="4"/>
  <c r="CW26" i="4" s="1"/>
  <c r="EI19" i="4"/>
  <c r="CW19" i="4" s="1"/>
  <c r="EI52" i="4"/>
  <c r="CW52" i="4" s="1"/>
  <c r="EI40" i="4"/>
  <c r="EI39" i="4"/>
  <c r="CW39" i="4" s="1"/>
  <c r="EI46" i="4"/>
  <c r="CW46" i="4" s="1"/>
  <c r="EI36" i="4"/>
  <c r="CW36" i="4" s="1"/>
  <c r="EI32" i="4"/>
  <c r="CW32" i="4" s="1"/>
  <c r="EI48" i="4"/>
  <c r="CW48" i="4" s="1"/>
  <c r="EI43" i="4"/>
  <c r="CW43" i="4" s="1"/>
  <c r="EI25" i="4"/>
  <c r="EI14" i="4"/>
  <c r="CW14" i="4" s="1"/>
  <c r="EI9" i="4"/>
  <c r="EL4" i="4"/>
  <c r="EI11" i="4"/>
  <c r="CW11" i="4" s="1"/>
  <c r="EI13" i="4"/>
  <c r="EI38" i="4"/>
  <c r="CW38" i="4" s="1"/>
  <c r="EI35" i="4"/>
  <c r="CW35" i="4" s="1"/>
  <c r="EI44" i="4"/>
  <c r="EI21" i="4"/>
  <c r="CW21" i="4" s="1"/>
  <c r="EI20" i="4"/>
  <c r="CW20" i="4" s="1"/>
  <c r="EI22" i="4"/>
  <c r="EI5" i="4"/>
  <c r="EI10" i="4"/>
  <c r="EI7" i="4"/>
  <c r="CW7" i="4" s="1"/>
  <c r="EI23" i="4"/>
  <c r="EI15" i="4"/>
  <c r="CW15" i="4" s="1"/>
  <c r="EH7" i="4"/>
  <c r="EH44" i="4"/>
  <c r="EH21" i="4"/>
  <c r="EH23" i="4"/>
  <c r="EF34" i="4"/>
  <c r="CT34" i="4" s="1"/>
  <c r="EH35" i="4"/>
  <c r="EH5" i="4"/>
  <c r="EH14" i="4"/>
  <c r="EF45" i="4"/>
  <c r="EH46" i="4"/>
  <c r="EH20" i="4"/>
  <c r="EH41" i="4"/>
  <c r="EH56" i="4"/>
  <c r="EH43" i="4"/>
  <c r="EH42" i="4"/>
  <c r="EH47" i="4"/>
  <c r="EH22" i="4"/>
  <c r="EH38" i="4"/>
  <c r="EF37" i="4"/>
  <c r="CT37" i="4" s="1"/>
  <c r="EH59" i="4"/>
  <c r="CH28" i="4"/>
  <c r="EH36" i="4"/>
  <c r="EH39" i="4"/>
  <c r="EE30" i="4"/>
  <c r="EC29" i="4"/>
  <c r="CQ29" i="4" s="1"/>
  <c r="EH10" i="4"/>
  <c r="EH40" i="4"/>
  <c r="EE12" i="4"/>
  <c r="EA17" i="4"/>
  <c r="EB17" i="4"/>
  <c r="EE54" i="4"/>
  <c r="CT21" i="4"/>
  <c r="EE45" i="4"/>
  <c r="EH19" i="4"/>
  <c r="EF18" i="4"/>
  <c r="CT18" i="4" s="1"/>
  <c r="EH49" i="4"/>
  <c r="EC17" i="4"/>
  <c r="CQ17" i="4" s="1"/>
  <c r="EE18" i="4"/>
  <c r="EC51" i="4"/>
  <c r="EH26" i="4"/>
  <c r="EH33" i="4"/>
  <c r="EB29" i="4"/>
  <c r="EA29" i="4"/>
  <c r="EB16" i="4"/>
  <c r="EA16" i="4"/>
  <c r="DZ28" i="4"/>
  <c r="CN28" i="4" s="1"/>
  <c r="EA10" i="4"/>
  <c r="EA26" i="4"/>
  <c r="EA36" i="4"/>
  <c r="EA42" i="4"/>
  <c r="EA56" i="4"/>
  <c r="EA52" i="4"/>
  <c r="EA15" i="4"/>
  <c r="EA25" i="4"/>
  <c r="EA13" i="4"/>
  <c r="EA14" i="4"/>
  <c r="EA47" i="4"/>
  <c r="EA39" i="4"/>
  <c r="EA27" i="4"/>
  <c r="EA48" i="4"/>
  <c r="EA9" i="4"/>
  <c r="EA20" i="4"/>
  <c r="EA11" i="4"/>
  <c r="EA23" i="4"/>
  <c r="EA53" i="4"/>
  <c r="EA55" i="4"/>
  <c r="EA41" i="4"/>
  <c r="EA49" i="4"/>
  <c r="EA33" i="4"/>
  <c r="EA19" i="4"/>
  <c r="EA7" i="4"/>
  <c r="EA21" i="4"/>
  <c r="EA32" i="4"/>
  <c r="EA43" i="4"/>
  <c r="EA38" i="4"/>
  <c r="EA40" i="4"/>
  <c r="EA5" i="4"/>
  <c r="EA44" i="4"/>
  <c r="EA59" i="4"/>
  <c r="EA24" i="4"/>
  <c r="EA46" i="4"/>
  <c r="EA35" i="4"/>
  <c r="EA31" i="4"/>
  <c r="EA22" i="4"/>
  <c r="EA57" i="4"/>
  <c r="EE34" i="4"/>
  <c r="CT32" i="4"/>
  <c r="CT53" i="4"/>
  <c r="DX17" i="4"/>
  <c r="EE8" i="4"/>
  <c r="EH48" i="4"/>
  <c r="EF54" i="4"/>
  <c r="EF51" i="4" s="1"/>
  <c r="EH55" i="4"/>
  <c r="CT43" i="4"/>
  <c r="CT22" i="4"/>
  <c r="CT14" i="4"/>
  <c r="CQ12" i="4"/>
  <c r="EH13" i="4"/>
  <c r="EF12" i="4"/>
  <c r="CT12" i="4" s="1"/>
  <c r="EH52" i="4"/>
  <c r="CT42" i="4"/>
  <c r="EC6" i="4"/>
  <c r="EE37" i="4"/>
  <c r="EH11" i="4"/>
  <c r="EH24" i="4"/>
  <c r="AY9" i="4"/>
  <c r="AZ16" i="4"/>
  <c r="AY41" i="4"/>
  <c r="AY54" i="4"/>
  <c r="AY32" i="4"/>
  <c r="AY47" i="4"/>
  <c r="AY22" i="4"/>
  <c r="AY46" i="4"/>
  <c r="AY44" i="4"/>
  <c r="AY25" i="4"/>
  <c r="AY27" i="4"/>
  <c r="AY45" i="4"/>
  <c r="AY56" i="4"/>
  <c r="AY20" i="4"/>
  <c r="AY30" i="4"/>
  <c r="AY48" i="4"/>
  <c r="AY57" i="4"/>
  <c r="AY52" i="4"/>
  <c r="AY15" i="4"/>
  <c r="AY16" i="4"/>
  <c r="AY10" i="4"/>
  <c r="AY26" i="4"/>
  <c r="AY24" i="4"/>
  <c r="AY31" i="4"/>
  <c r="AY11" i="4"/>
  <c r="AY34" i="4"/>
  <c r="AY53" i="4"/>
  <c r="AY39" i="4"/>
  <c r="AY12" i="4"/>
  <c r="AY59" i="4"/>
  <c r="AY55" i="4"/>
  <c r="AY19" i="4"/>
  <c r="AY42" i="4"/>
  <c r="AY49" i="4"/>
  <c r="AY8" i="4"/>
  <c r="AY23" i="4"/>
  <c r="AY43" i="4"/>
  <c r="AY21" i="4"/>
  <c r="AY7" i="4"/>
  <c r="AY51" i="4"/>
  <c r="AY38" i="4"/>
  <c r="AY5" i="4"/>
  <c r="AY40" i="4"/>
  <c r="AY33" i="4"/>
  <c r="AY14" i="4"/>
  <c r="AY6" i="4"/>
  <c r="AY18" i="4"/>
  <c r="AY36" i="4"/>
  <c r="AY35" i="4"/>
  <c r="AY13" i="4"/>
  <c r="BI41" i="4"/>
  <c r="BI38" i="4"/>
  <c r="BI48" i="4"/>
  <c r="BI27" i="4"/>
  <c r="BI43" i="4"/>
  <c r="H8" i="4"/>
  <c r="BI57" i="4"/>
  <c r="F28" i="4"/>
  <c r="BF34" i="4"/>
  <c r="BI10" i="4"/>
  <c r="BF8" i="4"/>
  <c r="AZ29" i="4"/>
  <c r="AY29" i="4"/>
  <c r="BF37" i="4"/>
  <c r="BI31" i="4"/>
  <c r="BI5" i="4"/>
  <c r="BI36" i="4"/>
  <c r="AX28" i="4"/>
  <c r="BI44" i="4"/>
  <c r="BI23" i="4"/>
  <c r="CO16" i="4"/>
  <c r="BC16" i="4" s="1"/>
  <c r="CU34" i="4"/>
  <c r="CR17" i="4"/>
  <c r="CL50" i="4"/>
  <c r="CM28" i="4"/>
  <c r="CF58" i="4"/>
  <c r="CG50" i="4"/>
  <c r="CU18" i="4"/>
  <c r="CU12" i="4"/>
  <c r="CU37" i="4"/>
  <c r="CX56" i="4"/>
  <c r="CX40" i="4"/>
  <c r="CX49" i="4"/>
  <c r="CX44" i="4"/>
  <c r="CX53" i="4"/>
  <c r="CX46" i="4"/>
  <c r="CX55" i="4"/>
  <c r="CX48" i="4"/>
  <c r="CX57" i="4"/>
  <c r="CX59" i="4"/>
  <c r="CX52" i="4"/>
  <c r="CX36" i="4"/>
  <c r="CX27" i="4"/>
  <c r="CX47" i="4"/>
  <c r="CX33" i="4"/>
  <c r="CX26" i="4"/>
  <c r="CX19" i="4"/>
  <c r="CX41" i="4"/>
  <c r="CX43" i="4"/>
  <c r="CX35" i="4"/>
  <c r="CX31" i="4"/>
  <c r="CX25" i="4"/>
  <c r="CX15" i="4"/>
  <c r="CX23" i="4"/>
  <c r="CX14" i="4"/>
  <c r="CX11" i="4"/>
  <c r="CX42" i="4"/>
  <c r="CX32" i="4"/>
  <c r="CX38" i="4"/>
  <c r="CX24" i="4"/>
  <c r="CX21" i="4"/>
  <c r="CX10" i="4"/>
  <c r="CX39" i="4"/>
  <c r="CX5" i="4"/>
  <c r="CX22" i="4"/>
  <c r="CX7" i="4"/>
  <c r="CX9" i="4"/>
  <c r="CX20" i="4"/>
  <c r="DA4" i="4"/>
  <c r="CX13" i="4"/>
  <c r="CU8" i="4"/>
  <c r="CU45" i="4"/>
  <c r="CT8" i="4"/>
  <c r="CR29" i="4"/>
  <c r="CI28" i="4"/>
  <c r="AW28" i="4" s="1"/>
  <c r="CJ16" i="4"/>
  <c r="CK16" i="4"/>
  <c r="CJ24" i="4"/>
  <c r="CJ5" i="4"/>
  <c r="CJ9" i="4"/>
  <c r="CJ14" i="4"/>
  <c r="CJ19" i="4"/>
  <c r="CJ27" i="4"/>
  <c r="CJ40" i="4"/>
  <c r="CJ21" i="4"/>
  <c r="CJ32" i="4"/>
  <c r="CJ53" i="4"/>
  <c r="CJ38" i="4"/>
  <c r="CJ43" i="4"/>
  <c r="CJ18" i="4"/>
  <c r="CJ59" i="4"/>
  <c r="CJ31" i="4"/>
  <c r="CJ25" i="4"/>
  <c r="CJ36" i="4"/>
  <c r="CJ33" i="4"/>
  <c r="CJ52" i="4"/>
  <c r="CJ23" i="4"/>
  <c r="CJ44" i="4"/>
  <c r="CJ46" i="4"/>
  <c r="CJ49" i="4"/>
  <c r="CJ11" i="4"/>
  <c r="CJ57" i="4"/>
  <c r="CJ35" i="4"/>
  <c r="CJ55" i="4"/>
  <c r="CJ42" i="4"/>
  <c r="CJ13" i="4"/>
  <c r="CJ39" i="4"/>
  <c r="CJ56" i="4"/>
  <c r="CJ10" i="4"/>
  <c r="CJ41" i="4"/>
  <c r="CJ47" i="4"/>
  <c r="CJ15" i="4"/>
  <c r="CJ26" i="4"/>
  <c r="CJ48" i="4"/>
  <c r="CJ22" i="4"/>
  <c r="CJ20" i="4"/>
  <c r="CJ7" i="4"/>
  <c r="CJ8" i="4"/>
  <c r="CJ30" i="4"/>
  <c r="CJ54" i="4"/>
  <c r="CJ12" i="4"/>
  <c r="CJ17" i="4"/>
  <c r="CJ37" i="4"/>
  <c r="CJ45" i="4"/>
  <c r="CJ34" i="4"/>
  <c r="CU30" i="4"/>
  <c r="CU54" i="4"/>
  <c r="CU51" i="4" s="1"/>
  <c r="CJ51" i="4"/>
  <c r="BD17" i="4"/>
  <c r="BG18" i="4"/>
  <c r="BG30" i="4"/>
  <c r="BG12" i="4"/>
  <c r="BD29" i="4"/>
  <c r="BG45" i="4"/>
  <c r="AV28" i="4"/>
  <c r="AU50" i="4"/>
  <c r="BG34" i="4"/>
  <c r="BG8" i="4"/>
  <c r="BD6" i="4"/>
  <c r="BJ13" i="4"/>
  <c r="BJ20" i="4"/>
  <c r="BJ36" i="4"/>
  <c r="BJ11" i="4"/>
  <c r="BM4" i="4"/>
  <c r="BJ9" i="4"/>
  <c r="BJ14" i="4"/>
  <c r="BJ5" i="4"/>
  <c r="BJ19" i="4"/>
  <c r="BJ10" i="4"/>
  <c r="BJ15" i="4"/>
  <c r="BJ21" i="4"/>
  <c r="BJ25" i="4"/>
  <c r="BJ26" i="4"/>
  <c r="BJ33" i="4"/>
  <c r="BJ24" i="4"/>
  <c r="BJ27" i="4"/>
  <c r="BJ49" i="4"/>
  <c r="BJ23" i="4"/>
  <c r="BJ47" i="4"/>
  <c r="BJ7" i="4"/>
  <c r="BJ22" i="4"/>
  <c r="BJ35" i="4"/>
  <c r="BJ41" i="4"/>
  <c r="BJ31" i="4"/>
  <c r="BJ39" i="4"/>
  <c r="BJ32" i="4"/>
  <c r="BJ43" i="4"/>
  <c r="BJ40" i="4"/>
  <c r="BJ59" i="4"/>
  <c r="BJ48" i="4"/>
  <c r="BJ57" i="4"/>
  <c r="BJ38" i="4"/>
  <c r="BJ46" i="4"/>
  <c r="BJ55" i="4"/>
  <c r="BJ52" i="4"/>
  <c r="BJ53" i="4"/>
  <c r="BJ42" i="4"/>
  <c r="BJ44" i="4"/>
  <c r="BJ56" i="4"/>
  <c r="AR50" i="4"/>
  <c r="AT50" i="4" s="1"/>
  <c r="AS28" i="4"/>
  <c r="BB17" i="4"/>
  <c r="BG54" i="4"/>
  <c r="BB16" i="4"/>
  <c r="BA28" i="4"/>
  <c r="BB59" i="4"/>
  <c r="BB44" i="4"/>
  <c r="BB48" i="4"/>
  <c r="BB27" i="4"/>
  <c r="BB36" i="4"/>
  <c r="BB35" i="4"/>
  <c r="BB15" i="4"/>
  <c r="BB13" i="4"/>
  <c r="BB7" i="4"/>
  <c r="BB41" i="4"/>
  <c r="BB26" i="4"/>
  <c r="BB42" i="4"/>
  <c r="BB31" i="4"/>
  <c r="BB38" i="4"/>
  <c r="BB56" i="4"/>
  <c r="BB25" i="4"/>
  <c r="BB49" i="4"/>
  <c r="BB47" i="4"/>
  <c r="BB46" i="4"/>
  <c r="BB32" i="4"/>
  <c r="BB11" i="4"/>
  <c r="BB14" i="4"/>
  <c r="BB55" i="4"/>
  <c r="BB57" i="4"/>
  <c r="BB21" i="4"/>
  <c r="BB40" i="4"/>
  <c r="BB5" i="4"/>
  <c r="BB9" i="4"/>
  <c r="BB24" i="4"/>
  <c r="BB53" i="4"/>
  <c r="BB33" i="4"/>
  <c r="BB10" i="4"/>
  <c r="BB19" i="4"/>
  <c r="BB52" i="4"/>
  <c r="BB43" i="4"/>
  <c r="BB23" i="4"/>
  <c r="BB20" i="4"/>
  <c r="BB39" i="4"/>
  <c r="BG37" i="4"/>
  <c r="BB29" i="4"/>
  <c r="BB6" i="4"/>
  <c r="R35" i="4"/>
  <c r="R25" i="4"/>
  <c r="O34" i="4"/>
  <c r="R15" i="4"/>
  <c r="O12" i="4"/>
  <c r="R39" i="4"/>
  <c r="O54" i="4"/>
  <c r="R36" i="4"/>
  <c r="O45" i="4"/>
  <c r="R7" i="4"/>
  <c r="O37" i="4"/>
  <c r="R9" i="4"/>
  <c r="H42" i="4"/>
  <c r="I16" i="4"/>
  <c r="H18" i="4"/>
  <c r="H52" i="4"/>
  <c r="H47" i="4"/>
  <c r="H57" i="4"/>
  <c r="H54" i="4"/>
  <c r="H53" i="4"/>
  <c r="H39" i="4"/>
  <c r="H30" i="4"/>
  <c r="H9" i="4"/>
  <c r="H37" i="4"/>
  <c r="H59" i="4"/>
  <c r="H44" i="4"/>
  <c r="H7" i="4"/>
  <c r="H36" i="4"/>
  <c r="H49" i="4"/>
  <c r="H26" i="4"/>
  <c r="H14" i="4"/>
  <c r="H29" i="4"/>
  <c r="H19" i="4"/>
  <c r="H41" i="4"/>
  <c r="H48" i="4"/>
  <c r="H6" i="4"/>
  <c r="H56" i="4"/>
  <c r="H10" i="4"/>
  <c r="H11" i="4"/>
  <c r="H32" i="4"/>
  <c r="H43" i="4"/>
  <c r="H31" i="4"/>
  <c r="H46" i="4"/>
  <c r="H13" i="4"/>
  <c r="H20" i="4"/>
  <c r="H23" i="4"/>
  <c r="H24" i="4"/>
  <c r="H35" i="4"/>
  <c r="H38" i="4"/>
  <c r="H33" i="4"/>
  <c r="H15" i="4"/>
  <c r="H12" i="4"/>
  <c r="H21" i="4"/>
  <c r="H16" i="4"/>
  <c r="M51" i="4"/>
  <c r="O51" i="4" s="1"/>
  <c r="H25" i="4"/>
  <c r="H45" i="4"/>
  <c r="H5" i="4"/>
  <c r="H51" i="4"/>
  <c r="H55" i="4"/>
  <c r="H34" i="4"/>
  <c r="H40" i="4"/>
  <c r="M17" i="4"/>
  <c r="P54" i="4"/>
  <c r="R54" i="4" s="1"/>
  <c r="P34" i="4"/>
  <c r="R34" i="4" s="1"/>
  <c r="G28" i="4"/>
  <c r="I28" i="4" s="1"/>
  <c r="H17" i="4"/>
  <c r="M29" i="4"/>
  <c r="O29" i="4" s="1"/>
  <c r="S44" i="4"/>
  <c r="U44" i="4" s="1"/>
  <c r="S23" i="4"/>
  <c r="U23" i="4" s="1"/>
  <c r="S43" i="4"/>
  <c r="U43" i="4" s="1"/>
  <c r="S22" i="4"/>
  <c r="U22" i="4" s="1"/>
  <c r="S42" i="4"/>
  <c r="U42" i="4" s="1"/>
  <c r="S21" i="4"/>
  <c r="S41" i="4"/>
  <c r="U41" i="4" s="1"/>
  <c r="S20" i="4"/>
  <c r="S40" i="4"/>
  <c r="S19" i="4"/>
  <c r="U19" i="4" s="1"/>
  <c r="S59" i="4"/>
  <c r="U59" i="4" s="1"/>
  <c r="S39" i="4"/>
  <c r="U39" i="4" s="1"/>
  <c r="S15" i="4"/>
  <c r="U15" i="4" s="1"/>
  <c r="S57" i="4"/>
  <c r="S38" i="4"/>
  <c r="U38" i="4" s="1"/>
  <c r="S14" i="4"/>
  <c r="S56" i="4"/>
  <c r="U56" i="4" s="1"/>
  <c r="S36" i="4"/>
  <c r="U36" i="4" s="1"/>
  <c r="S13" i="4"/>
  <c r="U13" i="4" s="1"/>
  <c r="S55" i="4"/>
  <c r="S35" i="4"/>
  <c r="S11" i="4"/>
  <c r="S53" i="4"/>
  <c r="U53" i="4" s="1"/>
  <c r="S33" i="4"/>
  <c r="U33" i="4" s="1"/>
  <c r="S10" i="4"/>
  <c r="S52" i="4"/>
  <c r="S32" i="4"/>
  <c r="U32" i="4" s="1"/>
  <c r="S9" i="4"/>
  <c r="U9" i="4" s="1"/>
  <c r="S49" i="4"/>
  <c r="U49" i="4" s="1"/>
  <c r="S31" i="4"/>
  <c r="U31" i="4" s="1"/>
  <c r="S7" i="4"/>
  <c r="U7" i="4" s="1"/>
  <c r="S48" i="4"/>
  <c r="U48" i="4" s="1"/>
  <c r="S27" i="4"/>
  <c r="U27" i="4" s="1"/>
  <c r="S5" i="4"/>
  <c r="S24" i="4"/>
  <c r="S25" i="4"/>
  <c r="S47" i="4"/>
  <c r="U47" i="4" s="1"/>
  <c r="S46" i="4"/>
  <c r="S26" i="4"/>
  <c r="P37" i="4"/>
  <c r="P45" i="4"/>
  <c r="P18" i="4"/>
  <c r="R18" i="4" s="1"/>
  <c r="M6" i="4"/>
  <c r="O6" i="4" s="1"/>
  <c r="P8" i="4"/>
  <c r="R8" i="4" s="1"/>
  <c r="P12" i="4"/>
  <c r="R12" i="4" s="1"/>
  <c r="P30" i="4"/>
  <c r="V4" i="4"/>
  <c r="E28" i="4"/>
  <c r="D50" i="4"/>
  <c r="BC6" i="4" l="1"/>
  <c r="BB22" i="4"/>
  <c r="O17" i="4"/>
  <c r="BB34" i="4"/>
  <c r="BB37" i="4"/>
  <c r="BB51" i="4"/>
  <c r="J28" i="4"/>
  <c r="BB54" i="4"/>
  <c r="BB18" i="4"/>
  <c r="BB45" i="4"/>
  <c r="BL23" i="4"/>
  <c r="BL52" i="4"/>
  <c r="BF6" i="4"/>
  <c r="CP26" i="4"/>
  <c r="BL42" i="4"/>
  <c r="BL36" i="4"/>
  <c r="BL59" i="4"/>
  <c r="BL11" i="4"/>
  <c r="BI18" i="4"/>
  <c r="BL49" i="4"/>
  <c r="CP46" i="4"/>
  <c r="CP20" i="4"/>
  <c r="CP19" i="4"/>
  <c r="CP15" i="4"/>
  <c r="CP25" i="4"/>
  <c r="CP49" i="4"/>
  <c r="CP17" i="4"/>
  <c r="CP6" i="4"/>
  <c r="BL13" i="4"/>
  <c r="CP44" i="4"/>
  <c r="CP11" i="4"/>
  <c r="CP43" i="4"/>
  <c r="BL22" i="4"/>
  <c r="BL27" i="4"/>
  <c r="BL53" i="4"/>
  <c r="CS30" i="4"/>
  <c r="CS8" i="4"/>
  <c r="CS37" i="4"/>
  <c r="BL5" i="4"/>
  <c r="BI30" i="4"/>
  <c r="CP23" i="4"/>
  <c r="CP33" i="4"/>
  <c r="CP40" i="4"/>
  <c r="CP55" i="4"/>
  <c r="CP53" i="4"/>
  <c r="CP7" i="4"/>
  <c r="CP29" i="4"/>
  <c r="CP5" i="4"/>
  <c r="CP14" i="4"/>
  <c r="CP36" i="4"/>
  <c r="CP59" i="4"/>
  <c r="CP22" i="4"/>
  <c r="CP39" i="4"/>
  <c r="CP31" i="4"/>
  <c r="CP10" i="4"/>
  <c r="CS54" i="4"/>
  <c r="CP13" i="4"/>
  <c r="CP57" i="4"/>
  <c r="CP52" i="4"/>
  <c r="CS51" i="4"/>
  <c r="CP56" i="4"/>
  <c r="CP21" i="4"/>
  <c r="CP47" i="4"/>
  <c r="CS45" i="4"/>
  <c r="CP27" i="4"/>
  <c r="CP42" i="4"/>
  <c r="CP16" i="4"/>
  <c r="CP24" i="4"/>
  <c r="CP48" i="4"/>
  <c r="CO28" i="4"/>
  <c r="CP28" i="4" s="1"/>
  <c r="CP32" i="4"/>
  <c r="CP38" i="4"/>
  <c r="CP9" i="4"/>
  <c r="CP41" i="4"/>
  <c r="CP35" i="4"/>
  <c r="BL57" i="4"/>
  <c r="BL25" i="4"/>
  <c r="BL56" i="4"/>
  <c r="BL48" i="4"/>
  <c r="BL38" i="4"/>
  <c r="BL40" i="4"/>
  <c r="BL41" i="4"/>
  <c r="BL31" i="4"/>
  <c r="BF17" i="4"/>
  <c r="BL14" i="4"/>
  <c r="BL39" i="4"/>
  <c r="BL19" i="4"/>
  <c r="BL9" i="4"/>
  <c r="BL7" i="4"/>
  <c r="BL15" i="4"/>
  <c r="BL55" i="4"/>
  <c r="BL46" i="4"/>
  <c r="BL20" i="4"/>
  <c r="BL44" i="4"/>
  <c r="BL35" i="4"/>
  <c r="F50" i="4"/>
  <c r="BI8" i="4"/>
  <c r="EH51" i="4"/>
  <c r="CT51" i="4"/>
  <c r="EK47" i="4"/>
  <c r="EK14" i="4"/>
  <c r="EK27" i="4"/>
  <c r="CW47" i="4"/>
  <c r="EE6" i="4"/>
  <c r="EC16" i="4"/>
  <c r="ED51" i="4" s="1"/>
  <c r="EH45" i="4"/>
  <c r="EF17" i="4"/>
  <c r="EH18" i="4"/>
  <c r="EK15" i="4"/>
  <c r="EK25" i="4"/>
  <c r="EK31" i="4"/>
  <c r="EI30" i="4"/>
  <c r="CW30" i="4" s="1"/>
  <c r="EI8" i="4"/>
  <c r="CW8" i="4" s="1"/>
  <c r="EK9" i="4"/>
  <c r="EK23" i="4"/>
  <c r="EK43" i="4"/>
  <c r="EK41" i="4"/>
  <c r="EK7" i="4"/>
  <c r="EK48" i="4"/>
  <c r="EK57" i="4"/>
  <c r="EK10" i="4"/>
  <c r="EK32" i="4"/>
  <c r="EI54" i="4"/>
  <c r="CW54" i="4" s="1"/>
  <c r="EK55" i="4"/>
  <c r="EH54" i="4"/>
  <c r="CW10" i="4"/>
  <c r="EE29" i="4"/>
  <c r="EH37" i="4"/>
  <c r="EK5" i="4"/>
  <c r="EK36" i="4"/>
  <c r="EK53" i="4"/>
  <c r="EF29" i="4"/>
  <c r="CT29" i="4" s="1"/>
  <c r="EH30" i="4"/>
  <c r="EH8" i="4"/>
  <c r="EK22" i="4"/>
  <c r="EI45" i="4"/>
  <c r="CW45" i="4" s="1"/>
  <c r="EK46" i="4"/>
  <c r="EK42" i="4"/>
  <c r="EH34" i="4"/>
  <c r="EK20" i="4"/>
  <c r="EK39" i="4"/>
  <c r="EK49" i="4"/>
  <c r="EK21" i="4"/>
  <c r="EK40" i="4"/>
  <c r="EK56" i="4"/>
  <c r="EK44" i="4"/>
  <c r="EK52" i="4"/>
  <c r="EE51" i="4"/>
  <c r="CQ51" i="4"/>
  <c r="CW5" i="4"/>
  <c r="EI34" i="4"/>
  <c r="CW34" i="4" s="1"/>
  <c r="EK35" i="4"/>
  <c r="EK19" i="4"/>
  <c r="EI18" i="4"/>
  <c r="CW18" i="4" s="1"/>
  <c r="CW9" i="4"/>
  <c r="EK38" i="4"/>
  <c r="EI37" i="4"/>
  <c r="CW37" i="4" s="1"/>
  <c r="EK26" i="4"/>
  <c r="CQ6" i="4"/>
  <c r="CT54" i="4"/>
  <c r="EK13" i="4"/>
  <c r="EI12" i="4"/>
  <c r="CW12" i="4" s="1"/>
  <c r="EK33" i="4"/>
  <c r="DY28" i="4"/>
  <c r="DW50" i="4"/>
  <c r="DX28" i="4"/>
  <c r="CW22" i="4"/>
  <c r="EK11" i="4"/>
  <c r="EK59" i="4"/>
  <c r="EH12" i="4"/>
  <c r="EE17" i="4"/>
  <c r="CT45" i="4"/>
  <c r="CW23" i="4"/>
  <c r="CW44" i="4"/>
  <c r="DZ50" i="4"/>
  <c r="CN50" i="4" s="1"/>
  <c r="EB28" i="4"/>
  <c r="EA28" i="4"/>
  <c r="CW25" i="4"/>
  <c r="CW13" i="4"/>
  <c r="CW40" i="4"/>
  <c r="EF6" i="4"/>
  <c r="EL56" i="4"/>
  <c r="CZ56" i="4" s="1"/>
  <c r="EL40" i="4"/>
  <c r="CZ40" i="4" s="1"/>
  <c r="EL49" i="4"/>
  <c r="CZ49" i="4" s="1"/>
  <c r="EL44" i="4"/>
  <c r="CZ44" i="4" s="1"/>
  <c r="EL53" i="4"/>
  <c r="CZ53" i="4" s="1"/>
  <c r="EL46" i="4"/>
  <c r="CZ46" i="4" s="1"/>
  <c r="EL55" i="4"/>
  <c r="EL48" i="4"/>
  <c r="CZ48" i="4" s="1"/>
  <c r="EL57" i="4"/>
  <c r="CZ57" i="4" s="1"/>
  <c r="EL59" i="4"/>
  <c r="CZ59" i="4" s="1"/>
  <c r="EL52" i="4"/>
  <c r="CZ52" i="4" s="1"/>
  <c r="EL36" i="4"/>
  <c r="CZ36" i="4" s="1"/>
  <c r="EL27" i="4"/>
  <c r="CZ27" i="4" s="1"/>
  <c r="EL24" i="4"/>
  <c r="CZ24" i="4" s="1"/>
  <c r="EL47" i="4"/>
  <c r="CZ47" i="4" s="1"/>
  <c r="EL33" i="4"/>
  <c r="CZ33" i="4" s="1"/>
  <c r="EL26" i="4"/>
  <c r="CZ26" i="4" s="1"/>
  <c r="EL19" i="4"/>
  <c r="CZ19" i="4" s="1"/>
  <c r="EL41" i="4"/>
  <c r="CZ41" i="4" s="1"/>
  <c r="EL14" i="4"/>
  <c r="EL43" i="4"/>
  <c r="EL35" i="4"/>
  <c r="EL31" i="4"/>
  <c r="EL20" i="4"/>
  <c r="CZ20" i="4" s="1"/>
  <c r="EL13" i="4"/>
  <c r="CZ13" i="4" s="1"/>
  <c r="EL42" i="4"/>
  <c r="CZ42" i="4" s="1"/>
  <c r="EL32" i="4"/>
  <c r="CZ32" i="4" s="1"/>
  <c r="EL38" i="4"/>
  <c r="CZ38" i="4" s="1"/>
  <c r="EL21" i="4"/>
  <c r="CZ21" i="4" s="1"/>
  <c r="EL25" i="4"/>
  <c r="CZ25" i="4" s="1"/>
  <c r="EL39" i="4"/>
  <c r="CZ39" i="4" s="1"/>
  <c r="EL23" i="4"/>
  <c r="CZ23" i="4" s="1"/>
  <c r="EL11" i="4"/>
  <c r="CZ11" i="4" s="1"/>
  <c r="EL5" i="4"/>
  <c r="EL7" i="4"/>
  <c r="EO4" i="4"/>
  <c r="EL9" i="4"/>
  <c r="EL15" i="4"/>
  <c r="EL22" i="4"/>
  <c r="CZ22" i="4" s="1"/>
  <c r="EL10" i="4"/>
  <c r="CZ10" i="4" s="1"/>
  <c r="EK24" i="4"/>
  <c r="DT58" i="4"/>
  <c r="CH58" i="4" s="1"/>
  <c r="DV50" i="4"/>
  <c r="DU50" i="4"/>
  <c r="BL24" i="4"/>
  <c r="BL26" i="4"/>
  <c r="BI34" i="4"/>
  <c r="CU6" i="4"/>
  <c r="CU16" i="4" s="1"/>
  <c r="BL33" i="4"/>
  <c r="BI54" i="4"/>
  <c r="BL43" i="4"/>
  <c r="BL21" i="4"/>
  <c r="BL32" i="4"/>
  <c r="CS12" i="4"/>
  <c r="BL10" i="4"/>
  <c r="AZ28" i="4"/>
  <c r="AY28" i="4"/>
  <c r="AX50" i="4"/>
  <c r="BI45" i="4"/>
  <c r="BF29" i="4"/>
  <c r="BI12" i="4"/>
  <c r="BI37" i="4"/>
  <c r="CS18" i="4"/>
  <c r="BL47" i="4"/>
  <c r="CP30" i="4"/>
  <c r="CP8" i="4"/>
  <c r="CP37" i="4"/>
  <c r="CP34" i="4"/>
  <c r="CP51" i="4"/>
  <c r="CP12" i="4"/>
  <c r="CP45" i="4"/>
  <c r="CP54" i="4"/>
  <c r="CP18" i="4"/>
  <c r="CX8" i="4"/>
  <c r="CX30" i="4"/>
  <c r="CG58" i="4"/>
  <c r="CF60" i="4"/>
  <c r="CS17" i="4"/>
  <c r="CX34" i="4"/>
  <c r="CU17" i="4"/>
  <c r="CX18" i="4"/>
  <c r="CK28" i="4"/>
  <c r="CI50" i="4"/>
  <c r="AW50" i="4" s="1"/>
  <c r="CJ28" i="4"/>
  <c r="CX37" i="4"/>
  <c r="CX45" i="4"/>
  <c r="CS29" i="4"/>
  <c r="CS16" i="4"/>
  <c r="CR28" i="4"/>
  <c r="CS21" i="4"/>
  <c r="CS40" i="4"/>
  <c r="CS13" i="4"/>
  <c r="CS46" i="4"/>
  <c r="CS24" i="4"/>
  <c r="CS10" i="4"/>
  <c r="CS39" i="4"/>
  <c r="CS25" i="4"/>
  <c r="CS59" i="4"/>
  <c r="CS11" i="4"/>
  <c r="CS23" i="4"/>
  <c r="CS26" i="4"/>
  <c r="CS32" i="4"/>
  <c r="CS44" i="4"/>
  <c r="CS9" i="4"/>
  <c r="CS42" i="4"/>
  <c r="CS31" i="4"/>
  <c r="CS36" i="4"/>
  <c r="CS49" i="4"/>
  <c r="CS43" i="4"/>
  <c r="CS38" i="4"/>
  <c r="CS48" i="4"/>
  <c r="CS52" i="4"/>
  <c r="CS41" i="4"/>
  <c r="CS47" i="4"/>
  <c r="CS15" i="4"/>
  <c r="CS55" i="4"/>
  <c r="CS5" i="4"/>
  <c r="CS56" i="4"/>
  <c r="CS7" i="4"/>
  <c r="CS57" i="4"/>
  <c r="CS22" i="4"/>
  <c r="CS27" i="4"/>
  <c r="CS14" i="4"/>
  <c r="CS53" i="4"/>
  <c r="CS35" i="4"/>
  <c r="CS33" i="4"/>
  <c r="CS19" i="4"/>
  <c r="CS20" i="4"/>
  <c r="CM50" i="4"/>
  <c r="CL58" i="4"/>
  <c r="CU29" i="4"/>
  <c r="CX12" i="4"/>
  <c r="CS6" i="4"/>
  <c r="DA55" i="4"/>
  <c r="DA48" i="4"/>
  <c r="DA57" i="4"/>
  <c r="DA59" i="4"/>
  <c r="DA47" i="4"/>
  <c r="DA31" i="4"/>
  <c r="DA33" i="4"/>
  <c r="DA52" i="4"/>
  <c r="DA41" i="4"/>
  <c r="DA40" i="4"/>
  <c r="DA39" i="4"/>
  <c r="DA38" i="4"/>
  <c r="DA14" i="4"/>
  <c r="DA53" i="4"/>
  <c r="DA42" i="4"/>
  <c r="DA36" i="4"/>
  <c r="DA25" i="4"/>
  <c r="DA49" i="4"/>
  <c r="DA46" i="4"/>
  <c r="DA43" i="4"/>
  <c r="DA13" i="4"/>
  <c r="DA56" i="4"/>
  <c r="DA44" i="4"/>
  <c r="DA27" i="4"/>
  <c r="DA32" i="4"/>
  <c r="DA19" i="4"/>
  <c r="DA20" i="4"/>
  <c r="DA21" i="4"/>
  <c r="DA35" i="4"/>
  <c r="DA26" i="4"/>
  <c r="DA5" i="4"/>
  <c r="DA22" i="4"/>
  <c r="DA9" i="4"/>
  <c r="DD4" i="4"/>
  <c r="DA23" i="4"/>
  <c r="DA7" i="4"/>
  <c r="DA10" i="4"/>
  <c r="DA15" i="4"/>
  <c r="DA11" i="4"/>
  <c r="DA24" i="4"/>
  <c r="CX54" i="4"/>
  <c r="CX51" i="4" s="1"/>
  <c r="BG6" i="4"/>
  <c r="BJ54" i="4"/>
  <c r="BJ45" i="4"/>
  <c r="BJ37" i="4"/>
  <c r="BJ12" i="4"/>
  <c r="BB28" i="4"/>
  <c r="BA50" i="4"/>
  <c r="AS50" i="4"/>
  <c r="AR58" i="4"/>
  <c r="AT58" i="4" s="1"/>
  <c r="BG29" i="4"/>
  <c r="BD16" i="4"/>
  <c r="BG17" i="4"/>
  <c r="BJ30" i="4"/>
  <c r="BJ18" i="4"/>
  <c r="BJ34" i="4"/>
  <c r="BJ8" i="4"/>
  <c r="AU58" i="4"/>
  <c r="AV50" i="4"/>
  <c r="BM15" i="4"/>
  <c r="BM31" i="4"/>
  <c r="BM13" i="4"/>
  <c r="BM20" i="4"/>
  <c r="BM11" i="4"/>
  <c r="BP4" i="4"/>
  <c r="BM9" i="4"/>
  <c r="BM14" i="4"/>
  <c r="BM5" i="4"/>
  <c r="BM10" i="4"/>
  <c r="BM32" i="4"/>
  <c r="BM36" i="4"/>
  <c r="BM21" i="4"/>
  <c r="BM44" i="4"/>
  <c r="BM25" i="4"/>
  <c r="BM26" i="4"/>
  <c r="BM33" i="4"/>
  <c r="BM42" i="4"/>
  <c r="BM24" i="4"/>
  <c r="BM27" i="4"/>
  <c r="BM19" i="4"/>
  <c r="BM7" i="4"/>
  <c r="BM22" i="4"/>
  <c r="BM38" i="4"/>
  <c r="BM35" i="4"/>
  <c r="BM41" i="4"/>
  <c r="BM56" i="4"/>
  <c r="BM57" i="4"/>
  <c r="BM43" i="4"/>
  <c r="BM49" i="4"/>
  <c r="BM39" i="4"/>
  <c r="BM40" i="4"/>
  <c r="BM59" i="4"/>
  <c r="BM23" i="4"/>
  <c r="BM48" i="4"/>
  <c r="BM47" i="4"/>
  <c r="BM46" i="4"/>
  <c r="BM52" i="4"/>
  <c r="BM55" i="4"/>
  <c r="BM53" i="4"/>
  <c r="BG51" i="4"/>
  <c r="BI51" i="4" s="1"/>
  <c r="R30" i="4"/>
  <c r="U57" i="4"/>
  <c r="U10" i="4"/>
  <c r="U14" i="4"/>
  <c r="R37" i="4"/>
  <c r="U20" i="4"/>
  <c r="U26" i="4"/>
  <c r="U46" i="4"/>
  <c r="U11" i="4"/>
  <c r="U21" i="4"/>
  <c r="U52" i="4"/>
  <c r="R45" i="4"/>
  <c r="U35" i="4"/>
  <c r="U40" i="4"/>
  <c r="U25" i="4"/>
  <c r="U55" i="4"/>
  <c r="U24" i="4"/>
  <c r="U5" i="4"/>
  <c r="H28" i="4"/>
  <c r="M16" i="4"/>
  <c r="O16" i="4" s="1"/>
  <c r="S30" i="4"/>
  <c r="U30" i="4" s="1"/>
  <c r="P17" i="4"/>
  <c r="R17" i="4" s="1"/>
  <c r="S8" i="4"/>
  <c r="U8" i="4" s="1"/>
  <c r="S37" i="4"/>
  <c r="G50" i="4"/>
  <c r="I50" i="4" s="1"/>
  <c r="J50" i="4"/>
  <c r="S18" i="4"/>
  <c r="U18" i="4" s="1"/>
  <c r="V56" i="4"/>
  <c r="X56" i="4" s="1"/>
  <c r="V35" i="4"/>
  <c r="X35" i="4" s="1"/>
  <c r="V11" i="4"/>
  <c r="X11" i="4" s="1"/>
  <c r="V55" i="4"/>
  <c r="X55" i="4" s="1"/>
  <c r="V33" i="4"/>
  <c r="X33" i="4" s="1"/>
  <c r="V10" i="4"/>
  <c r="X10" i="4" s="1"/>
  <c r="V53" i="4"/>
  <c r="X53" i="4" s="1"/>
  <c r="V32" i="4"/>
  <c r="X32" i="4" s="1"/>
  <c r="V9" i="4"/>
  <c r="X9" i="4" s="1"/>
  <c r="V52" i="4"/>
  <c r="X52" i="4" s="1"/>
  <c r="V31" i="4"/>
  <c r="X31" i="4" s="1"/>
  <c r="V7" i="4"/>
  <c r="X7" i="4" s="1"/>
  <c r="V49" i="4"/>
  <c r="X49" i="4" s="1"/>
  <c r="V27" i="4"/>
  <c r="X27" i="4" s="1"/>
  <c r="V5" i="4"/>
  <c r="X5" i="4" s="1"/>
  <c r="V48" i="4"/>
  <c r="X48" i="4" s="1"/>
  <c r="V26" i="4"/>
  <c r="X26" i="4" s="1"/>
  <c r="V47" i="4"/>
  <c r="X47" i="4" s="1"/>
  <c r="V25" i="4"/>
  <c r="X25" i="4" s="1"/>
  <c r="V46" i="4"/>
  <c r="X46" i="4" s="1"/>
  <c r="V24" i="4"/>
  <c r="X24" i="4" s="1"/>
  <c r="V44" i="4"/>
  <c r="X44" i="4" s="1"/>
  <c r="V23" i="4"/>
  <c r="X23" i="4" s="1"/>
  <c r="V43" i="4"/>
  <c r="X43" i="4" s="1"/>
  <c r="V22" i="4"/>
  <c r="X22" i="4" s="1"/>
  <c r="V42" i="4"/>
  <c r="X42" i="4" s="1"/>
  <c r="V21" i="4"/>
  <c r="X21" i="4" s="1"/>
  <c r="V41" i="4"/>
  <c r="X41" i="4" s="1"/>
  <c r="V20" i="4"/>
  <c r="X20" i="4" s="1"/>
  <c r="V40" i="4"/>
  <c r="X40" i="4" s="1"/>
  <c r="V19" i="4"/>
  <c r="X19" i="4" s="1"/>
  <c r="V57" i="4"/>
  <c r="X57" i="4" s="1"/>
  <c r="V36" i="4"/>
  <c r="X36" i="4" s="1"/>
  <c r="V13" i="4"/>
  <c r="X13" i="4" s="1"/>
  <c r="V59" i="4"/>
  <c r="X59" i="4" s="1"/>
  <c r="V39" i="4"/>
  <c r="X39" i="4" s="1"/>
  <c r="V38" i="4"/>
  <c r="X38" i="4" s="1"/>
  <c r="V15" i="4"/>
  <c r="X15" i="4" s="1"/>
  <c r="V14" i="4"/>
  <c r="X14" i="4" s="1"/>
  <c r="P29" i="4"/>
  <c r="R29" i="4" s="1"/>
  <c r="S12" i="4"/>
  <c r="U12" i="4" s="1"/>
  <c r="S45" i="4"/>
  <c r="U45" i="4" s="1"/>
  <c r="S34" i="4"/>
  <c r="U34" i="4" s="1"/>
  <c r="P6" i="4"/>
  <c r="R6" i="4" s="1"/>
  <c r="S54" i="4"/>
  <c r="U54" i="4" s="1"/>
  <c r="P51" i="4"/>
  <c r="R51" i="4" s="1"/>
  <c r="K29" i="4"/>
  <c r="K26" i="4"/>
  <c r="K11" i="4"/>
  <c r="K49" i="4"/>
  <c r="K17" i="4"/>
  <c r="K43" i="4"/>
  <c r="K36" i="4"/>
  <c r="K53" i="4"/>
  <c r="K59" i="4"/>
  <c r="K25" i="4"/>
  <c r="K32" i="4"/>
  <c r="K31" i="4"/>
  <c r="K12" i="4"/>
  <c r="K14" i="4"/>
  <c r="K21" i="4"/>
  <c r="K23" i="4"/>
  <c r="K42" i="4"/>
  <c r="K9" i="4"/>
  <c r="K18" i="4"/>
  <c r="K54" i="4"/>
  <c r="K52" i="4"/>
  <c r="K41" i="4"/>
  <c r="K44" i="4"/>
  <c r="K19" i="4"/>
  <c r="K45" i="4"/>
  <c r="K13" i="4"/>
  <c r="K51" i="4"/>
  <c r="K40" i="4"/>
  <c r="K39" i="4"/>
  <c r="K8" i="4"/>
  <c r="K48" i="4"/>
  <c r="K27" i="4"/>
  <c r="K30" i="4"/>
  <c r="K15" i="4"/>
  <c r="K55" i="4"/>
  <c r="K46" i="4"/>
  <c r="K24" i="4"/>
  <c r="K56" i="4"/>
  <c r="K47" i="4"/>
  <c r="K37" i="4"/>
  <c r="K57" i="4"/>
  <c r="K34" i="4"/>
  <c r="K16" i="4"/>
  <c r="K33" i="4"/>
  <c r="K38" i="4"/>
  <c r="K5" i="4"/>
  <c r="K35" i="4"/>
  <c r="K10" i="4"/>
  <c r="K7" i="4"/>
  <c r="K22" i="4"/>
  <c r="K6" i="4"/>
  <c r="K20" i="4"/>
  <c r="Y4" i="4"/>
  <c r="E50" i="4"/>
  <c r="D58" i="4"/>
  <c r="BO49" i="4" l="1"/>
  <c r="BO53" i="4"/>
  <c r="BO39" i="4"/>
  <c r="BO41" i="4"/>
  <c r="BO42" i="4"/>
  <c r="BO36" i="4"/>
  <c r="BO5" i="4"/>
  <c r="BO57" i="4"/>
  <c r="BO59" i="4"/>
  <c r="BO43" i="4"/>
  <c r="BO31" i="4"/>
  <c r="BL12" i="4"/>
  <c r="CO50" i="4"/>
  <c r="BC50" i="4" s="1"/>
  <c r="BC28" i="4"/>
  <c r="BO26" i="4"/>
  <c r="BO55" i="4"/>
  <c r="BL45" i="4"/>
  <c r="BO25" i="4"/>
  <c r="BL30" i="4"/>
  <c r="BO14" i="4"/>
  <c r="ED17" i="4"/>
  <c r="BO35" i="4"/>
  <c r="H50" i="4"/>
  <c r="BO22" i="4"/>
  <c r="BO23" i="4"/>
  <c r="BO56" i="4"/>
  <c r="BL54" i="4"/>
  <c r="BO46" i="4"/>
  <c r="BO47" i="4"/>
  <c r="BO48" i="4"/>
  <c r="BL18" i="4"/>
  <c r="F58" i="4"/>
  <c r="BI17" i="4"/>
  <c r="BO13" i="4"/>
  <c r="BL8" i="4"/>
  <c r="BO9" i="4"/>
  <c r="BO21" i="4"/>
  <c r="BO10" i="4"/>
  <c r="BO38" i="4"/>
  <c r="BJ51" i="4"/>
  <c r="BL51" i="4" s="1"/>
  <c r="N6" i="4"/>
  <c r="BO7" i="4"/>
  <c r="BO20" i="4"/>
  <c r="EN15" i="4"/>
  <c r="EL34" i="4"/>
  <c r="CZ34" i="4" s="1"/>
  <c r="EN35" i="4"/>
  <c r="EN46" i="4"/>
  <c r="EL45" i="4"/>
  <c r="CZ45" i="4" s="1"/>
  <c r="EH29" i="4"/>
  <c r="EL8" i="4"/>
  <c r="CZ8" i="4" s="1"/>
  <c r="EN9" i="4"/>
  <c r="EN43" i="4"/>
  <c r="EN53" i="4"/>
  <c r="EN55" i="4"/>
  <c r="EL54" i="4"/>
  <c r="CZ54" i="4" s="1"/>
  <c r="EO55" i="4"/>
  <c r="DC55" i="4" s="1"/>
  <c r="EO48" i="4"/>
  <c r="DC48" i="4" s="1"/>
  <c r="EO57" i="4"/>
  <c r="DC57" i="4" s="1"/>
  <c r="EO59" i="4"/>
  <c r="DC59" i="4" s="1"/>
  <c r="EO47" i="4"/>
  <c r="DC47" i="4" s="1"/>
  <c r="EO31" i="4"/>
  <c r="DC31" i="4" s="1"/>
  <c r="EO33" i="4"/>
  <c r="DC33" i="4" s="1"/>
  <c r="EO26" i="4"/>
  <c r="DC26" i="4" s="1"/>
  <c r="EO52" i="4"/>
  <c r="DC52" i="4" s="1"/>
  <c r="EO41" i="4"/>
  <c r="DC41" i="4" s="1"/>
  <c r="EO40" i="4"/>
  <c r="EO39" i="4"/>
  <c r="DC39" i="4" s="1"/>
  <c r="EO38" i="4"/>
  <c r="DC38" i="4" s="1"/>
  <c r="EO53" i="4"/>
  <c r="DC53" i="4" s="1"/>
  <c r="EO42" i="4"/>
  <c r="DC42" i="4" s="1"/>
  <c r="EO36" i="4"/>
  <c r="DC36" i="4" s="1"/>
  <c r="EO25" i="4"/>
  <c r="DC25" i="4" s="1"/>
  <c r="EO49" i="4"/>
  <c r="DC49" i="4" s="1"/>
  <c r="EO46" i="4"/>
  <c r="DC46" i="4" s="1"/>
  <c r="EO43" i="4"/>
  <c r="DC43" i="4" s="1"/>
  <c r="EO56" i="4"/>
  <c r="DC56" i="4" s="1"/>
  <c r="EO44" i="4"/>
  <c r="DC44" i="4" s="1"/>
  <c r="EO27" i="4"/>
  <c r="DC27" i="4" s="1"/>
  <c r="EO15" i="4"/>
  <c r="DC15" i="4" s="1"/>
  <c r="EO32" i="4"/>
  <c r="DC32" i="4" s="1"/>
  <c r="EO20" i="4"/>
  <c r="DC20" i="4" s="1"/>
  <c r="EO19" i="4"/>
  <c r="EO21" i="4"/>
  <c r="DC21" i="4" s="1"/>
  <c r="EO35" i="4"/>
  <c r="DC35" i="4" s="1"/>
  <c r="EO22" i="4"/>
  <c r="DC22" i="4" s="1"/>
  <c r="EO23" i="4"/>
  <c r="DC23" i="4" s="1"/>
  <c r="EO11" i="4"/>
  <c r="DC11" i="4" s="1"/>
  <c r="EO7" i="4"/>
  <c r="EO24" i="4"/>
  <c r="EO10" i="4"/>
  <c r="ER4" i="4"/>
  <c r="EO13" i="4"/>
  <c r="DC13" i="4" s="1"/>
  <c r="EO9" i="4"/>
  <c r="DC9" i="4" s="1"/>
  <c r="EO14" i="4"/>
  <c r="DC14" i="4" s="1"/>
  <c r="EO5" i="4"/>
  <c r="EN14" i="4"/>
  <c r="EN44" i="4"/>
  <c r="EK54" i="4"/>
  <c r="EN7" i="4"/>
  <c r="EN41" i="4"/>
  <c r="EN49" i="4"/>
  <c r="EL30" i="4"/>
  <c r="CZ30" i="4" s="1"/>
  <c r="EN31" i="4"/>
  <c r="EH17" i="4"/>
  <c r="EN19" i="4"/>
  <c r="EL18" i="4"/>
  <c r="CZ18" i="4" s="1"/>
  <c r="EN40" i="4"/>
  <c r="EC28" i="4"/>
  <c r="ED16" i="4"/>
  <c r="EE16" i="4"/>
  <c r="ED36" i="4"/>
  <c r="ED40" i="4"/>
  <c r="ED10" i="4"/>
  <c r="ED32" i="4"/>
  <c r="ED9" i="4"/>
  <c r="ED7" i="4"/>
  <c r="ED52" i="4"/>
  <c r="ED33" i="4"/>
  <c r="ED39" i="4"/>
  <c r="ED41" i="4"/>
  <c r="ED35" i="4"/>
  <c r="ED44" i="4"/>
  <c r="ED48" i="4"/>
  <c r="ED53" i="4"/>
  <c r="ED19" i="4"/>
  <c r="ED31" i="4"/>
  <c r="ED46" i="4"/>
  <c r="ED59" i="4"/>
  <c r="ED27" i="4"/>
  <c r="ED55" i="4"/>
  <c r="ED43" i="4"/>
  <c r="ED11" i="4"/>
  <c r="ED49" i="4"/>
  <c r="ED42" i="4"/>
  <c r="ED13" i="4"/>
  <c r="ED47" i="4"/>
  <c r="ED20" i="4"/>
  <c r="ED21" i="4"/>
  <c r="ED5" i="4"/>
  <c r="ED24" i="4"/>
  <c r="ED26" i="4"/>
  <c r="ED56" i="4"/>
  <c r="ED22" i="4"/>
  <c r="ED23" i="4"/>
  <c r="ED57" i="4"/>
  <c r="ED38" i="4"/>
  <c r="ED15" i="4"/>
  <c r="ED25" i="4"/>
  <c r="ED14" i="4"/>
  <c r="ED54" i="4"/>
  <c r="CQ16" i="4"/>
  <c r="ED45" i="4"/>
  <c r="ED30" i="4"/>
  <c r="ED37" i="4"/>
  <c r="ED8" i="4"/>
  <c r="ED18" i="4"/>
  <c r="ED12" i="4"/>
  <c r="ED34" i="4"/>
  <c r="EN11" i="4"/>
  <c r="EN26" i="4"/>
  <c r="EN56" i="4"/>
  <c r="EK37" i="4"/>
  <c r="EI51" i="4"/>
  <c r="ED6" i="4"/>
  <c r="CZ31" i="4"/>
  <c r="EN23" i="4"/>
  <c r="EN33" i="4"/>
  <c r="EH6" i="4"/>
  <c r="CT6" i="4"/>
  <c r="EF16" i="4"/>
  <c r="EG17" i="4" s="1"/>
  <c r="EK8" i="4"/>
  <c r="EN5" i="4"/>
  <c r="CZ9" i="4"/>
  <c r="CZ43" i="4"/>
  <c r="EN39" i="4"/>
  <c r="EN47" i="4"/>
  <c r="EN25" i="4"/>
  <c r="EN24" i="4"/>
  <c r="EK30" i="4"/>
  <c r="EI29" i="4"/>
  <c r="CZ5" i="4"/>
  <c r="EN21" i="4"/>
  <c r="EN27" i="4"/>
  <c r="CZ35" i="4"/>
  <c r="DV58" i="4"/>
  <c r="DU58" i="4"/>
  <c r="DT60" i="4"/>
  <c r="CH60" i="4" s="1"/>
  <c r="EL37" i="4"/>
  <c r="EN38" i="4"/>
  <c r="EN36" i="4"/>
  <c r="DW58" i="4"/>
  <c r="DX50" i="4"/>
  <c r="DY50" i="4"/>
  <c r="EK18" i="4"/>
  <c r="EI17" i="4"/>
  <c r="EK45" i="4"/>
  <c r="EN32" i="4"/>
  <c r="EN52" i="4"/>
  <c r="ED29" i="4"/>
  <c r="EN42" i="4"/>
  <c r="EN59" i="4"/>
  <c r="EB50" i="4"/>
  <c r="EA50" i="4"/>
  <c r="DZ58" i="4"/>
  <c r="CN58" i="4" s="1"/>
  <c r="EN22" i="4"/>
  <c r="CZ55" i="4"/>
  <c r="CZ7" i="4"/>
  <c r="CZ15" i="4"/>
  <c r="CZ14" i="4"/>
  <c r="EL12" i="4"/>
  <c r="CZ12" i="4" s="1"/>
  <c r="EN13" i="4"/>
  <c r="EN57" i="4"/>
  <c r="EK34" i="4"/>
  <c r="EI6" i="4"/>
  <c r="CT17" i="4"/>
  <c r="EN10" i="4"/>
  <c r="EN20" i="4"/>
  <c r="EN48" i="4"/>
  <c r="EK12" i="4"/>
  <c r="CV54" i="4"/>
  <c r="CV34" i="4"/>
  <c r="CV12" i="4"/>
  <c r="CV18" i="4"/>
  <c r="CV30" i="4"/>
  <c r="BO52" i="4"/>
  <c r="BI29" i="4"/>
  <c r="BO19" i="4"/>
  <c r="BO11" i="4"/>
  <c r="AZ50" i="4"/>
  <c r="AX58" i="4"/>
  <c r="AY50" i="4"/>
  <c r="BO27" i="4"/>
  <c r="BO24" i="4"/>
  <c r="BO33" i="4"/>
  <c r="BO15" i="4"/>
  <c r="BO40" i="4"/>
  <c r="BL37" i="4"/>
  <c r="BE17" i="4"/>
  <c r="BF16" i="4"/>
  <c r="BO44" i="4"/>
  <c r="BG16" i="4"/>
  <c r="BI16" i="4" s="1"/>
  <c r="BI6" i="4"/>
  <c r="BO32" i="4"/>
  <c r="BL34" i="4"/>
  <c r="CV45" i="4"/>
  <c r="DA12" i="4"/>
  <c r="DA45" i="4"/>
  <c r="DA54" i="4"/>
  <c r="DA51" i="4" s="1"/>
  <c r="CR50" i="4"/>
  <c r="CS28" i="4"/>
  <c r="CX29" i="4"/>
  <c r="CI58" i="4"/>
  <c r="AW58" i="4" s="1"/>
  <c r="CJ50" i="4"/>
  <c r="CK50" i="4"/>
  <c r="CV29" i="4"/>
  <c r="DA34" i="4"/>
  <c r="DA37" i="4"/>
  <c r="CV17" i="4"/>
  <c r="CX6" i="4"/>
  <c r="CV16" i="4"/>
  <c r="CU28" i="4"/>
  <c r="CV46" i="4"/>
  <c r="CV22" i="4"/>
  <c r="CV23" i="4"/>
  <c r="CV32" i="4"/>
  <c r="CV57" i="4"/>
  <c r="CV13" i="4"/>
  <c r="CV41" i="4"/>
  <c r="CV33" i="4"/>
  <c r="CV55" i="4"/>
  <c r="CV52" i="4"/>
  <c r="CV14" i="4"/>
  <c r="CV15" i="4"/>
  <c r="CV31" i="4"/>
  <c r="CV35" i="4"/>
  <c r="CV9" i="4"/>
  <c r="CV43" i="4"/>
  <c r="CV25" i="4"/>
  <c r="CV56" i="4"/>
  <c r="CV26" i="4"/>
  <c r="CV40" i="4"/>
  <c r="CV38" i="4"/>
  <c r="CV24" i="4"/>
  <c r="CV27" i="4"/>
  <c r="CV5" i="4"/>
  <c r="CV21" i="4"/>
  <c r="CV47" i="4"/>
  <c r="CV49" i="4"/>
  <c r="CV20" i="4"/>
  <c r="CV59" i="4"/>
  <c r="CV48" i="4"/>
  <c r="CV36" i="4"/>
  <c r="CV39" i="4"/>
  <c r="CV7" i="4"/>
  <c r="CV44" i="4"/>
  <c r="CV42" i="4"/>
  <c r="CV11" i="4"/>
  <c r="CV53" i="4"/>
  <c r="CV10" i="4"/>
  <c r="CV19" i="4"/>
  <c r="DD46" i="4"/>
  <c r="DD55" i="4"/>
  <c r="DD57" i="4"/>
  <c r="DD59" i="4"/>
  <c r="DD43" i="4"/>
  <c r="DD52" i="4"/>
  <c r="DD56" i="4"/>
  <c r="DD42" i="4"/>
  <c r="DD26" i="4"/>
  <c r="DD39" i="4"/>
  <c r="DD38" i="4"/>
  <c r="DD41" i="4"/>
  <c r="DD40" i="4"/>
  <c r="DD23" i="4"/>
  <c r="DD32" i="4"/>
  <c r="DD53" i="4"/>
  <c r="DD36" i="4"/>
  <c r="DD25" i="4"/>
  <c r="DD49" i="4"/>
  <c r="DD20" i="4"/>
  <c r="DD48" i="4"/>
  <c r="DD44" i="4"/>
  <c r="DD24" i="4"/>
  <c r="DD47" i="4"/>
  <c r="DD10" i="4"/>
  <c r="DD33" i="4"/>
  <c r="DD27" i="4"/>
  <c r="DD21" i="4"/>
  <c r="DD35" i="4"/>
  <c r="DD9" i="4"/>
  <c r="DD7" i="4"/>
  <c r="DD22" i="4"/>
  <c r="DD15" i="4"/>
  <c r="DD11" i="4"/>
  <c r="DD14" i="4"/>
  <c r="DD31" i="4"/>
  <c r="DG4" i="4"/>
  <c r="DD5" i="4"/>
  <c r="DD19" i="4"/>
  <c r="DD13" i="4"/>
  <c r="DA18" i="4"/>
  <c r="CL60" i="4"/>
  <c r="CM58" i="4"/>
  <c r="DA8" i="4"/>
  <c r="CV6" i="4"/>
  <c r="CG60" i="4"/>
  <c r="CV51" i="4"/>
  <c r="CV8" i="4"/>
  <c r="CV37" i="4"/>
  <c r="CX17" i="4"/>
  <c r="DA30" i="4"/>
  <c r="BM34" i="4"/>
  <c r="BM37" i="4"/>
  <c r="BJ17" i="4"/>
  <c r="BM54" i="4"/>
  <c r="BM8" i="4"/>
  <c r="BP19" i="4"/>
  <c r="BP10" i="4"/>
  <c r="BP26" i="4"/>
  <c r="BP24" i="4"/>
  <c r="BP15" i="4"/>
  <c r="BP20" i="4"/>
  <c r="BP11" i="4"/>
  <c r="BS4" i="4"/>
  <c r="BP9" i="4"/>
  <c r="BP25" i="4"/>
  <c r="BP7" i="4"/>
  <c r="BP5" i="4"/>
  <c r="BP21" i="4"/>
  <c r="BP31" i="4"/>
  <c r="BP35" i="4"/>
  <c r="BP41" i="4"/>
  <c r="BP32" i="4"/>
  <c r="BP39" i="4"/>
  <c r="BP36" i="4"/>
  <c r="BP23" i="4"/>
  <c r="BP40" i="4"/>
  <c r="BP47" i="4"/>
  <c r="BP22" i="4"/>
  <c r="BP14" i="4"/>
  <c r="BP38" i="4"/>
  <c r="BP27" i="4"/>
  <c r="BP44" i="4"/>
  <c r="BP53" i="4"/>
  <c r="BP42" i="4"/>
  <c r="BP56" i="4"/>
  <c r="BP59" i="4"/>
  <c r="BP43" i="4"/>
  <c r="BP33" i="4"/>
  <c r="BP49" i="4"/>
  <c r="BP48" i="4"/>
  <c r="BP57" i="4"/>
  <c r="BP13" i="4"/>
  <c r="BP46" i="4"/>
  <c r="BP55" i="4"/>
  <c r="BP52" i="4"/>
  <c r="BR52" i="4" s="1"/>
  <c r="BM45" i="4"/>
  <c r="BM18" i="4"/>
  <c r="AU60" i="4"/>
  <c r="AV58" i="4"/>
  <c r="BJ29" i="4"/>
  <c r="AR60" i="4"/>
  <c r="AT60" i="4" s="1"/>
  <c r="AS58" i="4"/>
  <c r="BM12" i="4"/>
  <c r="BM30" i="4"/>
  <c r="BJ6" i="4"/>
  <c r="BA58" i="4"/>
  <c r="BB50" i="4"/>
  <c r="BE16" i="4"/>
  <c r="BD28" i="4"/>
  <c r="BF28" i="4" s="1"/>
  <c r="BE11" i="4"/>
  <c r="BE33" i="4"/>
  <c r="BE27" i="4"/>
  <c r="BE39" i="4"/>
  <c r="BE59" i="4"/>
  <c r="BE26" i="4"/>
  <c r="BE5" i="4"/>
  <c r="BE13" i="4"/>
  <c r="BE56" i="4"/>
  <c r="BE57" i="4"/>
  <c r="BE42" i="4"/>
  <c r="BE44" i="4"/>
  <c r="BE41" i="4"/>
  <c r="BE32" i="4"/>
  <c r="BE9" i="4"/>
  <c r="BE7" i="4"/>
  <c r="BE52" i="4"/>
  <c r="BE24" i="4"/>
  <c r="BE47" i="4"/>
  <c r="BE10" i="4"/>
  <c r="BE22" i="4"/>
  <c r="BE48" i="4"/>
  <c r="BE55" i="4"/>
  <c r="BE31" i="4"/>
  <c r="BE36" i="4"/>
  <c r="BE23" i="4"/>
  <c r="BE46" i="4"/>
  <c r="BE53" i="4"/>
  <c r="BE38" i="4"/>
  <c r="BE49" i="4"/>
  <c r="BE21" i="4"/>
  <c r="BE15" i="4"/>
  <c r="BE25" i="4"/>
  <c r="BE19" i="4"/>
  <c r="BE14" i="4"/>
  <c r="BE20" i="4"/>
  <c r="BE40" i="4"/>
  <c r="BE43" i="4"/>
  <c r="BE35" i="4"/>
  <c r="BE34" i="4"/>
  <c r="BE30" i="4"/>
  <c r="BE12" i="4"/>
  <c r="BE8" i="4"/>
  <c r="BE37" i="4"/>
  <c r="BE51" i="4"/>
  <c r="BE45" i="4"/>
  <c r="BE54" i="4"/>
  <c r="BE18" i="4"/>
  <c r="BE6" i="4"/>
  <c r="BE29" i="4"/>
  <c r="L28" i="4"/>
  <c r="U37" i="4"/>
  <c r="V8" i="4"/>
  <c r="X8" i="4" s="1"/>
  <c r="Y46" i="4"/>
  <c r="AA46" i="4" s="1"/>
  <c r="Y24" i="4"/>
  <c r="AA24" i="4" s="1"/>
  <c r="Y44" i="4"/>
  <c r="AA44" i="4" s="1"/>
  <c r="Y23" i="4"/>
  <c r="AA23" i="4" s="1"/>
  <c r="Y43" i="4"/>
  <c r="AA43" i="4" s="1"/>
  <c r="Y22" i="4"/>
  <c r="AA22" i="4" s="1"/>
  <c r="Y42" i="4"/>
  <c r="AA42" i="4" s="1"/>
  <c r="Y21" i="4"/>
  <c r="AA21" i="4" s="1"/>
  <c r="Y41" i="4"/>
  <c r="AA41" i="4" s="1"/>
  <c r="Y20" i="4"/>
  <c r="AA20" i="4" s="1"/>
  <c r="Y40" i="4"/>
  <c r="AA40" i="4" s="1"/>
  <c r="Y19" i="4"/>
  <c r="AA19" i="4" s="1"/>
  <c r="Y39" i="4"/>
  <c r="AA39" i="4" s="1"/>
  <c r="Y15" i="4"/>
  <c r="AA15" i="4" s="1"/>
  <c r="Y59" i="4"/>
  <c r="AA59" i="4" s="1"/>
  <c r="Y38" i="4"/>
  <c r="AA38" i="4" s="1"/>
  <c r="Y14" i="4"/>
  <c r="AA14" i="4" s="1"/>
  <c r="Y57" i="4"/>
  <c r="AA57" i="4" s="1"/>
  <c r="Y36" i="4"/>
  <c r="AA36" i="4" s="1"/>
  <c r="Y13" i="4"/>
  <c r="AA13" i="4" s="1"/>
  <c r="Y56" i="4"/>
  <c r="AA56" i="4" s="1"/>
  <c r="Y35" i="4"/>
  <c r="AA35" i="4" s="1"/>
  <c r="Y11" i="4"/>
  <c r="AA11" i="4" s="1"/>
  <c r="Y55" i="4"/>
  <c r="AA55" i="4" s="1"/>
  <c r="Y33" i="4"/>
  <c r="AA33" i="4" s="1"/>
  <c r="Y10" i="4"/>
  <c r="AA10" i="4" s="1"/>
  <c r="Y53" i="4"/>
  <c r="AA53" i="4" s="1"/>
  <c r="Y32" i="4"/>
  <c r="AA32" i="4" s="1"/>
  <c r="Y9" i="4"/>
  <c r="AA9" i="4" s="1"/>
  <c r="Y52" i="4"/>
  <c r="AA52" i="4" s="1"/>
  <c r="Y31" i="4"/>
  <c r="AA31" i="4" s="1"/>
  <c r="Y7" i="4"/>
  <c r="AA7" i="4" s="1"/>
  <c r="Y47" i="4"/>
  <c r="AA47" i="4" s="1"/>
  <c r="Y25" i="4"/>
  <c r="AA25" i="4" s="1"/>
  <c r="Y49" i="4"/>
  <c r="AA49" i="4" s="1"/>
  <c r="Y48" i="4"/>
  <c r="AA48" i="4" s="1"/>
  <c r="Y27" i="4"/>
  <c r="AA27" i="4" s="1"/>
  <c r="Y26" i="4"/>
  <c r="AA26" i="4" s="1"/>
  <c r="Y5" i="4"/>
  <c r="AA5" i="4" s="1"/>
  <c r="V37" i="4"/>
  <c r="X37" i="4" s="1"/>
  <c r="V45" i="4"/>
  <c r="X45" i="4" s="1"/>
  <c r="V54" i="4"/>
  <c r="X54" i="4" s="1"/>
  <c r="V12" i="4"/>
  <c r="X12" i="4" s="1"/>
  <c r="V34" i="4"/>
  <c r="X34" i="4" s="1"/>
  <c r="V18" i="4"/>
  <c r="X18" i="4" s="1"/>
  <c r="S17" i="4"/>
  <c r="U17" i="4" s="1"/>
  <c r="S29" i="4"/>
  <c r="P16" i="4"/>
  <c r="R16" i="4" s="1"/>
  <c r="S51" i="4"/>
  <c r="U51" i="4" s="1"/>
  <c r="S6" i="4"/>
  <c r="U6" i="4" s="1"/>
  <c r="G58" i="4"/>
  <c r="I58" i="4" s="1"/>
  <c r="V30" i="4"/>
  <c r="X30" i="4" s="1"/>
  <c r="J58" i="4"/>
  <c r="M28" i="4"/>
  <c r="O28" i="4" s="1"/>
  <c r="N51" i="4"/>
  <c r="N17" i="4"/>
  <c r="AB4" i="4"/>
  <c r="K28" i="4"/>
  <c r="N29" i="4"/>
  <c r="N55" i="4"/>
  <c r="N52" i="4"/>
  <c r="N40" i="4"/>
  <c r="N57" i="4"/>
  <c r="N56" i="4"/>
  <c r="N9" i="4"/>
  <c r="N49" i="4"/>
  <c r="N12" i="4"/>
  <c r="N26" i="4"/>
  <c r="N44" i="4"/>
  <c r="N22" i="4"/>
  <c r="N16" i="4"/>
  <c r="N10" i="4"/>
  <c r="N15" i="4"/>
  <c r="N59" i="4"/>
  <c r="N38" i="4"/>
  <c r="N27" i="4"/>
  <c r="N39" i="4"/>
  <c r="N5" i="4"/>
  <c r="N31" i="4"/>
  <c r="N48" i="4"/>
  <c r="N11" i="4"/>
  <c r="N20" i="4"/>
  <c r="N54" i="4"/>
  <c r="N32" i="4"/>
  <c r="N25" i="4"/>
  <c r="N53" i="4"/>
  <c r="N33" i="4"/>
  <c r="N35" i="4"/>
  <c r="N23" i="4"/>
  <c r="N13" i="4"/>
  <c r="N45" i="4"/>
  <c r="N14" i="4"/>
  <c r="N21" i="4"/>
  <c r="N7" i="4"/>
  <c r="N47" i="4"/>
  <c r="N46" i="4"/>
  <c r="N41" i="4"/>
  <c r="N42" i="4"/>
  <c r="N34" i="4"/>
  <c r="N24" i="4"/>
  <c r="N43" i="4"/>
  <c r="N36" i="4"/>
  <c r="N8" i="4"/>
  <c r="N19" i="4"/>
  <c r="N30" i="4"/>
  <c r="N37" i="4"/>
  <c r="N18" i="4"/>
  <c r="E58" i="4"/>
  <c r="D60" i="4"/>
  <c r="BR59" i="4" l="1"/>
  <c r="BH45" i="4"/>
  <c r="CP50" i="4"/>
  <c r="CO58" i="4"/>
  <c r="CP58" i="4" s="1"/>
  <c r="BH14" i="4"/>
  <c r="BH31" i="4"/>
  <c r="BR43" i="4"/>
  <c r="BR7" i="4"/>
  <c r="BR5" i="4"/>
  <c r="BR44" i="4"/>
  <c r="BO30" i="4"/>
  <c r="BR42" i="4"/>
  <c r="BR21" i="4"/>
  <c r="BH22" i="4"/>
  <c r="BH39" i="4"/>
  <c r="BL6" i="4"/>
  <c r="BR24" i="4"/>
  <c r="BR26" i="4"/>
  <c r="BR20" i="4"/>
  <c r="BR9" i="4"/>
  <c r="BH54" i="4"/>
  <c r="BR53" i="4"/>
  <c r="BR48" i="4"/>
  <c r="BR23" i="4"/>
  <c r="EL51" i="4"/>
  <c r="EN51" i="4" s="1"/>
  <c r="BR56" i="4"/>
  <c r="BO45" i="4"/>
  <c r="BR41" i="4"/>
  <c r="BL17" i="4"/>
  <c r="F60" i="4"/>
  <c r="BH51" i="4"/>
  <c r="BH37" i="4"/>
  <c r="BH48" i="4"/>
  <c r="BH47" i="4"/>
  <c r="BH49" i="4"/>
  <c r="BH40" i="4"/>
  <c r="BH57" i="4"/>
  <c r="BR25" i="4"/>
  <c r="BH53" i="4"/>
  <c r="BH46" i="4"/>
  <c r="BH41" i="4"/>
  <c r="BH34" i="4"/>
  <c r="BH55" i="4"/>
  <c r="BH26" i="4"/>
  <c r="BH13" i="4"/>
  <c r="BR55" i="4"/>
  <c r="BR22" i="4"/>
  <c r="BR11" i="4"/>
  <c r="BH36" i="4"/>
  <c r="BH19" i="4"/>
  <c r="BH16" i="4"/>
  <c r="BH29" i="4"/>
  <c r="BR46" i="4"/>
  <c r="BH10" i="4"/>
  <c r="BH44" i="4"/>
  <c r="BH8" i="4"/>
  <c r="BH18" i="4"/>
  <c r="BR40" i="4"/>
  <c r="BR15" i="4"/>
  <c r="BH43" i="4"/>
  <c r="BH5" i="4"/>
  <c r="BO8" i="4"/>
  <c r="BL29" i="4"/>
  <c r="BR57" i="4"/>
  <c r="BH11" i="4"/>
  <c r="BH38" i="4"/>
  <c r="BO54" i="4"/>
  <c r="BH33" i="4"/>
  <c r="BG28" i="4"/>
  <c r="BI28" i="4" s="1"/>
  <c r="BH30" i="4"/>
  <c r="BR36" i="4"/>
  <c r="BH23" i="4"/>
  <c r="BH25" i="4"/>
  <c r="BH17" i="4"/>
  <c r="BR49" i="4"/>
  <c r="BR10" i="4"/>
  <c r="BH56" i="4"/>
  <c r="BH15" i="4"/>
  <c r="BH12" i="4"/>
  <c r="BH52" i="4"/>
  <c r="BR32" i="4"/>
  <c r="BH21" i="4"/>
  <c r="BH27" i="4"/>
  <c r="BO37" i="4"/>
  <c r="BM51" i="4"/>
  <c r="BO51" i="4" s="1"/>
  <c r="BH7" i="4"/>
  <c r="BH59" i="4"/>
  <c r="BH6" i="4"/>
  <c r="BH35" i="4"/>
  <c r="BH32" i="4"/>
  <c r="BR14" i="4"/>
  <c r="BH42" i="4"/>
  <c r="BR35" i="4"/>
  <c r="BH9" i="4"/>
  <c r="BH20" i="4"/>
  <c r="BH24" i="4"/>
  <c r="EQ40" i="4"/>
  <c r="EK6" i="4"/>
  <c r="EI16" i="4"/>
  <c r="EJ17" i="4" s="1"/>
  <c r="CW6" i="4"/>
  <c r="EQ20" i="4"/>
  <c r="EQ41" i="4"/>
  <c r="EQ19" i="4"/>
  <c r="EO18" i="4"/>
  <c r="EQ32" i="4"/>
  <c r="EQ52" i="4"/>
  <c r="EQ5" i="4"/>
  <c r="EQ15" i="4"/>
  <c r="EQ26" i="4"/>
  <c r="EK29" i="4"/>
  <c r="EQ14" i="4"/>
  <c r="EQ27" i="4"/>
  <c r="EQ33" i="4"/>
  <c r="EO8" i="4"/>
  <c r="EQ9" i="4"/>
  <c r="EQ44" i="4"/>
  <c r="EQ31" i="4"/>
  <c r="EO30" i="4"/>
  <c r="DC30" i="4" s="1"/>
  <c r="EN8" i="4"/>
  <c r="EF28" i="4"/>
  <c r="EH16" i="4"/>
  <c r="EG16" i="4"/>
  <c r="EG42" i="4"/>
  <c r="EG46" i="4"/>
  <c r="EG47" i="4"/>
  <c r="EG22" i="4"/>
  <c r="EG11" i="4"/>
  <c r="EG38" i="4"/>
  <c r="EG32" i="4"/>
  <c r="EG44" i="4"/>
  <c r="EG23" i="4"/>
  <c r="EG20" i="4"/>
  <c r="EG59" i="4"/>
  <c r="EG55" i="4"/>
  <c r="EG21" i="4"/>
  <c r="EG36" i="4"/>
  <c r="EG39" i="4"/>
  <c r="EG24" i="4"/>
  <c r="EG41" i="4"/>
  <c r="EG26" i="4"/>
  <c r="EG25" i="4"/>
  <c r="EG52" i="4"/>
  <c r="EG15" i="4"/>
  <c r="EG35" i="4"/>
  <c r="EG9" i="4"/>
  <c r="EG48" i="4"/>
  <c r="EG13" i="4"/>
  <c r="EG27" i="4"/>
  <c r="EG31" i="4"/>
  <c r="EG53" i="4"/>
  <c r="EG5" i="4"/>
  <c r="EG56" i="4"/>
  <c r="EG10" i="4"/>
  <c r="EG19" i="4"/>
  <c r="EG33" i="4"/>
  <c r="EG57" i="4"/>
  <c r="EG43" i="4"/>
  <c r="EG40" i="4"/>
  <c r="EG49" i="4"/>
  <c r="EG7" i="4"/>
  <c r="EG14" i="4"/>
  <c r="EG8" i="4"/>
  <c r="CT16" i="4"/>
  <c r="EG51" i="4"/>
  <c r="EG37" i="4"/>
  <c r="EG54" i="4"/>
  <c r="EG34" i="4"/>
  <c r="EG45" i="4"/>
  <c r="EG12" i="4"/>
  <c r="EG30" i="4"/>
  <c r="EG18" i="4"/>
  <c r="EO12" i="4"/>
  <c r="DC12" i="4" s="1"/>
  <c r="EQ13" i="4"/>
  <c r="EQ56" i="4"/>
  <c r="EQ47" i="4"/>
  <c r="DC5" i="4"/>
  <c r="EN12" i="4"/>
  <c r="ER46" i="4"/>
  <c r="DF46" i="4" s="1"/>
  <c r="ER55" i="4"/>
  <c r="DF55" i="4" s="1"/>
  <c r="ER57" i="4"/>
  <c r="DF57" i="4" s="1"/>
  <c r="ER59" i="4"/>
  <c r="DF59" i="4" s="1"/>
  <c r="ER43" i="4"/>
  <c r="DF43" i="4" s="1"/>
  <c r="ER52" i="4"/>
  <c r="DF52" i="4" s="1"/>
  <c r="ER56" i="4"/>
  <c r="DF56" i="4" s="1"/>
  <c r="ER42" i="4"/>
  <c r="DF42" i="4" s="1"/>
  <c r="ER26" i="4"/>
  <c r="DF26" i="4" s="1"/>
  <c r="ER39" i="4"/>
  <c r="DF39" i="4" s="1"/>
  <c r="ER38" i="4"/>
  <c r="DF38" i="4" s="1"/>
  <c r="ER41" i="4"/>
  <c r="DF41" i="4" s="1"/>
  <c r="ER40" i="4"/>
  <c r="DF40" i="4" s="1"/>
  <c r="ER32" i="4"/>
  <c r="DF32" i="4" s="1"/>
  <c r="ER53" i="4"/>
  <c r="DF53" i="4" s="1"/>
  <c r="ER36" i="4"/>
  <c r="DF36" i="4" s="1"/>
  <c r="ER25" i="4"/>
  <c r="DF25" i="4" s="1"/>
  <c r="ER49" i="4"/>
  <c r="DF49" i="4" s="1"/>
  <c r="ER20" i="4"/>
  <c r="DF20" i="4" s="1"/>
  <c r="ER48" i="4"/>
  <c r="DF48" i="4" s="1"/>
  <c r="ER44" i="4"/>
  <c r="DF44" i="4" s="1"/>
  <c r="ER24" i="4"/>
  <c r="DF24" i="4" s="1"/>
  <c r="ER47" i="4"/>
  <c r="DF47" i="4" s="1"/>
  <c r="ER27" i="4"/>
  <c r="DF27" i="4" s="1"/>
  <c r="ER10" i="4"/>
  <c r="DF10" i="4" s="1"/>
  <c r="ER19" i="4"/>
  <c r="ER33" i="4"/>
  <c r="DF33" i="4" s="1"/>
  <c r="ER21" i="4"/>
  <c r="DF21" i="4" s="1"/>
  <c r="ER22" i="4"/>
  <c r="DF22" i="4" s="1"/>
  <c r="ER35" i="4"/>
  <c r="DF35" i="4" s="1"/>
  <c r="ER7" i="4"/>
  <c r="DF7" i="4" s="1"/>
  <c r="ER23" i="4"/>
  <c r="DF23" i="4" s="1"/>
  <c r="ER9" i="4"/>
  <c r="DF9" i="4" s="1"/>
  <c r="EU4" i="4"/>
  <c r="ER14" i="4"/>
  <c r="DF14" i="4" s="1"/>
  <c r="ER13" i="4"/>
  <c r="ER15" i="4"/>
  <c r="ER5" i="4"/>
  <c r="ER31" i="4"/>
  <c r="DF31" i="4" s="1"/>
  <c r="ER11" i="4"/>
  <c r="EQ43" i="4"/>
  <c r="EQ59" i="4"/>
  <c r="EG29" i="4"/>
  <c r="EQ10" i="4"/>
  <c r="EO45" i="4"/>
  <c r="EQ46" i="4"/>
  <c r="EQ57" i="4"/>
  <c r="EN45" i="4"/>
  <c r="EG6" i="4"/>
  <c r="EQ24" i="4"/>
  <c r="EQ49" i="4"/>
  <c r="EQ48" i="4"/>
  <c r="EQ7" i="4"/>
  <c r="EQ25" i="4"/>
  <c r="EO54" i="4"/>
  <c r="DC54" i="4" s="1"/>
  <c r="EQ55" i="4"/>
  <c r="DX58" i="4"/>
  <c r="DW60" i="4"/>
  <c r="DY58" i="4"/>
  <c r="DC19" i="4"/>
  <c r="EC50" i="4"/>
  <c r="ED28" i="4"/>
  <c r="EE28" i="4"/>
  <c r="CQ28" i="4"/>
  <c r="EQ11" i="4"/>
  <c r="EQ36" i="4"/>
  <c r="EN54" i="4"/>
  <c r="EN37" i="4"/>
  <c r="CZ37" i="4"/>
  <c r="DC7" i="4"/>
  <c r="DC10" i="4"/>
  <c r="EL6" i="4"/>
  <c r="CZ6" i="4" s="1"/>
  <c r="EQ23" i="4"/>
  <c r="EQ42" i="4"/>
  <c r="EK51" i="4"/>
  <c r="CW51" i="4"/>
  <c r="CZ51" i="4"/>
  <c r="EQ22" i="4"/>
  <c r="EQ53" i="4"/>
  <c r="EN34" i="4"/>
  <c r="EK17" i="4"/>
  <c r="EN18" i="4"/>
  <c r="EL17" i="4"/>
  <c r="CZ17" i="4" s="1"/>
  <c r="EQ35" i="4"/>
  <c r="EO34" i="4"/>
  <c r="DC34" i="4" s="1"/>
  <c r="EQ38" i="4"/>
  <c r="EO37" i="4"/>
  <c r="DC37" i="4" s="1"/>
  <c r="EN30" i="4"/>
  <c r="EL29" i="4"/>
  <c r="DC40" i="4"/>
  <c r="DV60" i="4"/>
  <c r="DU60" i="4"/>
  <c r="DC24" i="4"/>
  <c r="CW17" i="4"/>
  <c r="CW29" i="4"/>
  <c r="DZ60" i="4"/>
  <c r="CN60" i="4" s="1"/>
  <c r="EB58" i="4"/>
  <c r="EA58" i="4"/>
  <c r="EQ21" i="4"/>
  <c r="EQ39" i="4"/>
  <c r="BR38" i="4"/>
  <c r="AZ58" i="4"/>
  <c r="AY58" i="4"/>
  <c r="AX60" i="4"/>
  <c r="BC58" i="4"/>
  <c r="BR47" i="4"/>
  <c r="BR13" i="4"/>
  <c r="BO18" i="4"/>
  <c r="BR39" i="4"/>
  <c r="BR33" i="4"/>
  <c r="BR19" i="4"/>
  <c r="BR27" i="4"/>
  <c r="BM6" i="4"/>
  <c r="BM16" i="4" s="1"/>
  <c r="BO12" i="4"/>
  <c r="BO34" i="4"/>
  <c r="BR31" i="4"/>
  <c r="DA17" i="4"/>
  <c r="DD37" i="4"/>
  <c r="DA29" i="4"/>
  <c r="CU50" i="4"/>
  <c r="CV28" i="4"/>
  <c r="DD12" i="4"/>
  <c r="DD18" i="4"/>
  <c r="CX16" i="4"/>
  <c r="CY29" i="4" s="1"/>
  <c r="CR58" i="4"/>
  <c r="CS50" i="4"/>
  <c r="DG57" i="4"/>
  <c r="DG41" i="4"/>
  <c r="DG59" i="4"/>
  <c r="DG52" i="4"/>
  <c r="DG38" i="4"/>
  <c r="DG47" i="4"/>
  <c r="DG56" i="4"/>
  <c r="DG49" i="4"/>
  <c r="DG53" i="4"/>
  <c r="DG32" i="4"/>
  <c r="DG42" i="4"/>
  <c r="DG36" i="4"/>
  <c r="DG46" i="4"/>
  <c r="DG43" i="4"/>
  <c r="DG35" i="4"/>
  <c r="DG20" i="4"/>
  <c r="DG55" i="4"/>
  <c r="DG27" i="4"/>
  <c r="DG48" i="4"/>
  <c r="DG44" i="4"/>
  <c r="DG19" i="4"/>
  <c r="DG33" i="4"/>
  <c r="DG26" i="4"/>
  <c r="DG40" i="4"/>
  <c r="DG24" i="4"/>
  <c r="DG21" i="4"/>
  <c r="DG5" i="4"/>
  <c r="DG7" i="4"/>
  <c r="DG22" i="4"/>
  <c r="DG9" i="4"/>
  <c r="DJ4" i="4"/>
  <c r="DG15" i="4"/>
  <c r="DG11" i="4"/>
  <c r="DG14" i="4"/>
  <c r="DG39" i="4"/>
  <c r="DG25" i="4"/>
  <c r="DG23" i="4"/>
  <c r="DG13" i="4"/>
  <c r="DG31" i="4"/>
  <c r="DG10" i="4"/>
  <c r="DD54" i="4"/>
  <c r="DD45" i="4"/>
  <c r="CJ58" i="4"/>
  <c r="CI60" i="4"/>
  <c r="AW60" i="4" s="1"/>
  <c r="CK58" i="4"/>
  <c r="DD30" i="4"/>
  <c r="CM60" i="4"/>
  <c r="DD8" i="4"/>
  <c r="DD34" i="4"/>
  <c r="DA6" i="4"/>
  <c r="BP30" i="4"/>
  <c r="BP34" i="4"/>
  <c r="BM17" i="4"/>
  <c r="AS60" i="4"/>
  <c r="BA60" i="4"/>
  <c r="BB58" i="4"/>
  <c r="BP37" i="4"/>
  <c r="BP8" i="4"/>
  <c r="BS14" i="4"/>
  <c r="BS5" i="4"/>
  <c r="BS21" i="4"/>
  <c r="BS19" i="4"/>
  <c r="BS10" i="4"/>
  <c r="BS15" i="4"/>
  <c r="BS20" i="4"/>
  <c r="BS11" i="4"/>
  <c r="BS13" i="4"/>
  <c r="BS38" i="4"/>
  <c r="BS9" i="4"/>
  <c r="BS35" i="4"/>
  <c r="BS48" i="4"/>
  <c r="BS32" i="4"/>
  <c r="BS39" i="4"/>
  <c r="BS36" i="4"/>
  <c r="BS26" i="4"/>
  <c r="BS24" i="4"/>
  <c r="BS25" i="4"/>
  <c r="BS33" i="4"/>
  <c r="BS23" i="4"/>
  <c r="BS27" i="4"/>
  <c r="BS42" i="4"/>
  <c r="BS7" i="4"/>
  <c r="BV4" i="4"/>
  <c r="BS40" i="4"/>
  <c r="BS22" i="4"/>
  <c r="BS52" i="4"/>
  <c r="BS55" i="4"/>
  <c r="BS44" i="4"/>
  <c r="BS53" i="4"/>
  <c r="BS43" i="4"/>
  <c r="BS56" i="4"/>
  <c r="BS41" i="4"/>
  <c r="BS49" i="4"/>
  <c r="BS59" i="4"/>
  <c r="BS47" i="4"/>
  <c r="BS31" i="4"/>
  <c r="BS46" i="4"/>
  <c r="BS57" i="4"/>
  <c r="BP54" i="4"/>
  <c r="BP45" i="4"/>
  <c r="BP12" i="4"/>
  <c r="BJ16" i="4"/>
  <c r="BE28" i="4"/>
  <c r="BD50" i="4"/>
  <c r="BF50" i="4" s="1"/>
  <c r="BM29" i="4"/>
  <c r="AV60" i="4"/>
  <c r="BP18" i="4"/>
  <c r="L50" i="4"/>
  <c r="L58" i="4"/>
  <c r="U29" i="4"/>
  <c r="H58" i="4"/>
  <c r="V6" i="4"/>
  <c r="X6" i="4" s="1"/>
  <c r="AB57" i="4"/>
  <c r="AD57" i="4" s="1"/>
  <c r="AB36" i="4"/>
  <c r="AD36" i="4" s="1"/>
  <c r="AB14" i="4"/>
  <c r="AD14" i="4" s="1"/>
  <c r="AB56" i="4"/>
  <c r="AD56" i="4" s="1"/>
  <c r="AB35" i="4"/>
  <c r="AD35" i="4" s="1"/>
  <c r="AB13" i="4"/>
  <c r="AD13" i="4" s="1"/>
  <c r="AB55" i="4"/>
  <c r="AD55" i="4" s="1"/>
  <c r="AB33" i="4"/>
  <c r="AD33" i="4" s="1"/>
  <c r="AB11" i="4"/>
  <c r="AD11" i="4" s="1"/>
  <c r="AB53" i="4"/>
  <c r="AD53" i="4" s="1"/>
  <c r="AB32" i="4"/>
  <c r="AD32" i="4" s="1"/>
  <c r="AB10" i="4"/>
  <c r="AD10" i="4" s="1"/>
  <c r="AB52" i="4"/>
  <c r="AD52" i="4" s="1"/>
  <c r="AB31" i="4"/>
  <c r="AD31" i="4" s="1"/>
  <c r="AB9" i="4"/>
  <c r="AD9" i="4" s="1"/>
  <c r="AB49" i="4"/>
  <c r="AD49" i="4" s="1"/>
  <c r="AB7" i="4"/>
  <c r="AD7" i="4" s="1"/>
  <c r="AB48" i="4"/>
  <c r="AD48" i="4" s="1"/>
  <c r="AB27" i="4"/>
  <c r="AD27" i="4" s="1"/>
  <c r="AB5" i="4"/>
  <c r="AD5" i="4" s="1"/>
  <c r="AB47" i="4"/>
  <c r="AD47" i="4" s="1"/>
  <c r="AB26" i="4"/>
  <c r="AD26" i="4" s="1"/>
  <c r="AB46" i="4"/>
  <c r="AD46" i="4" s="1"/>
  <c r="AB25" i="4"/>
  <c r="AD25" i="4" s="1"/>
  <c r="AB44" i="4"/>
  <c r="AD44" i="4" s="1"/>
  <c r="AB24" i="4"/>
  <c r="AD24" i="4" s="1"/>
  <c r="AB43" i="4"/>
  <c r="AD43" i="4" s="1"/>
  <c r="AB23" i="4"/>
  <c r="AD23" i="4" s="1"/>
  <c r="AB42" i="4"/>
  <c r="AD42" i="4" s="1"/>
  <c r="AB22" i="4"/>
  <c r="AD22" i="4" s="1"/>
  <c r="AB41" i="4"/>
  <c r="AD41" i="4" s="1"/>
  <c r="AB21" i="4"/>
  <c r="AD21" i="4" s="1"/>
  <c r="AB59" i="4"/>
  <c r="AD59" i="4" s="1"/>
  <c r="AB38" i="4"/>
  <c r="AD38" i="4" s="1"/>
  <c r="AB15" i="4"/>
  <c r="AD15" i="4" s="1"/>
  <c r="AB39" i="4"/>
  <c r="AD39" i="4" s="1"/>
  <c r="AB20" i="4"/>
  <c r="AD20" i="4" s="1"/>
  <c r="AB40" i="4"/>
  <c r="AD40" i="4" s="1"/>
  <c r="AB19" i="4"/>
  <c r="AD19" i="4" s="1"/>
  <c r="Y30" i="4"/>
  <c r="AA30" i="4" s="1"/>
  <c r="Y34" i="4"/>
  <c r="AA34" i="4" s="1"/>
  <c r="Y12" i="4"/>
  <c r="AA12" i="4" s="1"/>
  <c r="Y18" i="4"/>
  <c r="AA18" i="4" s="1"/>
  <c r="P28" i="4"/>
  <c r="R28" i="4" s="1"/>
  <c r="M50" i="4"/>
  <c r="O50" i="4" s="1"/>
  <c r="Y45" i="4"/>
  <c r="AA45" i="4" s="1"/>
  <c r="V51" i="4"/>
  <c r="X51" i="4" s="1"/>
  <c r="V29" i="4"/>
  <c r="X29" i="4" s="1"/>
  <c r="V17" i="4"/>
  <c r="X17" i="4" s="1"/>
  <c r="G60" i="4"/>
  <c r="I60" i="4" s="1"/>
  <c r="Y54" i="4"/>
  <c r="AA54" i="4" s="1"/>
  <c r="J60" i="4"/>
  <c r="S16" i="4"/>
  <c r="Y8" i="4"/>
  <c r="AA8" i="4" s="1"/>
  <c r="Y37" i="4"/>
  <c r="AA37" i="4" s="1"/>
  <c r="N28" i="4"/>
  <c r="Q7" i="4"/>
  <c r="Q20" i="4"/>
  <c r="Q37" i="4"/>
  <c r="Q9" i="4"/>
  <c r="Q6" i="4"/>
  <c r="Q5" i="4"/>
  <c r="Q29" i="4"/>
  <c r="Q35" i="4"/>
  <c r="Q42" i="4"/>
  <c r="Q27" i="4"/>
  <c r="Q44" i="4"/>
  <c r="Q19" i="4"/>
  <c r="Q49" i="4"/>
  <c r="Q30" i="4"/>
  <c r="Q26" i="4"/>
  <c r="Q33" i="4"/>
  <c r="Q11" i="4"/>
  <c r="Q43" i="4"/>
  <c r="Q17" i="4"/>
  <c r="Q10" i="4"/>
  <c r="Q55" i="4"/>
  <c r="Q41" i="4"/>
  <c r="Q40" i="4"/>
  <c r="Q31" i="4"/>
  <c r="Q12" i="4"/>
  <c r="Q48" i="4"/>
  <c r="Q34" i="4"/>
  <c r="Q36" i="4"/>
  <c r="Q54" i="4"/>
  <c r="Q46" i="4"/>
  <c r="Q18" i="4"/>
  <c r="Q24" i="4"/>
  <c r="Q59" i="4"/>
  <c r="Q22" i="4"/>
  <c r="Q52" i="4"/>
  <c r="Q21" i="4"/>
  <c r="Q23" i="4"/>
  <c r="Q56" i="4"/>
  <c r="Q39" i="4"/>
  <c r="Q57" i="4"/>
  <c r="Q51" i="4"/>
  <c r="Q47" i="4"/>
  <c r="Q15" i="4"/>
  <c r="Q13" i="4"/>
  <c r="Q45" i="4"/>
  <c r="Q32" i="4"/>
  <c r="Q16" i="4"/>
  <c r="Q25" i="4"/>
  <c r="Q14" i="4"/>
  <c r="Q53" i="4"/>
  <c r="Q8" i="4"/>
  <c r="Q38" i="4"/>
  <c r="K50" i="4"/>
  <c r="AE4" i="4"/>
  <c r="E60" i="4"/>
  <c r="BU53" i="4" l="1"/>
  <c r="CO60" i="4"/>
  <c r="BC60" i="4" s="1"/>
  <c r="BU42" i="4"/>
  <c r="DD6" i="4"/>
  <c r="BU40" i="4"/>
  <c r="BU31" i="4"/>
  <c r="BU25" i="4"/>
  <c r="BU43" i="4"/>
  <c r="BU35" i="4"/>
  <c r="BU5" i="4"/>
  <c r="BR30" i="4"/>
  <c r="BU23" i="4"/>
  <c r="BU47" i="4"/>
  <c r="BU38" i="4"/>
  <c r="BO17" i="4"/>
  <c r="BU19" i="4"/>
  <c r="BR18" i="4"/>
  <c r="BN18" i="4"/>
  <c r="BN34" i="4"/>
  <c r="BU10" i="4"/>
  <c r="BU14" i="4"/>
  <c r="BR8" i="4"/>
  <c r="BU33" i="4"/>
  <c r="BU49" i="4"/>
  <c r="BU41" i="4"/>
  <c r="BU24" i="4"/>
  <c r="BU26" i="4"/>
  <c r="BR54" i="4"/>
  <c r="BU56" i="4"/>
  <c r="BR37" i="4"/>
  <c r="EO6" i="4"/>
  <c r="DC6" i="4" s="1"/>
  <c r="BR12" i="4"/>
  <c r="BU9" i="4"/>
  <c r="BN37" i="4"/>
  <c r="BN30" i="4"/>
  <c r="BU44" i="4"/>
  <c r="BU55" i="4"/>
  <c r="BU48" i="4"/>
  <c r="EJ51" i="4"/>
  <c r="BH28" i="4"/>
  <c r="BU52" i="4"/>
  <c r="BR45" i="4"/>
  <c r="BN45" i="4"/>
  <c r="BN8" i="4"/>
  <c r="BG50" i="4"/>
  <c r="BI50" i="4" s="1"/>
  <c r="BN54" i="4"/>
  <c r="BU13" i="4"/>
  <c r="DC8" i="4"/>
  <c r="BU57" i="4"/>
  <c r="BU11" i="4"/>
  <c r="BU20" i="4"/>
  <c r="BU27" i="4"/>
  <c r="BU15" i="4"/>
  <c r="BN51" i="4"/>
  <c r="BU59" i="4"/>
  <c r="DY60" i="4"/>
  <c r="DX60" i="4"/>
  <c r="ET33" i="4"/>
  <c r="ER37" i="4"/>
  <c r="DF37" i="4" s="1"/>
  <c r="ET38" i="4"/>
  <c r="EO29" i="4"/>
  <c r="DC29" i="4" s="1"/>
  <c r="EQ30" i="4"/>
  <c r="ET39" i="4"/>
  <c r="EQ18" i="4"/>
  <c r="EO17" i="4"/>
  <c r="DC17" i="4" s="1"/>
  <c r="ET10" i="4"/>
  <c r="ET26" i="4"/>
  <c r="EQ54" i="4"/>
  <c r="ET11" i="4"/>
  <c r="ET27" i="4"/>
  <c r="ET42" i="4"/>
  <c r="ER30" i="4"/>
  <c r="DF30" i="4" s="1"/>
  <c r="ET31" i="4"/>
  <c r="ET47" i="4"/>
  <c r="ET56" i="4"/>
  <c r="ET5" i="4"/>
  <c r="ET24" i="4"/>
  <c r="ET52" i="4"/>
  <c r="ET15" i="4"/>
  <c r="ET44" i="4"/>
  <c r="ET43" i="4"/>
  <c r="EQ12" i="4"/>
  <c r="EN29" i="4"/>
  <c r="ER12" i="4"/>
  <c r="DF12" i="4" s="1"/>
  <c r="ET13" i="4"/>
  <c r="ET48" i="4"/>
  <c r="ET59" i="4"/>
  <c r="EQ8" i="4"/>
  <c r="ET14" i="4"/>
  <c r="ET20" i="4"/>
  <c r="ET57" i="4"/>
  <c r="EU57" i="4"/>
  <c r="DI57" i="4" s="1"/>
  <c r="EU41" i="4"/>
  <c r="DI41" i="4" s="1"/>
  <c r="EU59" i="4"/>
  <c r="DI59" i="4" s="1"/>
  <c r="EU52" i="4"/>
  <c r="EU38" i="4"/>
  <c r="DI38" i="4" s="1"/>
  <c r="EU47" i="4"/>
  <c r="DI47" i="4" s="1"/>
  <c r="EU56" i="4"/>
  <c r="DI56" i="4" s="1"/>
  <c r="EU49" i="4"/>
  <c r="DI49" i="4" s="1"/>
  <c r="EU53" i="4"/>
  <c r="DI53" i="4" s="1"/>
  <c r="EU32" i="4"/>
  <c r="DI32" i="4" s="1"/>
  <c r="EU42" i="4"/>
  <c r="DI42" i="4" s="1"/>
  <c r="EU25" i="4"/>
  <c r="DI25" i="4" s="1"/>
  <c r="EU36" i="4"/>
  <c r="DI36" i="4" s="1"/>
  <c r="EU46" i="4"/>
  <c r="DI46" i="4" s="1"/>
  <c r="EU43" i="4"/>
  <c r="DI43" i="4" s="1"/>
  <c r="EU35" i="4"/>
  <c r="DI35" i="4" s="1"/>
  <c r="EU20" i="4"/>
  <c r="EU55" i="4"/>
  <c r="DI55" i="4" s="1"/>
  <c r="EU27" i="4"/>
  <c r="EU15" i="4"/>
  <c r="DI15" i="4" s="1"/>
  <c r="EU48" i="4"/>
  <c r="DI48" i="4" s="1"/>
  <c r="EU44" i="4"/>
  <c r="DI44" i="4" s="1"/>
  <c r="EU33" i="4"/>
  <c r="DI33" i="4" s="1"/>
  <c r="EU26" i="4"/>
  <c r="DI26" i="4" s="1"/>
  <c r="EU21" i="4"/>
  <c r="DI21" i="4" s="1"/>
  <c r="EU40" i="4"/>
  <c r="DI40" i="4" s="1"/>
  <c r="EU19" i="4"/>
  <c r="DI19" i="4" s="1"/>
  <c r="EU5" i="4"/>
  <c r="DI5" i="4" s="1"/>
  <c r="EU7" i="4"/>
  <c r="DI7" i="4" s="1"/>
  <c r="EU22" i="4"/>
  <c r="DI22" i="4" s="1"/>
  <c r="EU9" i="4"/>
  <c r="DI9" i="4" s="1"/>
  <c r="EX4" i="4"/>
  <c r="EU23" i="4"/>
  <c r="EU14" i="4"/>
  <c r="EU13" i="4"/>
  <c r="DI13" i="4" s="1"/>
  <c r="EU39" i="4"/>
  <c r="DI39" i="4" s="1"/>
  <c r="EU24" i="4"/>
  <c r="DI24" i="4" s="1"/>
  <c r="EU31" i="4"/>
  <c r="DI31" i="4" s="1"/>
  <c r="EU10" i="4"/>
  <c r="EU11" i="4"/>
  <c r="DI11" i="4" s="1"/>
  <c r="ET49" i="4"/>
  <c r="ER54" i="4"/>
  <c r="DF54" i="4" s="1"/>
  <c r="ET55" i="4"/>
  <c r="ET19" i="4"/>
  <c r="ER18" i="4"/>
  <c r="DF18" i="4" s="1"/>
  <c r="ET9" i="4"/>
  <c r="ER8" i="4"/>
  <c r="DF8" i="4" s="1"/>
  <c r="ET25" i="4"/>
  <c r="ET46" i="4"/>
  <c r="ER45" i="4"/>
  <c r="DF45" i="4" s="1"/>
  <c r="EI28" i="4"/>
  <c r="EJ16" i="4"/>
  <c r="EK16" i="4"/>
  <c r="EJ35" i="4"/>
  <c r="EJ24" i="4"/>
  <c r="EJ49" i="4"/>
  <c r="EJ47" i="4"/>
  <c r="EJ15" i="4"/>
  <c r="EJ22" i="4"/>
  <c r="EJ21" i="4"/>
  <c r="EJ33" i="4"/>
  <c r="EJ7" i="4"/>
  <c r="EJ13" i="4"/>
  <c r="EJ14" i="4"/>
  <c r="EJ25" i="4"/>
  <c r="EJ48" i="4"/>
  <c r="EJ40" i="4"/>
  <c r="EJ41" i="4"/>
  <c r="EJ46" i="4"/>
  <c r="EJ19" i="4"/>
  <c r="EJ27" i="4"/>
  <c r="EJ56" i="4"/>
  <c r="EJ31" i="4"/>
  <c r="EJ57" i="4"/>
  <c r="EJ42" i="4"/>
  <c r="EJ38" i="4"/>
  <c r="EJ5" i="4"/>
  <c r="EJ44" i="4"/>
  <c r="EJ11" i="4"/>
  <c r="EJ10" i="4"/>
  <c r="EJ9" i="4"/>
  <c r="EJ36" i="4"/>
  <c r="EJ59" i="4"/>
  <c r="EJ32" i="4"/>
  <c r="EJ52" i="4"/>
  <c r="EJ26" i="4"/>
  <c r="EJ23" i="4"/>
  <c r="EJ53" i="4"/>
  <c r="EJ20" i="4"/>
  <c r="EJ43" i="4"/>
  <c r="EJ55" i="4"/>
  <c r="EJ39" i="4"/>
  <c r="EJ54" i="4"/>
  <c r="EJ34" i="4"/>
  <c r="EJ18" i="4"/>
  <c r="EJ45" i="4"/>
  <c r="CW16" i="4"/>
  <c r="EJ12" i="4"/>
  <c r="EJ30" i="4"/>
  <c r="EJ8" i="4"/>
  <c r="EJ37" i="4"/>
  <c r="EB60" i="4"/>
  <c r="EA60" i="4"/>
  <c r="EQ34" i="4"/>
  <c r="ET23" i="4"/>
  <c r="ET36" i="4"/>
  <c r="DF5" i="4"/>
  <c r="EQ45" i="4"/>
  <c r="DF15" i="4"/>
  <c r="ET7" i="4"/>
  <c r="ET53" i="4"/>
  <c r="EO51" i="4"/>
  <c r="EJ6" i="4"/>
  <c r="CZ29" i="4"/>
  <c r="DF13" i="4"/>
  <c r="DC18" i="4"/>
  <c r="ER34" i="4"/>
  <c r="DF34" i="4" s="1"/>
  <c r="ET35" i="4"/>
  <c r="ET32" i="4"/>
  <c r="EF50" i="4"/>
  <c r="EG28" i="4"/>
  <c r="EH28" i="4"/>
  <c r="CT28" i="4"/>
  <c r="EN6" i="4"/>
  <c r="EL16" i="4"/>
  <c r="EM29" i="4" s="1"/>
  <c r="EQ37" i="4"/>
  <c r="DF19" i="4"/>
  <c r="DF11" i="4"/>
  <c r="EN17" i="4"/>
  <c r="ET22" i="4"/>
  <c r="ET40" i="4"/>
  <c r="EE50" i="4"/>
  <c r="EC58" i="4"/>
  <c r="ED50" i="4"/>
  <c r="CQ50" i="4"/>
  <c r="DC45" i="4"/>
  <c r="ET21" i="4"/>
  <c r="ET41" i="4"/>
  <c r="EJ29" i="4"/>
  <c r="BO6" i="4"/>
  <c r="BU7" i="4"/>
  <c r="BU46" i="4"/>
  <c r="BU22" i="4"/>
  <c r="BR34" i="4"/>
  <c r="BN12" i="4"/>
  <c r="BO29" i="4"/>
  <c r="BU21" i="4"/>
  <c r="CY17" i="4"/>
  <c r="AZ60" i="4"/>
  <c r="AY60" i="4"/>
  <c r="BU36" i="4"/>
  <c r="BU39" i="4"/>
  <c r="BK6" i="4"/>
  <c r="BL16" i="4"/>
  <c r="BU32" i="4"/>
  <c r="DD16" i="4"/>
  <c r="DE37" i="4" s="1"/>
  <c r="DG18" i="4"/>
  <c r="DG37" i="4"/>
  <c r="CU58" i="4"/>
  <c r="CV50" i="4"/>
  <c r="DG12" i="4"/>
  <c r="DG54" i="4"/>
  <c r="DA16" i="4"/>
  <c r="DB6" i="4" s="1"/>
  <c r="DJ52" i="4"/>
  <c r="DJ56" i="4"/>
  <c r="DJ49" i="4"/>
  <c r="DJ48" i="4"/>
  <c r="DJ32" i="4"/>
  <c r="DJ53" i="4"/>
  <c r="DJ57" i="4"/>
  <c r="DJ46" i="4"/>
  <c r="DJ35" i="4"/>
  <c r="DJ43" i="4"/>
  <c r="DJ31" i="4"/>
  <c r="DJ55" i="4"/>
  <c r="DJ27" i="4"/>
  <c r="DJ15" i="4"/>
  <c r="DJ59" i="4"/>
  <c r="DJ44" i="4"/>
  <c r="DJ47" i="4"/>
  <c r="DJ14" i="4"/>
  <c r="DJ38" i="4"/>
  <c r="DJ41" i="4"/>
  <c r="DJ40" i="4"/>
  <c r="DJ39" i="4"/>
  <c r="DJ42" i="4"/>
  <c r="DJ7" i="4"/>
  <c r="DJ33" i="4"/>
  <c r="DJ26" i="4"/>
  <c r="DJ22" i="4"/>
  <c r="DJ13" i="4"/>
  <c r="DJ23" i="4"/>
  <c r="DJ36" i="4"/>
  <c r="DJ25" i="4"/>
  <c r="DJ19" i="4"/>
  <c r="DJ10" i="4"/>
  <c r="DJ24" i="4"/>
  <c r="DJ21" i="4"/>
  <c r="DJ9" i="4"/>
  <c r="DM4" i="4"/>
  <c r="DJ5" i="4"/>
  <c r="DJ11" i="4"/>
  <c r="DJ20" i="4"/>
  <c r="DG34" i="4"/>
  <c r="DG8" i="4"/>
  <c r="CS58" i="4"/>
  <c r="CR60" i="4"/>
  <c r="CK60" i="4"/>
  <c r="CJ60" i="4"/>
  <c r="DG45" i="4"/>
  <c r="CX28" i="4"/>
  <c r="CY16" i="4"/>
  <c r="CY43" i="4"/>
  <c r="CY26" i="4"/>
  <c r="CY32" i="4"/>
  <c r="CY48" i="4"/>
  <c r="CY49" i="4"/>
  <c r="CY36" i="4"/>
  <c r="CY19" i="4"/>
  <c r="CY46" i="4"/>
  <c r="CY14" i="4"/>
  <c r="CY25" i="4"/>
  <c r="CY15" i="4"/>
  <c r="CY56" i="4"/>
  <c r="CY38" i="4"/>
  <c r="CY11" i="4"/>
  <c r="CY55" i="4"/>
  <c r="CY33" i="4"/>
  <c r="CY27" i="4"/>
  <c r="CY57" i="4"/>
  <c r="CY22" i="4"/>
  <c r="CY7" i="4"/>
  <c r="CY5" i="4"/>
  <c r="CY59" i="4"/>
  <c r="CY10" i="4"/>
  <c r="CY24" i="4"/>
  <c r="CY9" i="4"/>
  <c r="CY35" i="4"/>
  <c r="CY41" i="4"/>
  <c r="CY47" i="4"/>
  <c r="CY13" i="4"/>
  <c r="CY31" i="4"/>
  <c r="CY44" i="4"/>
  <c r="CY40" i="4"/>
  <c r="CY21" i="4"/>
  <c r="CY20" i="4"/>
  <c r="CY42" i="4"/>
  <c r="CY53" i="4"/>
  <c r="CY23" i="4"/>
  <c r="CY39" i="4"/>
  <c r="CY52" i="4"/>
  <c r="CY12" i="4"/>
  <c r="CY34" i="4"/>
  <c r="CY18" i="4"/>
  <c r="CY54" i="4"/>
  <c r="CY37" i="4"/>
  <c r="CY45" i="4"/>
  <c r="CY51" i="4"/>
  <c r="CY8" i="4"/>
  <c r="CY30" i="4"/>
  <c r="CY6" i="4"/>
  <c r="DD17" i="4"/>
  <c r="CP60" i="4"/>
  <c r="DD51" i="4"/>
  <c r="DD29" i="4"/>
  <c r="DG30" i="4"/>
  <c r="BK17" i="4"/>
  <c r="BK29" i="4"/>
  <c r="BS34" i="4"/>
  <c r="BP51" i="4"/>
  <c r="BD58" i="4"/>
  <c r="BF58" i="4" s="1"/>
  <c r="BE50" i="4"/>
  <c r="BS8" i="4"/>
  <c r="BN17" i="4"/>
  <c r="BS37" i="4"/>
  <c r="BS54" i="4"/>
  <c r="BP17" i="4"/>
  <c r="BY4" i="4"/>
  <c r="BV9" i="4"/>
  <c r="BV32" i="4"/>
  <c r="BV7" i="4"/>
  <c r="BV14" i="4"/>
  <c r="BV5" i="4"/>
  <c r="BV21" i="4"/>
  <c r="BV10" i="4"/>
  <c r="BV15" i="4"/>
  <c r="BV31" i="4"/>
  <c r="BV13" i="4"/>
  <c r="BV11" i="4"/>
  <c r="BV20" i="4"/>
  <c r="BV43" i="4"/>
  <c r="BV35" i="4"/>
  <c r="BV46" i="4"/>
  <c r="BV36" i="4"/>
  <c r="BV19" i="4"/>
  <c r="BV26" i="4"/>
  <c r="BV23" i="4"/>
  <c r="BV24" i="4"/>
  <c r="BV25" i="4"/>
  <c r="BV33" i="4"/>
  <c r="BV27" i="4"/>
  <c r="BV42" i="4"/>
  <c r="BV47" i="4"/>
  <c r="BV57" i="4"/>
  <c r="BV52" i="4"/>
  <c r="BV55" i="4"/>
  <c r="BV44" i="4"/>
  <c r="BV53" i="4"/>
  <c r="BV59" i="4"/>
  <c r="BV39" i="4"/>
  <c r="BV40" i="4"/>
  <c r="BV38" i="4"/>
  <c r="BV56" i="4"/>
  <c r="BV41" i="4"/>
  <c r="BV49" i="4"/>
  <c r="BV48" i="4"/>
  <c r="BV22" i="4"/>
  <c r="BS12" i="4"/>
  <c r="BN29" i="4"/>
  <c r="BS45" i="4"/>
  <c r="BS30" i="4"/>
  <c r="BS18" i="4"/>
  <c r="BP29" i="4"/>
  <c r="BB60" i="4"/>
  <c r="BM28" i="4"/>
  <c r="BN16" i="4"/>
  <c r="BN14" i="4"/>
  <c r="BN26" i="4"/>
  <c r="BN31" i="4"/>
  <c r="BN41" i="4"/>
  <c r="BN10" i="4"/>
  <c r="BN57" i="4"/>
  <c r="BN35" i="4"/>
  <c r="BN48" i="4"/>
  <c r="BN49" i="4"/>
  <c r="BN36" i="4"/>
  <c r="BN24" i="4"/>
  <c r="BN5" i="4"/>
  <c r="BN47" i="4"/>
  <c r="BN44" i="4"/>
  <c r="BN43" i="4"/>
  <c r="BN32" i="4"/>
  <c r="BN55" i="4"/>
  <c r="BN13" i="4"/>
  <c r="BN7" i="4"/>
  <c r="BN27" i="4"/>
  <c r="BN59" i="4"/>
  <c r="BN56" i="4"/>
  <c r="BN22" i="4"/>
  <c r="BN46" i="4"/>
  <c r="BN20" i="4"/>
  <c r="BN19" i="4"/>
  <c r="BN33" i="4"/>
  <c r="BN39" i="4"/>
  <c r="BN38" i="4"/>
  <c r="BN52" i="4"/>
  <c r="BN15" i="4"/>
  <c r="BN21" i="4"/>
  <c r="BN53" i="4"/>
  <c r="BN9" i="4"/>
  <c r="BN23" i="4"/>
  <c r="BN25" i="4"/>
  <c r="BN11" i="4"/>
  <c r="BN42" i="4"/>
  <c r="BN40" i="4"/>
  <c r="BJ28" i="4"/>
  <c r="BK16" i="4"/>
  <c r="BK46" i="4"/>
  <c r="BK10" i="4"/>
  <c r="BK57" i="4"/>
  <c r="BK21" i="4"/>
  <c r="BK56" i="4"/>
  <c r="BK26" i="4"/>
  <c r="BK53" i="4"/>
  <c r="BK41" i="4"/>
  <c r="BK42" i="4"/>
  <c r="BK7" i="4"/>
  <c r="BK49" i="4"/>
  <c r="BK24" i="4"/>
  <c r="BK52" i="4"/>
  <c r="BK5" i="4"/>
  <c r="BK11" i="4"/>
  <c r="BK20" i="4"/>
  <c r="BK22" i="4"/>
  <c r="BK48" i="4"/>
  <c r="BK9" i="4"/>
  <c r="BK55" i="4"/>
  <c r="BK38" i="4"/>
  <c r="BK32" i="4"/>
  <c r="BK47" i="4"/>
  <c r="BK44" i="4"/>
  <c r="BK33" i="4"/>
  <c r="BK23" i="4"/>
  <c r="BK40" i="4"/>
  <c r="BK35" i="4"/>
  <c r="BK27" i="4"/>
  <c r="BK15" i="4"/>
  <c r="BK31" i="4"/>
  <c r="BK13" i="4"/>
  <c r="BK25" i="4"/>
  <c r="BK14" i="4"/>
  <c r="BK36" i="4"/>
  <c r="BK59" i="4"/>
  <c r="BK43" i="4"/>
  <c r="BK39" i="4"/>
  <c r="BK19" i="4"/>
  <c r="BK37" i="4"/>
  <c r="BK18" i="4"/>
  <c r="BK30" i="4"/>
  <c r="BK54" i="4"/>
  <c r="BK12" i="4"/>
  <c r="BK51" i="4"/>
  <c r="BK8" i="4"/>
  <c r="BK34" i="4"/>
  <c r="BK45" i="4"/>
  <c r="BP6" i="4"/>
  <c r="BR6" i="4" s="1"/>
  <c r="BN6" i="4"/>
  <c r="L60" i="4"/>
  <c r="Y51" i="4"/>
  <c r="AA51" i="4" s="1"/>
  <c r="T6" i="4"/>
  <c r="U16" i="4"/>
  <c r="V16" i="4"/>
  <c r="X16" i="4" s="1"/>
  <c r="Y17" i="4"/>
  <c r="AA17" i="4" s="1"/>
  <c r="AB8" i="4"/>
  <c r="AD8" i="4" s="1"/>
  <c r="AB30" i="4"/>
  <c r="AD30" i="4" s="1"/>
  <c r="S28" i="4"/>
  <c r="U28" i="4" s="1"/>
  <c r="H60" i="4"/>
  <c r="Y6" i="4"/>
  <c r="AA6" i="4" s="1"/>
  <c r="Y29" i="4"/>
  <c r="AA29" i="4" s="1"/>
  <c r="AB18" i="4"/>
  <c r="AD18" i="4" s="1"/>
  <c r="AB45" i="4"/>
  <c r="AD45" i="4" s="1"/>
  <c r="AB54" i="4"/>
  <c r="AD54" i="4" s="1"/>
  <c r="AB12" i="4"/>
  <c r="AD12" i="4" s="1"/>
  <c r="AB34" i="4"/>
  <c r="AD34" i="4" s="1"/>
  <c r="AE47" i="4"/>
  <c r="AG47" i="4" s="1"/>
  <c r="AE25" i="4"/>
  <c r="AG25" i="4" s="1"/>
  <c r="AE46" i="4"/>
  <c r="AG46" i="4" s="1"/>
  <c r="AE24" i="4"/>
  <c r="AG24" i="4" s="1"/>
  <c r="AE44" i="4"/>
  <c r="AG44" i="4" s="1"/>
  <c r="AE23" i="4"/>
  <c r="AG23" i="4" s="1"/>
  <c r="AE43" i="4"/>
  <c r="AG43" i="4" s="1"/>
  <c r="AE22" i="4"/>
  <c r="AG22" i="4" s="1"/>
  <c r="AE42" i="4"/>
  <c r="AG42" i="4" s="1"/>
  <c r="AE21" i="4"/>
  <c r="AG21" i="4" s="1"/>
  <c r="AE41" i="4"/>
  <c r="AG41" i="4" s="1"/>
  <c r="AE20" i="4"/>
  <c r="AG20" i="4" s="1"/>
  <c r="AE40" i="4"/>
  <c r="AG40" i="4" s="1"/>
  <c r="AE19" i="4"/>
  <c r="AG19" i="4" s="1"/>
  <c r="AE39" i="4"/>
  <c r="AG39" i="4" s="1"/>
  <c r="AE15" i="4"/>
  <c r="AG15" i="4" s="1"/>
  <c r="AE59" i="4"/>
  <c r="AG59" i="4" s="1"/>
  <c r="AE38" i="4"/>
  <c r="AG38" i="4" s="1"/>
  <c r="AE14" i="4"/>
  <c r="AG14" i="4" s="1"/>
  <c r="AE57" i="4"/>
  <c r="AG57" i="4" s="1"/>
  <c r="AE36" i="4"/>
  <c r="AG36" i="4" s="1"/>
  <c r="AE13" i="4"/>
  <c r="AG13" i="4" s="1"/>
  <c r="AE56" i="4"/>
  <c r="AG56" i="4" s="1"/>
  <c r="AE35" i="4"/>
  <c r="AG35" i="4" s="1"/>
  <c r="AE11" i="4"/>
  <c r="AG11" i="4" s="1"/>
  <c r="AE55" i="4"/>
  <c r="AG55" i="4" s="1"/>
  <c r="AE33" i="4"/>
  <c r="AG33" i="4" s="1"/>
  <c r="AE10" i="4"/>
  <c r="AG10" i="4" s="1"/>
  <c r="AE53" i="4"/>
  <c r="AG53" i="4" s="1"/>
  <c r="AE32" i="4"/>
  <c r="AG32" i="4" s="1"/>
  <c r="AE9" i="4"/>
  <c r="AG9" i="4" s="1"/>
  <c r="AE48" i="4"/>
  <c r="AG48" i="4" s="1"/>
  <c r="AE26" i="4"/>
  <c r="AG26" i="4" s="1"/>
  <c r="AE52" i="4"/>
  <c r="AG52" i="4" s="1"/>
  <c r="AE49" i="4"/>
  <c r="AG49" i="4" s="1"/>
  <c r="AE7" i="4"/>
  <c r="AG7" i="4" s="1"/>
  <c r="AE31" i="4"/>
  <c r="AG31" i="4" s="1"/>
  <c r="AE27" i="4"/>
  <c r="AG27" i="4" s="1"/>
  <c r="AE5" i="4"/>
  <c r="AG5" i="4" s="1"/>
  <c r="M58" i="4"/>
  <c r="O58" i="4" s="1"/>
  <c r="P50" i="4"/>
  <c r="R50" i="4" s="1"/>
  <c r="AB37" i="4"/>
  <c r="AD37" i="4" s="1"/>
  <c r="Q28" i="4"/>
  <c r="T38" i="4"/>
  <c r="T25" i="4"/>
  <c r="T35" i="4"/>
  <c r="T30" i="4"/>
  <c r="T39" i="4"/>
  <c r="T52" i="4"/>
  <c r="T23" i="4"/>
  <c r="T22" i="4"/>
  <c r="T27" i="4"/>
  <c r="T34" i="4"/>
  <c r="T45" i="4"/>
  <c r="T41" i="4"/>
  <c r="T7" i="4"/>
  <c r="T29" i="4"/>
  <c r="T21" i="4"/>
  <c r="T24" i="4"/>
  <c r="T16" i="4"/>
  <c r="T59" i="4"/>
  <c r="T36" i="4"/>
  <c r="T20" i="4"/>
  <c r="T10" i="4"/>
  <c r="T13" i="4"/>
  <c r="T55" i="4"/>
  <c r="T51" i="4"/>
  <c r="T56" i="4"/>
  <c r="T47" i="4"/>
  <c r="T48" i="4"/>
  <c r="T14" i="4"/>
  <c r="T5" i="4"/>
  <c r="T44" i="4"/>
  <c r="T54" i="4"/>
  <c r="T26" i="4"/>
  <c r="T53" i="4"/>
  <c r="T49" i="4"/>
  <c r="T40" i="4"/>
  <c r="T32" i="4"/>
  <c r="T9" i="4"/>
  <c r="T18" i="4"/>
  <c r="T46" i="4"/>
  <c r="T42" i="4"/>
  <c r="T8" i="4"/>
  <c r="T57" i="4"/>
  <c r="T37" i="4"/>
  <c r="T31" i="4"/>
  <c r="T11" i="4"/>
  <c r="T43" i="4"/>
  <c r="T19" i="4"/>
  <c r="T15" i="4"/>
  <c r="T33" i="4"/>
  <c r="T12" i="4"/>
  <c r="T17" i="4"/>
  <c r="N50" i="4"/>
  <c r="AH4" i="4"/>
  <c r="K58" i="4"/>
  <c r="BX48" i="4" l="1"/>
  <c r="BX49" i="4"/>
  <c r="BX38" i="4"/>
  <c r="BX39" i="4"/>
  <c r="BX32" i="4"/>
  <c r="BX57" i="4"/>
  <c r="BX42" i="4"/>
  <c r="DE18" i="4"/>
  <c r="BX31" i="4"/>
  <c r="BX5" i="4"/>
  <c r="BU18" i="4"/>
  <c r="BX9" i="4"/>
  <c r="BX43" i="4"/>
  <c r="BX26" i="4"/>
  <c r="DE8" i="4"/>
  <c r="BR17" i="4"/>
  <c r="BU54" i="4"/>
  <c r="BU12" i="4"/>
  <c r="EO16" i="4"/>
  <c r="EP54" i="4" s="1"/>
  <c r="DG6" i="4"/>
  <c r="DG16" i="4" s="1"/>
  <c r="DH53" i="4" s="1"/>
  <c r="EQ6" i="4"/>
  <c r="BX53" i="4"/>
  <c r="BX35" i="4"/>
  <c r="BU34" i="4"/>
  <c r="BX41" i="4"/>
  <c r="BX22" i="4"/>
  <c r="BX27" i="4"/>
  <c r="BX46" i="4"/>
  <c r="BX40" i="4"/>
  <c r="BR29" i="4"/>
  <c r="BX33" i="4"/>
  <c r="BL28" i="4"/>
  <c r="BX19" i="4"/>
  <c r="DB17" i="4"/>
  <c r="EM6" i="4"/>
  <c r="DE30" i="4"/>
  <c r="DE34" i="4"/>
  <c r="DE45" i="4"/>
  <c r="CZ16" i="4"/>
  <c r="DE54" i="4"/>
  <c r="BG58" i="4"/>
  <c r="BI58" i="4" s="1"/>
  <c r="BH50" i="4"/>
  <c r="DE12" i="4"/>
  <c r="EM17" i="4"/>
  <c r="BX44" i="4"/>
  <c r="BU37" i="4"/>
  <c r="BX52" i="4"/>
  <c r="BX11" i="4"/>
  <c r="BX47" i="4"/>
  <c r="AB6" i="4"/>
  <c r="AD6" i="4" s="1"/>
  <c r="DB29" i="4"/>
  <c r="BX10" i="4"/>
  <c r="BX21" i="4"/>
  <c r="BX24" i="4"/>
  <c r="BX14" i="4"/>
  <c r="BX56" i="4"/>
  <c r="EU12" i="4"/>
  <c r="DI12" i="4" s="1"/>
  <c r="EW13" i="4"/>
  <c r="EW27" i="4"/>
  <c r="EW59" i="4"/>
  <c r="EQ29" i="4"/>
  <c r="EW10" i="4"/>
  <c r="EW14" i="4"/>
  <c r="EU54" i="4"/>
  <c r="EU51" i="4" s="1"/>
  <c r="EW55" i="4"/>
  <c r="EW41" i="4"/>
  <c r="EW20" i="4"/>
  <c r="EW57" i="4"/>
  <c r="ET12" i="4"/>
  <c r="ET37" i="4"/>
  <c r="EW23" i="4"/>
  <c r="DI20" i="4"/>
  <c r="DI27" i="4"/>
  <c r="ET18" i="4"/>
  <c r="ER17" i="4"/>
  <c r="DF17" i="4" s="1"/>
  <c r="EX52" i="4"/>
  <c r="DL52" i="4" s="1"/>
  <c r="EX56" i="4"/>
  <c r="DL56" i="4" s="1"/>
  <c r="EX49" i="4"/>
  <c r="DL49" i="4" s="1"/>
  <c r="EX48" i="4"/>
  <c r="DL48" i="4" s="1"/>
  <c r="EX32" i="4"/>
  <c r="DL32" i="4" s="1"/>
  <c r="EX53" i="4"/>
  <c r="DL53" i="4" s="1"/>
  <c r="EX57" i="4"/>
  <c r="DL57" i="4" s="1"/>
  <c r="EX46" i="4"/>
  <c r="DL46" i="4" s="1"/>
  <c r="EX35" i="4"/>
  <c r="DL35" i="4" s="1"/>
  <c r="EX43" i="4"/>
  <c r="DL43" i="4" s="1"/>
  <c r="EX31" i="4"/>
  <c r="DL31" i="4" s="1"/>
  <c r="EX55" i="4"/>
  <c r="EX27" i="4"/>
  <c r="DL27" i="4" s="1"/>
  <c r="EX59" i="4"/>
  <c r="DL59" i="4" s="1"/>
  <c r="EX44" i="4"/>
  <c r="EX47" i="4"/>
  <c r="DL47" i="4" s="1"/>
  <c r="EX38" i="4"/>
  <c r="DL38" i="4" s="1"/>
  <c r="EX41" i="4"/>
  <c r="DL41" i="4" s="1"/>
  <c r="EX40" i="4"/>
  <c r="DL40" i="4" s="1"/>
  <c r="EX39" i="4"/>
  <c r="DL39" i="4" s="1"/>
  <c r="EX42" i="4"/>
  <c r="DL42" i="4" s="1"/>
  <c r="EX22" i="4"/>
  <c r="DL22" i="4" s="1"/>
  <c r="EX9" i="4"/>
  <c r="DL9" i="4" s="1"/>
  <c r="FA4" i="4"/>
  <c r="EX33" i="4"/>
  <c r="DL33" i="4" s="1"/>
  <c r="EX15" i="4"/>
  <c r="DL15" i="4" s="1"/>
  <c r="EX25" i="4"/>
  <c r="DL25" i="4" s="1"/>
  <c r="EX23" i="4"/>
  <c r="EX14" i="4"/>
  <c r="DL14" i="4" s="1"/>
  <c r="EX13" i="4"/>
  <c r="DL13" i="4" s="1"/>
  <c r="EX36" i="4"/>
  <c r="EX24" i="4"/>
  <c r="DL24" i="4" s="1"/>
  <c r="EX20" i="4"/>
  <c r="DL20" i="4" s="1"/>
  <c r="EX21" i="4"/>
  <c r="DL21" i="4" s="1"/>
  <c r="EX5" i="4"/>
  <c r="DL5" i="4" s="1"/>
  <c r="EX26" i="4"/>
  <c r="DL26" i="4" s="1"/>
  <c r="EX19" i="4"/>
  <c r="DL19" i="4" s="1"/>
  <c r="EX11" i="4"/>
  <c r="DL11" i="4" s="1"/>
  <c r="EX7" i="4"/>
  <c r="DL7" i="4" s="1"/>
  <c r="EX10" i="4"/>
  <c r="DL10" i="4" s="1"/>
  <c r="EW35" i="4"/>
  <c r="EU34" i="4"/>
  <c r="DI34" i="4" s="1"/>
  <c r="EW52" i="4"/>
  <c r="DI14" i="4"/>
  <c r="EW9" i="4"/>
  <c r="EU8" i="4"/>
  <c r="EU6" i="4" s="1"/>
  <c r="EW43" i="4"/>
  <c r="DI23" i="4"/>
  <c r="EW22" i="4"/>
  <c r="EU45" i="4"/>
  <c r="DI45" i="4" s="1"/>
  <c r="EW46" i="4"/>
  <c r="EW39" i="4"/>
  <c r="DI52" i="4"/>
  <c r="EN16" i="4"/>
  <c r="EL28" i="4"/>
  <c r="CZ28" i="4" s="1"/>
  <c r="EM16" i="4"/>
  <c r="EM53" i="4"/>
  <c r="EM44" i="4"/>
  <c r="EM19" i="4"/>
  <c r="EM27" i="4"/>
  <c r="EM33" i="4"/>
  <c r="EM15" i="4"/>
  <c r="EM10" i="4"/>
  <c r="EM25" i="4"/>
  <c r="EM23" i="4"/>
  <c r="EM39" i="4"/>
  <c r="EM22" i="4"/>
  <c r="EM36" i="4"/>
  <c r="EM55" i="4"/>
  <c r="EM40" i="4"/>
  <c r="EM20" i="4"/>
  <c r="EM32" i="4"/>
  <c r="EM48" i="4"/>
  <c r="EM35" i="4"/>
  <c r="EM47" i="4"/>
  <c r="EM7" i="4"/>
  <c r="EM46" i="4"/>
  <c r="EM13" i="4"/>
  <c r="EM41" i="4"/>
  <c r="EM49" i="4"/>
  <c r="EM11" i="4"/>
  <c r="EM24" i="4"/>
  <c r="EM52" i="4"/>
  <c r="EM38" i="4"/>
  <c r="EM26" i="4"/>
  <c r="EM9" i="4"/>
  <c r="EM42" i="4"/>
  <c r="EM57" i="4"/>
  <c r="EM56" i="4"/>
  <c r="EM31" i="4"/>
  <c r="EM5" i="4"/>
  <c r="EM59" i="4"/>
  <c r="EM43" i="4"/>
  <c r="EM14" i="4"/>
  <c r="EM21" i="4"/>
  <c r="EM37" i="4"/>
  <c r="EM45" i="4"/>
  <c r="EM8" i="4"/>
  <c r="EM12" i="4"/>
  <c r="EM18" i="4"/>
  <c r="EM34" i="4"/>
  <c r="EM54" i="4"/>
  <c r="EM30" i="4"/>
  <c r="EM51" i="4"/>
  <c r="EQ51" i="4"/>
  <c r="DC51" i="4"/>
  <c r="EW7" i="4"/>
  <c r="EW36" i="4"/>
  <c r="EF58" i="4"/>
  <c r="EH50" i="4"/>
  <c r="EG50" i="4"/>
  <c r="CT50" i="4"/>
  <c r="ET54" i="4"/>
  <c r="EW5" i="4"/>
  <c r="EW25" i="4"/>
  <c r="EW15" i="4"/>
  <c r="ET34" i="4"/>
  <c r="DI10" i="4"/>
  <c r="EU18" i="4"/>
  <c r="DI18" i="4" s="1"/>
  <c r="EW19" i="4"/>
  <c r="EW42" i="4"/>
  <c r="ET8" i="4"/>
  <c r="EW40" i="4"/>
  <c r="EW32" i="4"/>
  <c r="EQ17" i="4"/>
  <c r="EE58" i="4"/>
  <c r="ED58" i="4"/>
  <c r="EC60" i="4"/>
  <c r="CQ58" i="4"/>
  <c r="ER6" i="4"/>
  <c r="EI50" i="4"/>
  <c r="EK28" i="4"/>
  <c r="EJ28" i="4"/>
  <c r="CW28" i="4"/>
  <c r="EW21" i="4"/>
  <c r="EW53" i="4"/>
  <c r="ET45" i="4"/>
  <c r="EW11" i="4"/>
  <c r="EW26" i="4"/>
  <c r="EW49" i="4"/>
  <c r="ER29" i="4"/>
  <c r="ET30" i="4"/>
  <c r="EW56" i="4"/>
  <c r="EW33" i="4"/>
  <c r="EW31" i="4"/>
  <c r="EU30" i="4"/>
  <c r="DI30" i="4" s="1"/>
  <c r="EW44" i="4"/>
  <c r="EW47" i="4"/>
  <c r="EW24" i="4"/>
  <c r="EW48" i="4"/>
  <c r="EU37" i="4"/>
  <c r="DI37" i="4" s="1"/>
  <c r="EW38" i="4"/>
  <c r="ER51" i="4"/>
  <c r="BX36" i="4"/>
  <c r="BX55" i="4"/>
  <c r="BX20" i="4"/>
  <c r="BU30" i="4"/>
  <c r="BU8" i="4"/>
  <c r="W17" i="4"/>
  <c r="BU45" i="4"/>
  <c r="BX13" i="4"/>
  <c r="BX59" i="4"/>
  <c r="BO16" i="4"/>
  <c r="BX15" i="4"/>
  <c r="BR51" i="4"/>
  <c r="BX25" i="4"/>
  <c r="BX23" i="4"/>
  <c r="BX7" i="4"/>
  <c r="DH9" i="4"/>
  <c r="DA28" i="4"/>
  <c r="BO28" i="4" s="1"/>
  <c r="DB16" i="4"/>
  <c r="DB38" i="4"/>
  <c r="DB40" i="4"/>
  <c r="DB52" i="4"/>
  <c r="DB47" i="4"/>
  <c r="DB5" i="4"/>
  <c r="DB33" i="4"/>
  <c r="DB23" i="4"/>
  <c r="DB25" i="4"/>
  <c r="DB27" i="4"/>
  <c r="DB9" i="4"/>
  <c r="DB31" i="4"/>
  <c r="DB55" i="4"/>
  <c r="DB7" i="4"/>
  <c r="DB42" i="4"/>
  <c r="DB20" i="4"/>
  <c r="DB46" i="4"/>
  <c r="DB22" i="4"/>
  <c r="DB35" i="4"/>
  <c r="DB14" i="4"/>
  <c r="DB39" i="4"/>
  <c r="DB57" i="4"/>
  <c r="DB36" i="4"/>
  <c r="DB32" i="4"/>
  <c r="DB56" i="4"/>
  <c r="DB41" i="4"/>
  <c r="DB44" i="4"/>
  <c r="DB43" i="4"/>
  <c r="DB26" i="4"/>
  <c r="DB10" i="4"/>
  <c r="DB49" i="4"/>
  <c r="DB53" i="4"/>
  <c r="DB59" i="4"/>
  <c r="DB13" i="4"/>
  <c r="DB48" i="4"/>
  <c r="DB21" i="4"/>
  <c r="DB19" i="4"/>
  <c r="DB11" i="4"/>
  <c r="DB24" i="4"/>
  <c r="DB15" i="4"/>
  <c r="DB12" i="4"/>
  <c r="DB45" i="4"/>
  <c r="DB51" i="4"/>
  <c r="DB37" i="4"/>
  <c r="DB34" i="4"/>
  <c r="DB8" i="4"/>
  <c r="DB18" i="4"/>
  <c r="DB30" i="4"/>
  <c r="DB54" i="4"/>
  <c r="DJ45" i="4"/>
  <c r="DE29" i="4"/>
  <c r="DG29" i="4"/>
  <c r="DM47" i="4"/>
  <c r="DM56" i="4"/>
  <c r="DM44" i="4"/>
  <c r="DM53" i="4"/>
  <c r="DM55" i="4"/>
  <c r="DM57" i="4"/>
  <c r="DM59" i="4"/>
  <c r="DM43" i="4"/>
  <c r="DM27" i="4"/>
  <c r="DM24" i="4"/>
  <c r="DM49" i="4"/>
  <c r="DM48" i="4"/>
  <c r="DM21" i="4"/>
  <c r="DM40" i="4"/>
  <c r="DM39" i="4"/>
  <c r="DM38" i="4"/>
  <c r="DM41" i="4"/>
  <c r="DM32" i="4"/>
  <c r="DM25" i="4"/>
  <c r="DM36" i="4"/>
  <c r="DM42" i="4"/>
  <c r="DM9" i="4"/>
  <c r="DP4" i="4"/>
  <c r="DM26" i="4"/>
  <c r="DM22" i="4"/>
  <c r="DM11" i="4"/>
  <c r="DM35" i="4"/>
  <c r="DM15" i="4"/>
  <c r="DM14" i="4"/>
  <c r="DM13" i="4"/>
  <c r="DM23" i="4"/>
  <c r="DM19" i="4"/>
  <c r="DM10" i="4"/>
  <c r="DM20" i="4"/>
  <c r="DM31" i="4"/>
  <c r="DM5" i="4"/>
  <c r="DM52" i="4"/>
  <c r="DM46" i="4"/>
  <c r="DM33" i="4"/>
  <c r="DM7" i="4"/>
  <c r="DJ8" i="4"/>
  <c r="DJ37" i="4"/>
  <c r="DG17" i="4"/>
  <c r="CX50" i="4"/>
  <c r="CY28" i="4"/>
  <c r="DJ18" i="4"/>
  <c r="DG51" i="4"/>
  <c r="CS60" i="4"/>
  <c r="DJ34" i="4"/>
  <c r="DE51" i="4"/>
  <c r="DE16" i="4"/>
  <c r="DD28" i="4"/>
  <c r="DE13" i="4"/>
  <c r="DE44" i="4"/>
  <c r="DE47" i="4"/>
  <c r="DE52" i="4"/>
  <c r="DE25" i="4"/>
  <c r="DE41" i="4"/>
  <c r="DE48" i="4"/>
  <c r="DE55" i="4"/>
  <c r="DE31" i="4"/>
  <c r="DE33" i="4"/>
  <c r="DE43" i="4"/>
  <c r="DE35" i="4"/>
  <c r="DE15" i="4"/>
  <c r="DE42" i="4"/>
  <c r="DE20" i="4"/>
  <c r="DE7" i="4"/>
  <c r="DE22" i="4"/>
  <c r="DE46" i="4"/>
  <c r="DE11" i="4"/>
  <c r="DE57" i="4"/>
  <c r="DE9" i="4"/>
  <c r="DE19" i="4"/>
  <c r="DE21" i="4"/>
  <c r="DE10" i="4"/>
  <c r="DE36" i="4"/>
  <c r="DE40" i="4"/>
  <c r="DE59" i="4"/>
  <c r="DE53" i="4"/>
  <c r="DE27" i="4"/>
  <c r="DE24" i="4"/>
  <c r="DE32" i="4"/>
  <c r="DE38" i="4"/>
  <c r="DE26" i="4"/>
  <c r="DE14" i="4"/>
  <c r="DE49" i="4"/>
  <c r="DE56" i="4"/>
  <c r="DE39" i="4"/>
  <c r="DE23" i="4"/>
  <c r="DE5" i="4"/>
  <c r="DH6" i="4"/>
  <c r="DE17" i="4"/>
  <c r="DJ12" i="4"/>
  <c r="DJ54" i="4"/>
  <c r="DJ51" i="4" s="1"/>
  <c r="DE6" i="4"/>
  <c r="CV58" i="4"/>
  <c r="CU60" i="4"/>
  <c r="DJ30" i="4"/>
  <c r="BP16" i="4"/>
  <c r="BR16" i="4" s="1"/>
  <c r="BV12" i="4"/>
  <c r="BV54" i="4"/>
  <c r="BV30" i="4"/>
  <c r="BD60" i="4"/>
  <c r="BF60" i="4" s="1"/>
  <c r="BE58" i="4"/>
  <c r="BK28" i="4"/>
  <c r="BJ50" i="4"/>
  <c r="BV37" i="4"/>
  <c r="BM50" i="4"/>
  <c r="BN28" i="4"/>
  <c r="BV18" i="4"/>
  <c r="BV8" i="4"/>
  <c r="BS51" i="4"/>
  <c r="BS17" i="4"/>
  <c r="BY20" i="4"/>
  <c r="BY11" i="4"/>
  <c r="BY27" i="4"/>
  <c r="CB4" i="4"/>
  <c r="BY9" i="4"/>
  <c r="BY25" i="4"/>
  <c r="BY7" i="4"/>
  <c r="BY5" i="4"/>
  <c r="BY21" i="4"/>
  <c r="BY10" i="4"/>
  <c r="BY26" i="4"/>
  <c r="BY22" i="4"/>
  <c r="BY42" i="4"/>
  <c r="BY13" i="4"/>
  <c r="BY40" i="4"/>
  <c r="BY41" i="4"/>
  <c r="BY32" i="4"/>
  <c r="BY48" i="4"/>
  <c r="BY39" i="4"/>
  <c r="BY19" i="4"/>
  <c r="BY36" i="4"/>
  <c r="BY31" i="4"/>
  <c r="BY49" i="4"/>
  <c r="BY24" i="4"/>
  <c r="BY15" i="4"/>
  <c r="BY46" i="4"/>
  <c r="BY47" i="4"/>
  <c r="BY59" i="4"/>
  <c r="BY52" i="4"/>
  <c r="BY35" i="4"/>
  <c r="BY57" i="4"/>
  <c r="BY56" i="4"/>
  <c r="BY55" i="4"/>
  <c r="BY23" i="4"/>
  <c r="BY44" i="4"/>
  <c r="BY53" i="4"/>
  <c r="BY33" i="4"/>
  <c r="BY38" i="4"/>
  <c r="BY43" i="4"/>
  <c r="BY14" i="4"/>
  <c r="BS6" i="4"/>
  <c r="BU6" i="4" s="1"/>
  <c r="BV45" i="4"/>
  <c r="BV34" i="4"/>
  <c r="BS29" i="4"/>
  <c r="V28" i="4"/>
  <c r="X28" i="4" s="1"/>
  <c r="AB51" i="4"/>
  <c r="AD51" i="4" s="1"/>
  <c r="AB17" i="4"/>
  <c r="AD17" i="4" s="1"/>
  <c r="Y16" i="4"/>
  <c r="AA16" i="4" s="1"/>
  <c r="AE45" i="4"/>
  <c r="AG45" i="4" s="1"/>
  <c r="AE12" i="4"/>
  <c r="AG12" i="4" s="1"/>
  <c r="AE8" i="4"/>
  <c r="AG8" i="4" s="1"/>
  <c r="AE37" i="4"/>
  <c r="AG37" i="4" s="1"/>
  <c r="AE18" i="4"/>
  <c r="AG18" i="4" s="1"/>
  <c r="S50" i="4"/>
  <c r="U50" i="4" s="1"/>
  <c r="AE30" i="4"/>
  <c r="AG30" i="4" s="1"/>
  <c r="P58" i="4"/>
  <c r="R58" i="4" s="1"/>
  <c r="AB29" i="4"/>
  <c r="AD29" i="4" s="1"/>
  <c r="AE54" i="4"/>
  <c r="AG54" i="4" s="1"/>
  <c r="M60" i="4"/>
  <c r="O60" i="4" s="1"/>
  <c r="AH59" i="4"/>
  <c r="AJ59" i="4" s="1"/>
  <c r="AH38" i="4"/>
  <c r="AJ38" i="4" s="1"/>
  <c r="AH15" i="4"/>
  <c r="AJ15" i="4" s="1"/>
  <c r="AH57" i="4"/>
  <c r="AJ57" i="4" s="1"/>
  <c r="AH14" i="4"/>
  <c r="AJ14" i="4" s="1"/>
  <c r="AH56" i="4"/>
  <c r="AJ56" i="4" s="1"/>
  <c r="AH36" i="4"/>
  <c r="AJ36" i="4" s="1"/>
  <c r="AH13" i="4"/>
  <c r="AJ13" i="4" s="1"/>
  <c r="AH55" i="4"/>
  <c r="AJ55" i="4" s="1"/>
  <c r="AH35" i="4"/>
  <c r="AJ35" i="4" s="1"/>
  <c r="AH11" i="4"/>
  <c r="AJ11" i="4" s="1"/>
  <c r="AH53" i="4"/>
  <c r="AJ53" i="4" s="1"/>
  <c r="AH33" i="4"/>
  <c r="AJ33" i="4" s="1"/>
  <c r="AH10" i="4"/>
  <c r="AJ10" i="4" s="1"/>
  <c r="AH52" i="4"/>
  <c r="AJ52" i="4" s="1"/>
  <c r="AH32" i="4"/>
  <c r="AJ32" i="4" s="1"/>
  <c r="AH9" i="4"/>
  <c r="AJ9" i="4" s="1"/>
  <c r="AH49" i="4"/>
  <c r="AJ49" i="4" s="1"/>
  <c r="AH31" i="4"/>
  <c r="AJ31" i="4" s="1"/>
  <c r="AH7" i="4"/>
  <c r="AJ7" i="4" s="1"/>
  <c r="AH48" i="4"/>
  <c r="AJ48" i="4" s="1"/>
  <c r="AH27" i="4"/>
  <c r="AJ27" i="4" s="1"/>
  <c r="AH5" i="4"/>
  <c r="AJ5" i="4" s="1"/>
  <c r="AH47" i="4"/>
  <c r="AJ47" i="4" s="1"/>
  <c r="AH26" i="4"/>
  <c r="AJ26" i="4" s="1"/>
  <c r="AH46" i="4"/>
  <c r="AJ46" i="4" s="1"/>
  <c r="AH25" i="4"/>
  <c r="AJ25" i="4" s="1"/>
  <c r="AH44" i="4"/>
  <c r="AJ44" i="4" s="1"/>
  <c r="AH24" i="4"/>
  <c r="AJ24" i="4" s="1"/>
  <c r="AH43" i="4"/>
  <c r="AJ43" i="4" s="1"/>
  <c r="AH23" i="4"/>
  <c r="AJ23" i="4" s="1"/>
  <c r="AH42" i="4"/>
  <c r="AJ42" i="4" s="1"/>
  <c r="AH22" i="4"/>
  <c r="AJ22" i="4" s="1"/>
  <c r="AH39" i="4"/>
  <c r="AJ39" i="4" s="1"/>
  <c r="AH19" i="4"/>
  <c r="AJ19" i="4" s="1"/>
  <c r="AH41" i="4"/>
  <c r="AJ41" i="4" s="1"/>
  <c r="AH40" i="4"/>
  <c r="AJ40" i="4" s="1"/>
  <c r="AH21" i="4"/>
  <c r="AJ21" i="4" s="1"/>
  <c r="AH20" i="4"/>
  <c r="AJ20" i="4" s="1"/>
  <c r="AE34" i="4"/>
  <c r="AG34" i="4" s="1"/>
  <c r="K60" i="4"/>
  <c r="Q50" i="4"/>
  <c r="W29" i="4"/>
  <c r="N58" i="4"/>
  <c r="W18" i="4"/>
  <c r="W52" i="4"/>
  <c r="W9" i="4"/>
  <c r="W14" i="4"/>
  <c r="W43" i="4"/>
  <c r="W55" i="4"/>
  <c r="W10" i="4"/>
  <c r="W24" i="4"/>
  <c r="W26" i="4"/>
  <c r="W35" i="4"/>
  <c r="W31" i="4"/>
  <c r="W25" i="4"/>
  <c r="W32" i="4"/>
  <c r="W46" i="4"/>
  <c r="W20" i="4"/>
  <c r="W19" i="4"/>
  <c r="W49" i="4"/>
  <c r="W23" i="4"/>
  <c r="W7" i="4"/>
  <c r="W41" i="4"/>
  <c r="W56" i="4"/>
  <c r="W51" i="4"/>
  <c r="W15" i="4"/>
  <c r="W53" i="4"/>
  <c r="W5" i="4"/>
  <c r="W44" i="4"/>
  <c r="W27" i="4"/>
  <c r="W48" i="4"/>
  <c r="W36" i="4"/>
  <c r="W47" i="4"/>
  <c r="W57" i="4"/>
  <c r="W38" i="4"/>
  <c r="W40" i="4"/>
  <c r="W22" i="4"/>
  <c r="W16" i="4"/>
  <c r="W11" i="4"/>
  <c r="W39" i="4"/>
  <c r="W13" i="4"/>
  <c r="W21" i="4"/>
  <c r="W59" i="4"/>
  <c r="W33" i="4"/>
  <c r="W42" i="4"/>
  <c r="W37" i="4"/>
  <c r="W30" i="4"/>
  <c r="W8" i="4"/>
  <c r="W34" i="4"/>
  <c r="W12" i="4"/>
  <c r="W54" i="4"/>
  <c r="W45" i="4"/>
  <c r="AK4" i="4"/>
  <c r="T28" i="4"/>
  <c r="W6" i="4"/>
  <c r="CA49" i="4" l="1"/>
  <c r="DH42" i="4"/>
  <c r="CA59" i="4"/>
  <c r="EP42" i="4"/>
  <c r="EP10" i="4"/>
  <c r="EP21" i="4"/>
  <c r="EQ16" i="4"/>
  <c r="EP36" i="4"/>
  <c r="EO28" i="4"/>
  <c r="EP28" i="4" s="1"/>
  <c r="EP19" i="4"/>
  <c r="EP56" i="4"/>
  <c r="EP15" i="4"/>
  <c r="EP13" i="4"/>
  <c r="DC16" i="4"/>
  <c r="EP39" i="4"/>
  <c r="EP53" i="4"/>
  <c r="EP16" i="4"/>
  <c r="EP38" i="4"/>
  <c r="EP22" i="4"/>
  <c r="EP7" i="4"/>
  <c r="EP27" i="4"/>
  <c r="EP23" i="4"/>
  <c r="EP25" i="4"/>
  <c r="EP46" i="4"/>
  <c r="EP47" i="4"/>
  <c r="EP48" i="4"/>
  <c r="AB16" i="4"/>
  <c r="AD16" i="4" s="1"/>
  <c r="DH12" i="4"/>
  <c r="DH57" i="4"/>
  <c r="DH20" i="4"/>
  <c r="DH59" i="4"/>
  <c r="DH13" i="4"/>
  <c r="DH19" i="4"/>
  <c r="DH5" i="4"/>
  <c r="DH30" i="4"/>
  <c r="DH55" i="4"/>
  <c r="DH32" i="4"/>
  <c r="DH54" i="4"/>
  <c r="DH23" i="4"/>
  <c r="DH14" i="4"/>
  <c r="CA27" i="4"/>
  <c r="DH49" i="4"/>
  <c r="DH22" i="4"/>
  <c r="DH40" i="4"/>
  <c r="DH15" i="4"/>
  <c r="DH43" i="4"/>
  <c r="DH36" i="4"/>
  <c r="DH11" i="4"/>
  <c r="DH25" i="4"/>
  <c r="DH35" i="4"/>
  <c r="DH52" i="4"/>
  <c r="DH16" i="4"/>
  <c r="DH8" i="4"/>
  <c r="DH33" i="4"/>
  <c r="DH24" i="4"/>
  <c r="DH45" i="4"/>
  <c r="DH38" i="4"/>
  <c r="DH31" i="4"/>
  <c r="DH27" i="4"/>
  <c r="DH47" i="4"/>
  <c r="DH37" i="4"/>
  <c r="DH26" i="4"/>
  <c r="DH10" i="4"/>
  <c r="DH39" i="4"/>
  <c r="DH46" i="4"/>
  <c r="CA9" i="4"/>
  <c r="EP57" i="4"/>
  <c r="EP40" i="4"/>
  <c r="EP51" i="4"/>
  <c r="EP5" i="4"/>
  <c r="EP59" i="4"/>
  <c r="CA25" i="4"/>
  <c r="CA36" i="4"/>
  <c r="CA53" i="4"/>
  <c r="EP44" i="4"/>
  <c r="EP52" i="4"/>
  <c r="EP11" i="4"/>
  <c r="EP9" i="4"/>
  <c r="EP49" i="4"/>
  <c r="EP41" i="4"/>
  <c r="EP14" i="4"/>
  <c r="EP43" i="4"/>
  <c r="EP55" i="4"/>
  <c r="EP45" i="4"/>
  <c r="CA33" i="4"/>
  <c r="CA43" i="4"/>
  <c r="CA24" i="4"/>
  <c r="CA13" i="4"/>
  <c r="EP18" i="4"/>
  <c r="EP34" i="4"/>
  <c r="EP8" i="4"/>
  <c r="EP30" i="4"/>
  <c r="EP37" i="4"/>
  <c r="EP29" i="4"/>
  <c r="EP17" i="4"/>
  <c r="DH34" i="4"/>
  <c r="DH18" i="4"/>
  <c r="DH48" i="4"/>
  <c r="DH44" i="4"/>
  <c r="EP31" i="4"/>
  <c r="EP20" i="4"/>
  <c r="EP32" i="4"/>
  <c r="DH56" i="4"/>
  <c r="DH7" i="4"/>
  <c r="EP26" i="4"/>
  <c r="EP33" i="4"/>
  <c r="EP35" i="4"/>
  <c r="DI6" i="4"/>
  <c r="DH41" i="4"/>
  <c r="DH21" i="4"/>
  <c r="EP24" i="4"/>
  <c r="EP6" i="4"/>
  <c r="CA55" i="4"/>
  <c r="CA42" i="4"/>
  <c r="CA46" i="4"/>
  <c r="CA5" i="4"/>
  <c r="EP12" i="4"/>
  <c r="CA57" i="4"/>
  <c r="CA52" i="4"/>
  <c r="CA44" i="4"/>
  <c r="BX18" i="4"/>
  <c r="BX54" i="4"/>
  <c r="BU51" i="4"/>
  <c r="DI54" i="4"/>
  <c r="CA40" i="4"/>
  <c r="BU29" i="4"/>
  <c r="BH58" i="4"/>
  <c r="BG60" i="4"/>
  <c r="BH60" i="4" s="1"/>
  <c r="CA15" i="4"/>
  <c r="BQ29" i="4"/>
  <c r="CA48" i="4"/>
  <c r="CA11" i="4"/>
  <c r="CA14" i="4"/>
  <c r="BU17" i="4"/>
  <c r="CA35" i="4"/>
  <c r="BX8" i="4"/>
  <c r="BX34" i="4"/>
  <c r="CA22" i="4"/>
  <c r="CA21" i="4"/>
  <c r="Z17" i="4"/>
  <c r="CA26" i="4"/>
  <c r="AC12" i="4"/>
  <c r="BX45" i="4"/>
  <c r="ET51" i="4"/>
  <c r="ET29" i="4"/>
  <c r="EI58" i="4"/>
  <c r="EJ50" i="4"/>
  <c r="EK50" i="4"/>
  <c r="CW50" i="4"/>
  <c r="EZ13" i="4"/>
  <c r="EX12" i="4"/>
  <c r="DL12" i="4" s="1"/>
  <c r="EZ59" i="4"/>
  <c r="DF51" i="4"/>
  <c r="ET6" i="4"/>
  <c r="ER16" i="4"/>
  <c r="ES17" i="4" s="1"/>
  <c r="DF6" i="4"/>
  <c r="EW51" i="4"/>
  <c r="EZ14" i="4"/>
  <c r="EZ27" i="4"/>
  <c r="EW54" i="4"/>
  <c r="EZ36" i="4"/>
  <c r="EW37" i="4"/>
  <c r="EE60" i="4"/>
  <c r="ED60" i="4"/>
  <c r="CQ60" i="4"/>
  <c r="EU17" i="4"/>
  <c r="DI17" i="4" s="1"/>
  <c r="EW18" i="4"/>
  <c r="EH58" i="4"/>
  <c r="EG58" i="4"/>
  <c r="EF60" i="4"/>
  <c r="CT58" i="4"/>
  <c r="EW34" i="4"/>
  <c r="EZ25" i="4"/>
  <c r="EZ31" i="4"/>
  <c r="EX30" i="4"/>
  <c r="DL30" i="4" s="1"/>
  <c r="EZ23" i="4"/>
  <c r="EZ15" i="4"/>
  <c r="EZ43" i="4"/>
  <c r="EZ55" i="4"/>
  <c r="EX54" i="4"/>
  <c r="EW45" i="4"/>
  <c r="EZ33" i="4"/>
  <c r="EZ35" i="4"/>
  <c r="EX34" i="4"/>
  <c r="DL34" i="4" s="1"/>
  <c r="EZ44" i="4"/>
  <c r="DL36" i="4"/>
  <c r="DF29" i="4"/>
  <c r="EW30" i="4"/>
  <c r="EU29" i="4"/>
  <c r="DI29" i="4" s="1"/>
  <c r="EZ10" i="4"/>
  <c r="FA47" i="4"/>
  <c r="DO47" i="4" s="1"/>
  <c r="FA56" i="4"/>
  <c r="DO56" i="4" s="1"/>
  <c r="FA44" i="4"/>
  <c r="FA53" i="4"/>
  <c r="FA55" i="4"/>
  <c r="DO55" i="4" s="1"/>
  <c r="FA57" i="4"/>
  <c r="DO57" i="4" s="1"/>
  <c r="FA59" i="4"/>
  <c r="DO59" i="4" s="1"/>
  <c r="FA43" i="4"/>
  <c r="DO43" i="4" s="1"/>
  <c r="FA27" i="4"/>
  <c r="DO27" i="4" s="1"/>
  <c r="FA49" i="4"/>
  <c r="DO49" i="4" s="1"/>
  <c r="FA48" i="4"/>
  <c r="DO48" i="4" s="1"/>
  <c r="FA21" i="4"/>
  <c r="DO21" i="4" s="1"/>
  <c r="FA40" i="4"/>
  <c r="DO40" i="4" s="1"/>
  <c r="FA39" i="4"/>
  <c r="DO39" i="4" s="1"/>
  <c r="FA38" i="4"/>
  <c r="DO38" i="4" s="1"/>
  <c r="FA41" i="4"/>
  <c r="DO41" i="4" s="1"/>
  <c r="FA32" i="4"/>
  <c r="FA25" i="4"/>
  <c r="FA36" i="4"/>
  <c r="FA42" i="4"/>
  <c r="FA14" i="4"/>
  <c r="DO14" i="4" s="1"/>
  <c r="FA11" i="4"/>
  <c r="DO11" i="4" s="1"/>
  <c r="FA23" i="4"/>
  <c r="DO23" i="4" s="1"/>
  <c r="FA13" i="4"/>
  <c r="DO13" i="4" s="1"/>
  <c r="FA35" i="4"/>
  <c r="DO35" i="4" s="1"/>
  <c r="FA10" i="4"/>
  <c r="DO10" i="4" s="1"/>
  <c r="FA24" i="4"/>
  <c r="DO24" i="4" s="1"/>
  <c r="FA20" i="4"/>
  <c r="DO20" i="4" s="1"/>
  <c r="FA19" i="4"/>
  <c r="DO19" i="4" s="1"/>
  <c r="FA31" i="4"/>
  <c r="DO31" i="4" s="1"/>
  <c r="FA26" i="4"/>
  <c r="FA7" i="4"/>
  <c r="DO7" i="4" s="1"/>
  <c r="FA52" i="4"/>
  <c r="FA9" i="4"/>
  <c r="FA15" i="4"/>
  <c r="FA5" i="4"/>
  <c r="FA46" i="4"/>
  <c r="DO46" i="4" s="1"/>
  <c r="FA22" i="4"/>
  <c r="DO22" i="4" s="1"/>
  <c r="FD4" i="4"/>
  <c r="FA33" i="4"/>
  <c r="DO33" i="4" s="1"/>
  <c r="EZ46" i="4"/>
  <c r="EX45" i="4"/>
  <c r="DL45" i="4" s="1"/>
  <c r="EW6" i="4"/>
  <c r="EZ7" i="4"/>
  <c r="EX8" i="4"/>
  <c r="EZ9" i="4"/>
  <c r="EZ57" i="4"/>
  <c r="EZ11" i="4"/>
  <c r="EZ22" i="4"/>
  <c r="EZ53" i="4"/>
  <c r="EZ19" i="4"/>
  <c r="EX18" i="4"/>
  <c r="DL18" i="4" s="1"/>
  <c r="EZ42" i="4"/>
  <c r="EZ32" i="4"/>
  <c r="DL55" i="4"/>
  <c r="EZ26" i="4"/>
  <c r="EZ39" i="4"/>
  <c r="EZ48" i="4"/>
  <c r="EW8" i="4"/>
  <c r="EZ5" i="4"/>
  <c r="EZ40" i="4"/>
  <c r="EZ49" i="4"/>
  <c r="EZ21" i="4"/>
  <c r="EZ41" i="4"/>
  <c r="EZ56" i="4"/>
  <c r="EU16" i="4"/>
  <c r="EV51" i="4" s="1"/>
  <c r="EZ20" i="4"/>
  <c r="EZ38" i="4"/>
  <c r="EX37" i="4"/>
  <c r="DL37" i="4" s="1"/>
  <c r="EZ52" i="4"/>
  <c r="EX51" i="4"/>
  <c r="DL51" i="4" s="1"/>
  <c r="EW12" i="4"/>
  <c r="DL23" i="4"/>
  <c r="DI8" i="4"/>
  <c r="DL44" i="4"/>
  <c r="EL50" i="4"/>
  <c r="CZ50" i="4" s="1"/>
  <c r="EN28" i="4"/>
  <c r="EM28" i="4"/>
  <c r="EZ24" i="4"/>
  <c r="EZ47" i="4"/>
  <c r="ET17" i="4"/>
  <c r="CA47" i="4"/>
  <c r="CA10" i="4"/>
  <c r="BX37" i="4"/>
  <c r="BQ51" i="4"/>
  <c r="BL50" i="4"/>
  <c r="CA7" i="4"/>
  <c r="CA38" i="4"/>
  <c r="CA31" i="4"/>
  <c r="CA19" i="4"/>
  <c r="BX30" i="4"/>
  <c r="CA39" i="4"/>
  <c r="CA23" i="4"/>
  <c r="BX12" i="4"/>
  <c r="CA32" i="4"/>
  <c r="CA20" i="4"/>
  <c r="BQ17" i="4"/>
  <c r="CA56" i="4"/>
  <c r="CA41" i="4"/>
  <c r="CX58" i="4"/>
  <c r="CY50" i="4"/>
  <c r="DH29" i="4"/>
  <c r="DM12" i="4"/>
  <c r="DM37" i="4"/>
  <c r="DI51" i="4"/>
  <c r="DH51" i="4"/>
  <c r="DM18" i="4"/>
  <c r="DM34" i="4"/>
  <c r="DJ29" i="4"/>
  <c r="DJ6" i="4"/>
  <c r="CV60" i="4"/>
  <c r="DM45" i="4"/>
  <c r="DM8" i="4"/>
  <c r="DL54" i="4"/>
  <c r="DJ17" i="4"/>
  <c r="DH17" i="4"/>
  <c r="DM54" i="4"/>
  <c r="DM51" i="4" s="1"/>
  <c r="DA50" i="4"/>
  <c r="BO50" i="4" s="1"/>
  <c r="DB28" i="4"/>
  <c r="DG28" i="4"/>
  <c r="DM30" i="4"/>
  <c r="DD50" i="4"/>
  <c r="DE28" i="4"/>
  <c r="BK50" i="4"/>
  <c r="BJ58" i="4"/>
  <c r="BY34" i="4"/>
  <c r="BY12" i="4"/>
  <c r="BM58" i="4"/>
  <c r="BN50" i="4"/>
  <c r="BY54" i="4"/>
  <c r="BY45" i="4"/>
  <c r="BV29" i="4"/>
  <c r="BS16" i="4"/>
  <c r="BT51" i="4" s="1"/>
  <c r="BY37" i="4"/>
  <c r="BY30" i="4"/>
  <c r="BV51" i="4"/>
  <c r="BX51" i="4" s="1"/>
  <c r="BY8" i="4"/>
  <c r="BQ16" i="4"/>
  <c r="BP28" i="4"/>
  <c r="BR28" i="4" s="1"/>
  <c r="BQ56" i="4"/>
  <c r="BQ52" i="4"/>
  <c r="BQ55" i="4"/>
  <c r="BQ22" i="4"/>
  <c r="BQ10" i="4"/>
  <c r="BQ57" i="4"/>
  <c r="BQ32" i="4"/>
  <c r="BQ46" i="4"/>
  <c r="BQ19" i="4"/>
  <c r="BQ21" i="4"/>
  <c r="BQ14" i="4"/>
  <c r="BQ39" i="4"/>
  <c r="BQ13" i="4"/>
  <c r="BQ33" i="4"/>
  <c r="BQ40" i="4"/>
  <c r="BQ15" i="4"/>
  <c r="BQ31" i="4"/>
  <c r="BQ7" i="4"/>
  <c r="BQ11" i="4"/>
  <c r="BQ23" i="4"/>
  <c r="BQ24" i="4"/>
  <c r="BQ35" i="4"/>
  <c r="BQ53" i="4"/>
  <c r="BQ38" i="4"/>
  <c r="BQ43" i="4"/>
  <c r="BQ41" i="4"/>
  <c r="BQ5" i="4"/>
  <c r="BQ9" i="4"/>
  <c r="BQ48" i="4"/>
  <c r="BQ59" i="4"/>
  <c r="BQ27" i="4"/>
  <c r="BQ47" i="4"/>
  <c r="BQ36" i="4"/>
  <c r="BQ49" i="4"/>
  <c r="BQ42" i="4"/>
  <c r="BQ25" i="4"/>
  <c r="BQ26" i="4"/>
  <c r="BQ44" i="4"/>
  <c r="BQ20" i="4"/>
  <c r="BQ37" i="4"/>
  <c r="BQ54" i="4"/>
  <c r="BQ45" i="4"/>
  <c r="BQ30" i="4"/>
  <c r="BQ34" i="4"/>
  <c r="BQ12" i="4"/>
  <c r="BQ8" i="4"/>
  <c r="BQ18" i="4"/>
  <c r="BY18" i="4"/>
  <c r="BE60" i="4"/>
  <c r="BQ6" i="4"/>
  <c r="BV17" i="4"/>
  <c r="BV6" i="4"/>
  <c r="AC18" i="4"/>
  <c r="AC30" i="4"/>
  <c r="V50" i="4"/>
  <c r="X50" i="4" s="1"/>
  <c r="AH8" i="4"/>
  <c r="AJ8" i="4" s="1"/>
  <c r="AE51" i="4"/>
  <c r="AG51" i="4" s="1"/>
  <c r="AH30" i="4"/>
  <c r="AJ30" i="4" s="1"/>
  <c r="AH45" i="4"/>
  <c r="AJ45" i="4" s="1"/>
  <c r="AH34" i="4"/>
  <c r="AJ34" i="4" s="1"/>
  <c r="AE17" i="4"/>
  <c r="AG17" i="4" s="1"/>
  <c r="AK47" i="4"/>
  <c r="AM47" i="4" s="1"/>
  <c r="AK26" i="4"/>
  <c r="AM26" i="4" s="1"/>
  <c r="AK46" i="4"/>
  <c r="AM46" i="4" s="1"/>
  <c r="AK25" i="4"/>
  <c r="AM25" i="4" s="1"/>
  <c r="AK24" i="4"/>
  <c r="AM24" i="4" s="1"/>
  <c r="AK44" i="4"/>
  <c r="AM44" i="4" s="1"/>
  <c r="AK23" i="4"/>
  <c r="AM23" i="4" s="1"/>
  <c r="AK43" i="4"/>
  <c r="AM43" i="4" s="1"/>
  <c r="AK22" i="4"/>
  <c r="AM22" i="4" s="1"/>
  <c r="AK42" i="4"/>
  <c r="AM42" i="4" s="1"/>
  <c r="AK21" i="4"/>
  <c r="AM21" i="4" s="1"/>
  <c r="AK41" i="4"/>
  <c r="AM41" i="4" s="1"/>
  <c r="AK20" i="4"/>
  <c r="AM20" i="4" s="1"/>
  <c r="AK40" i="4"/>
  <c r="AM40" i="4" s="1"/>
  <c r="AK19" i="4"/>
  <c r="AM19" i="4" s="1"/>
  <c r="AK59" i="4"/>
  <c r="AM59" i="4" s="1"/>
  <c r="AK39" i="4"/>
  <c r="AM39" i="4" s="1"/>
  <c r="AK15" i="4"/>
  <c r="AM15" i="4" s="1"/>
  <c r="AK57" i="4"/>
  <c r="AM57" i="4" s="1"/>
  <c r="AK38" i="4"/>
  <c r="AM38" i="4" s="1"/>
  <c r="AK14" i="4"/>
  <c r="AM14" i="4" s="1"/>
  <c r="AK56" i="4"/>
  <c r="AM56" i="4" s="1"/>
  <c r="AK36" i="4"/>
  <c r="AM36" i="4" s="1"/>
  <c r="AK13" i="4"/>
  <c r="AM13" i="4" s="1"/>
  <c r="AK55" i="4"/>
  <c r="AM55" i="4" s="1"/>
  <c r="AK35" i="4"/>
  <c r="AM35" i="4" s="1"/>
  <c r="AK11" i="4"/>
  <c r="AM11" i="4" s="1"/>
  <c r="AK53" i="4"/>
  <c r="AM53" i="4" s="1"/>
  <c r="AK33" i="4"/>
  <c r="AM33" i="4" s="1"/>
  <c r="AK10" i="4"/>
  <c r="AM10" i="4" s="1"/>
  <c r="AK48" i="4"/>
  <c r="AM48" i="4" s="1"/>
  <c r="AK27" i="4"/>
  <c r="AM27" i="4" s="1"/>
  <c r="AK5" i="4"/>
  <c r="AM5" i="4" s="1"/>
  <c r="AK9" i="4"/>
  <c r="AM9" i="4" s="1"/>
  <c r="AK7" i="4"/>
  <c r="AM7" i="4" s="1"/>
  <c r="AK49" i="4"/>
  <c r="AM49" i="4" s="1"/>
  <c r="AK32" i="4"/>
  <c r="AM32" i="4" s="1"/>
  <c r="AK52" i="4"/>
  <c r="AM52" i="4" s="1"/>
  <c r="AK31" i="4"/>
  <c r="AM31" i="4" s="1"/>
  <c r="AH54" i="4"/>
  <c r="AJ54" i="4" s="1"/>
  <c r="AE6" i="4"/>
  <c r="AG6" i="4" s="1"/>
  <c r="AH12" i="4"/>
  <c r="AJ12" i="4" s="1"/>
  <c r="P60" i="4"/>
  <c r="R60" i="4" s="1"/>
  <c r="AE29" i="4"/>
  <c r="AG29" i="4" s="1"/>
  <c r="Y28" i="4"/>
  <c r="AA28" i="4" s="1"/>
  <c r="AH18" i="4"/>
  <c r="AJ18" i="4" s="1"/>
  <c r="S58" i="4"/>
  <c r="U58" i="4" s="1"/>
  <c r="AH37" i="4"/>
  <c r="AJ37" i="4" s="1"/>
  <c r="N60" i="4"/>
  <c r="AN4" i="4"/>
  <c r="Q58" i="4"/>
  <c r="W28" i="4"/>
  <c r="Z51" i="4"/>
  <c r="Z32" i="4"/>
  <c r="Z42" i="4"/>
  <c r="Z24" i="4"/>
  <c r="Z55" i="4"/>
  <c r="Z26" i="4"/>
  <c r="Z33" i="4"/>
  <c r="Z37" i="4"/>
  <c r="Z19" i="4"/>
  <c r="Z49" i="4"/>
  <c r="Z8" i="4"/>
  <c r="Z59" i="4"/>
  <c r="Z31" i="4"/>
  <c r="Z12" i="4"/>
  <c r="Z9" i="4"/>
  <c r="Z47" i="4"/>
  <c r="Z20" i="4"/>
  <c r="Z41" i="4"/>
  <c r="Z54" i="4"/>
  <c r="Z36" i="4"/>
  <c r="Z39" i="4"/>
  <c r="Z15" i="4"/>
  <c r="Z22" i="4"/>
  <c r="Z10" i="4"/>
  <c r="Z45" i="4"/>
  <c r="Z29" i="4"/>
  <c r="Z56" i="4"/>
  <c r="Z40" i="4"/>
  <c r="Z34" i="4"/>
  <c r="Z25" i="4"/>
  <c r="Z35" i="4"/>
  <c r="Z18" i="4"/>
  <c r="Z5" i="4"/>
  <c r="Z30" i="4"/>
  <c r="Z53" i="4"/>
  <c r="Z46" i="4"/>
  <c r="Z27" i="4"/>
  <c r="Z16" i="4"/>
  <c r="Z43" i="4"/>
  <c r="Z21" i="4"/>
  <c r="Z23" i="4"/>
  <c r="Z6" i="4"/>
  <c r="Z38" i="4"/>
  <c r="Z57" i="4"/>
  <c r="Z13" i="4"/>
  <c r="Z48" i="4"/>
  <c r="Z11" i="4"/>
  <c r="Z52" i="4"/>
  <c r="Z14" i="4"/>
  <c r="Z7" i="4"/>
  <c r="Z44" i="4"/>
  <c r="AC48" i="4"/>
  <c r="AC10" i="4"/>
  <c r="AC24" i="4"/>
  <c r="T50" i="4"/>
  <c r="AC6" i="4" l="1"/>
  <c r="AC42" i="4"/>
  <c r="AC29" i="4"/>
  <c r="AC13" i="4"/>
  <c r="AC31" i="4"/>
  <c r="AC14" i="4"/>
  <c r="AC19" i="4"/>
  <c r="AC36" i="4"/>
  <c r="AC46" i="4"/>
  <c r="AC59" i="4"/>
  <c r="AC38" i="4"/>
  <c r="AC49" i="4"/>
  <c r="AC55" i="4"/>
  <c r="AC33" i="4"/>
  <c r="AC27" i="4"/>
  <c r="AC53" i="4"/>
  <c r="AC17" i="4"/>
  <c r="AC32" i="4"/>
  <c r="AC16" i="4"/>
  <c r="AC57" i="4"/>
  <c r="AC23" i="4"/>
  <c r="AC11" i="4"/>
  <c r="AC21" i="4"/>
  <c r="AC5" i="4"/>
  <c r="AC41" i="4"/>
  <c r="AC56" i="4"/>
  <c r="AC9" i="4"/>
  <c r="AC7" i="4"/>
  <c r="AC35" i="4"/>
  <c r="AC26" i="4"/>
  <c r="AC52" i="4"/>
  <c r="DC28" i="4"/>
  <c r="AB28" i="4"/>
  <c r="AD28" i="4" s="1"/>
  <c r="AC15" i="4"/>
  <c r="AC44" i="4"/>
  <c r="AC40" i="4"/>
  <c r="AC47" i="4"/>
  <c r="AC25" i="4"/>
  <c r="AC22" i="4"/>
  <c r="AC20" i="4"/>
  <c r="AC37" i="4"/>
  <c r="AC39" i="4"/>
  <c r="AC43" i="4"/>
  <c r="AC54" i="4"/>
  <c r="AC51" i="4"/>
  <c r="EQ28" i="4"/>
  <c r="EO50" i="4"/>
  <c r="EQ50" i="4" s="1"/>
  <c r="AC34" i="4"/>
  <c r="AC45" i="4"/>
  <c r="AC8" i="4"/>
  <c r="CA12" i="4"/>
  <c r="BI60" i="4"/>
  <c r="CA45" i="4"/>
  <c r="CA8" i="4"/>
  <c r="BX6" i="4"/>
  <c r="CA30" i="4"/>
  <c r="CA37" i="4"/>
  <c r="BX29" i="4"/>
  <c r="BX17" i="4"/>
  <c r="EV12" i="4"/>
  <c r="FA8" i="4"/>
  <c r="DO8" i="4" s="1"/>
  <c r="FC9" i="4"/>
  <c r="FC25" i="4"/>
  <c r="FC56" i="4"/>
  <c r="EV45" i="4"/>
  <c r="FC52" i="4"/>
  <c r="FC32" i="4"/>
  <c r="FC47" i="4"/>
  <c r="EV34" i="4"/>
  <c r="EV54" i="4"/>
  <c r="FC44" i="4"/>
  <c r="FC7" i="4"/>
  <c r="FC41" i="4"/>
  <c r="EZ54" i="4"/>
  <c r="FA37" i="4"/>
  <c r="DO37" i="4" s="1"/>
  <c r="FC38" i="4"/>
  <c r="EZ12" i="4"/>
  <c r="FC15" i="4"/>
  <c r="EZ51" i="4"/>
  <c r="FA30" i="4"/>
  <c r="DO30" i="4" s="1"/>
  <c r="FC31" i="4"/>
  <c r="FC39" i="4"/>
  <c r="EW29" i="4"/>
  <c r="EV29" i="4"/>
  <c r="EH60" i="4"/>
  <c r="EG60" i="4"/>
  <c r="CT60" i="4"/>
  <c r="EZ8" i="4"/>
  <c r="EZ37" i="4"/>
  <c r="DO32" i="4"/>
  <c r="EV6" i="4"/>
  <c r="FC19" i="4"/>
  <c r="FA18" i="4"/>
  <c r="DO18" i="4" s="1"/>
  <c r="FC40" i="4"/>
  <c r="FC42" i="4"/>
  <c r="DO9" i="4"/>
  <c r="EZ18" i="4"/>
  <c r="EX17" i="4"/>
  <c r="DL17" i="4" s="1"/>
  <c r="FC20" i="4"/>
  <c r="FC21" i="4"/>
  <c r="EV30" i="4"/>
  <c r="FC26" i="4"/>
  <c r="DO42" i="4"/>
  <c r="DL8" i="4"/>
  <c r="EV8" i="4"/>
  <c r="EZ45" i="4"/>
  <c r="FC24" i="4"/>
  <c r="FC48" i="4"/>
  <c r="EV18" i="4"/>
  <c r="FC5" i="4"/>
  <c r="EX6" i="4"/>
  <c r="DL6" i="4" s="1"/>
  <c r="DO52" i="4"/>
  <c r="FC10" i="4"/>
  <c r="FC49" i="4"/>
  <c r="FC36" i="4"/>
  <c r="DO36" i="4"/>
  <c r="DO5" i="4"/>
  <c r="EU28" i="4"/>
  <c r="DI28" i="4" s="1"/>
  <c r="EV16" i="4"/>
  <c r="EW16" i="4"/>
  <c r="EV13" i="4"/>
  <c r="EV21" i="4"/>
  <c r="EV41" i="4"/>
  <c r="EV56" i="4"/>
  <c r="EV20" i="4"/>
  <c r="EV9" i="4"/>
  <c r="EV5" i="4"/>
  <c r="EV27" i="4"/>
  <c r="EV40" i="4"/>
  <c r="EV33" i="4"/>
  <c r="EV57" i="4"/>
  <c r="EV43" i="4"/>
  <c r="EV25" i="4"/>
  <c r="EV53" i="4"/>
  <c r="EV59" i="4"/>
  <c r="EV7" i="4"/>
  <c r="EV32" i="4"/>
  <c r="EV15" i="4"/>
  <c r="EV31" i="4"/>
  <c r="EV24" i="4"/>
  <c r="EV22" i="4"/>
  <c r="EV10" i="4"/>
  <c r="EV36" i="4"/>
  <c r="EV11" i="4"/>
  <c r="EV35" i="4"/>
  <c r="EV46" i="4"/>
  <c r="EV26" i="4"/>
  <c r="EV44" i="4"/>
  <c r="EV48" i="4"/>
  <c r="EV14" i="4"/>
  <c r="EV23" i="4"/>
  <c r="EV47" i="4"/>
  <c r="EV39" i="4"/>
  <c r="EV19" i="4"/>
  <c r="EV49" i="4"/>
  <c r="EV38" i="4"/>
  <c r="EV55" i="4"/>
  <c r="EV52" i="4"/>
  <c r="EV42" i="4"/>
  <c r="DI16" i="4"/>
  <c r="FA34" i="4"/>
  <c r="DO34" i="4" s="1"/>
  <c r="FC35" i="4"/>
  <c r="FC27" i="4"/>
  <c r="EW17" i="4"/>
  <c r="EV17" i="4"/>
  <c r="EK58" i="4"/>
  <c r="EJ58" i="4"/>
  <c r="EI60" i="4"/>
  <c r="CW58" i="4"/>
  <c r="FC33" i="4"/>
  <c r="FC13" i="4"/>
  <c r="FA12" i="4"/>
  <c r="FC43" i="4"/>
  <c r="ET16" i="4"/>
  <c r="ES16" i="4"/>
  <c r="ER28" i="4"/>
  <c r="ES48" i="4"/>
  <c r="ES22" i="4"/>
  <c r="ES39" i="4"/>
  <c r="ES42" i="4"/>
  <c r="ES32" i="4"/>
  <c r="ES31" i="4"/>
  <c r="ES59" i="4"/>
  <c r="ES15" i="4"/>
  <c r="ES49" i="4"/>
  <c r="ES47" i="4"/>
  <c r="ES44" i="4"/>
  <c r="ES14" i="4"/>
  <c r="ES25" i="4"/>
  <c r="ES43" i="4"/>
  <c r="ES55" i="4"/>
  <c r="ES10" i="4"/>
  <c r="ES53" i="4"/>
  <c r="ES56" i="4"/>
  <c r="ES20" i="4"/>
  <c r="ES26" i="4"/>
  <c r="ES19" i="4"/>
  <c r="ES21" i="4"/>
  <c r="ES40" i="4"/>
  <c r="ES33" i="4"/>
  <c r="ES57" i="4"/>
  <c r="ES38" i="4"/>
  <c r="ES5" i="4"/>
  <c r="ES23" i="4"/>
  <c r="ES41" i="4"/>
  <c r="ES7" i="4"/>
  <c r="ES9" i="4"/>
  <c r="ES36" i="4"/>
  <c r="ES35" i="4"/>
  <c r="ES52" i="4"/>
  <c r="ES11" i="4"/>
  <c r="ES24" i="4"/>
  <c r="ES27" i="4"/>
  <c r="ES13" i="4"/>
  <c r="ES46" i="4"/>
  <c r="ES54" i="4"/>
  <c r="ES8" i="4"/>
  <c r="DF16" i="4"/>
  <c r="ES12" i="4"/>
  <c r="ES45" i="4"/>
  <c r="ES37" i="4"/>
  <c r="ES34" i="4"/>
  <c r="ES30" i="4"/>
  <c r="ES18" i="4"/>
  <c r="DO44" i="4"/>
  <c r="DO26" i="4"/>
  <c r="DO15" i="4"/>
  <c r="DO25" i="4"/>
  <c r="EL58" i="4"/>
  <c r="CZ58" i="4" s="1"/>
  <c r="EN50" i="4"/>
  <c r="EM50" i="4"/>
  <c r="FC23" i="4"/>
  <c r="FC59" i="4"/>
  <c r="EZ34" i="4"/>
  <c r="ES6" i="4"/>
  <c r="ES29" i="4"/>
  <c r="FC53" i="4"/>
  <c r="DO53" i="4"/>
  <c r="FC22" i="4"/>
  <c r="FC11" i="4"/>
  <c r="FC57" i="4"/>
  <c r="EX29" i="4"/>
  <c r="EZ30" i="4"/>
  <c r="FC46" i="4"/>
  <c r="FA45" i="4"/>
  <c r="DO45" i="4" s="1"/>
  <c r="FC14" i="4"/>
  <c r="FC55" i="4"/>
  <c r="FA54" i="4"/>
  <c r="FA51" i="4" s="1"/>
  <c r="EV37" i="4"/>
  <c r="ES51" i="4"/>
  <c r="BT6" i="4"/>
  <c r="BU16" i="4"/>
  <c r="CA54" i="4"/>
  <c r="BY51" i="4"/>
  <c r="CA51" i="4" s="1"/>
  <c r="CA18" i="4"/>
  <c r="CA34" i="4"/>
  <c r="BL58" i="4"/>
  <c r="CY58" i="4"/>
  <c r="CX60" i="4"/>
  <c r="DJ16" i="4"/>
  <c r="DK29" i="4" s="1"/>
  <c r="DE50" i="4"/>
  <c r="DD58" i="4"/>
  <c r="DM17" i="4"/>
  <c r="DB50" i="4"/>
  <c r="DA58" i="4"/>
  <c r="BO58" i="4" s="1"/>
  <c r="DM29" i="4"/>
  <c r="DM6" i="4"/>
  <c r="DG50" i="4"/>
  <c r="DH28" i="4"/>
  <c r="BY6" i="4"/>
  <c r="BY16" i="4" s="1"/>
  <c r="BK58" i="4"/>
  <c r="BJ60" i="4"/>
  <c r="BY17" i="4"/>
  <c r="BT16" i="4"/>
  <c r="BS28" i="4"/>
  <c r="BU28" i="4" s="1"/>
  <c r="BT7" i="4"/>
  <c r="BT15" i="4"/>
  <c r="BT31" i="4"/>
  <c r="BT33" i="4"/>
  <c r="BT24" i="4"/>
  <c r="BT43" i="4"/>
  <c r="BT36" i="4"/>
  <c r="BT39" i="4"/>
  <c r="BT53" i="4"/>
  <c r="BT11" i="4"/>
  <c r="BT27" i="4"/>
  <c r="BT19" i="4"/>
  <c r="BT5" i="4"/>
  <c r="BT47" i="4"/>
  <c r="BT48" i="4"/>
  <c r="BT52" i="4"/>
  <c r="BT40" i="4"/>
  <c r="BT35" i="4"/>
  <c r="BT38" i="4"/>
  <c r="BT46" i="4"/>
  <c r="BT49" i="4"/>
  <c r="BT23" i="4"/>
  <c r="BT25" i="4"/>
  <c r="BT56" i="4"/>
  <c r="BT55" i="4"/>
  <c r="BT42" i="4"/>
  <c r="BT10" i="4"/>
  <c r="BT26" i="4"/>
  <c r="BT44" i="4"/>
  <c r="BT13" i="4"/>
  <c r="BT20" i="4"/>
  <c r="BT21" i="4"/>
  <c r="BT14" i="4"/>
  <c r="BT9" i="4"/>
  <c r="BT41" i="4"/>
  <c r="BT22" i="4"/>
  <c r="BT32" i="4"/>
  <c r="BT57" i="4"/>
  <c r="BT59" i="4"/>
  <c r="BT54" i="4"/>
  <c r="BT37" i="4"/>
  <c r="BT8" i="4"/>
  <c r="BT34" i="4"/>
  <c r="BT45" i="4"/>
  <c r="BT18" i="4"/>
  <c r="BT30" i="4"/>
  <c r="BT12" i="4"/>
  <c r="BV16" i="4"/>
  <c r="BN58" i="4"/>
  <c r="BM60" i="4"/>
  <c r="BQ28" i="4"/>
  <c r="BP50" i="4"/>
  <c r="BR50" i="4" s="1"/>
  <c r="BT17" i="4"/>
  <c r="BT29" i="4"/>
  <c r="BY29" i="4"/>
  <c r="V58" i="4"/>
  <c r="X58" i="4" s="1"/>
  <c r="AH6" i="4"/>
  <c r="AJ6" i="4" s="1"/>
  <c r="AK18" i="4"/>
  <c r="AM18" i="4" s="1"/>
  <c r="AK37" i="4"/>
  <c r="AM37" i="4" s="1"/>
  <c r="AB50" i="4"/>
  <c r="AD50" i="4" s="1"/>
  <c r="AK34" i="4"/>
  <c r="AM34" i="4" s="1"/>
  <c r="AK54" i="4"/>
  <c r="AM54" i="4" s="1"/>
  <c r="Y50" i="4"/>
  <c r="AA50" i="4" s="1"/>
  <c r="AE16" i="4"/>
  <c r="AG16" i="4" s="1"/>
  <c r="S60" i="4"/>
  <c r="U60" i="4" s="1"/>
  <c r="AK12" i="4"/>
  <c r="AM12" i="4" s="1"/>
  <c r="AK30" i="4"/>
  <c r="AM30" i="4" s="1"/>
  <c r="AH51" i="4"/>
  <c r="AJ51" i="4" s="1"/>
  <c r="AH29" i="4"/>
  <c r="AJ29" i="4" s="1"/>
  <c r="AH17" i="4"/>
  <c r="AJ17" i="4" s="1"/>
  <c r="AK45" i="4"/>
  <c r="AM45" i="4" s="1"/>
  <c r="AK8" i="4"/>
  <c r="AM8" i="4" s="1"/>
  <c r="Q60" i="4"/>
  <c r="AC28" i="4"/>
  <c r="W50" i="4"/>
  <c r="Z28" i="4"/>
  <c r="T58" i="4"/>
  <c r="DC50" i="4" l="1"/>
  <c r="EO58" i="4"/>
  <c r="EQ58" i="4" s="1"/>
  <c r="EP50" i="4"/>
  <c r="FA6" i="4"/>
  <c r="FA16" i="4" s="1"/>
  <c r="FB51" i="4" s="1"/>
  <c r="BX16" i="4"/>
  <c r="BZ54" i="4"/>
  <c r="BZ34" i="4"/>
  <c r="BZ18" i="4"/>
  <c r="BZ37" i="4"/>
  <c r="BZ45" i="4"/>
  <c r="BZ8" i="4"/>
  <c r="CA17" i="4"/>
  <c r="CA6" i="4"/>
  <c r="BZ51" i="4"/>
  <c r="DO12" i="4"/>
  <c r="DO54" i="4"/>
  <c r="FC51" i="4"/>
  <c r="DO51" i="4"/>
  <c r="EK60" i="4"/>
  <c r="EJ60" i="4"/>
  <c r="CW60" i="4"/>
  <c r="EZ29" i="4"/>
  <c r="EZ6" i="4"/>
  <c r="EX16" i="4"/>
  <c r="DL16" i="4" s="1"/>
  <c r="FC54" i="4"/>
  <c r="EU50" i="4"/>
  <c r="DI50" i="4" s="1"/>
  <c r="EW28" i="4"/>
  <c r="EV28" i="4"/>
  <c r="FC37" i="4"/>
  <c r="FC12" i="4"/>
  <c r="FA17" i="4"/>
  <c r="DO17" i="4" s="1"/>
  <c r="FC18" i="4"/>
  <c r="FC34" i="4"/>
  <c r="EN58" i="4"/>
  <c r="EM58" i="4"/>
  <c r="EL60" i="4"/>
  <c r="CZ60" i="4" s="1"/>
  <c r="FC30" i="4"/>
  <c r="FA29" i="4"/>
  <c r="DO29" i="4" s="1"/>
  <c r="ER50" i="4"/>
  <c r="ET28" i="4"/>
  <c r="ES28" i="4"/>
  <c r="DF28" i="4"/>
  <c r="DL29" i="4"/>
  <c r="DP29" i="4" s="1"/>
  <c r="FC45" i="4"/>
  <c r="EZ17" i="4"/>
  <c r="FC8" i="4"/>
  <c r="CA29" i="4"/>
  <c r="BW6" i="4"/>
  <c r="CB6" i="4" s="1"/>
  <c r="BW29" i="4"/>
  <c r="CB29" i="4" s="1"/>
  <c r="BW17" i="4"/>
  <c r="CB17" i="4" s="1"/>
  <c r="BL60" i="4"/>
  <c r="BW51" i="4"/>
  <c r="CB51" i="4" s="1"/>
  <c r="DH50" i="4"/>
  <c r="DG58" i="4"/>
  <c r="CY60" i="4"/>
  <c r="DK6" i="4"/>
  <c r="DP6" i="4" s="1"/>
  <c r="DK17" i="4"/>
  <c r="DP17" i="4" s="1"/>
  <c r="DE58" i="4"/>
  <c r="DD60" i="4"/>
  <c r="DO6" i="4"/>
  <c r="DM16" i="4"/>
  <c r="DN29" i="4" s="1"/>
  <c r="DJ28" i="4"/>
  <c r="DK16" i="4"/>
  <c r="DK42" i="4"/>
  <c r="DP42" i="4" s="1"/>
  <c r="DK41" i="4"/>
  <c r="DP41" i="4" s="1"/>
  <c r="DK56" i="4"/>
  <c r="DP56" i="4" s="1"/>
  <c r="DK19" i="4"/>
  <c r="DP19" i="4" s="1"/>
  <c r="DK55" i="4"/>
  <c r="DP55" i="4" s="1"/>
  <c r="DK43" i="4"/>
  <c r="DP43" i="4" s="1"/>
  <c r="DK57" i="4"/>
  <c r="DP57" i="4" s="1"/>
  <c r="DK48" i="4"/>
  <c r="DP48" i="4" s="1"/>
  <c r="DK35" i="4"/>
  <c r="DP35" i="4" s="1"/>
  <c r="DK5" i="4"/>
  <c r="DP5" i="4" s="1"/>
  <c r="DK21" i="4"/>
  <c r="DP21" i="4" s="1"/>
  <c r="DK10" i="4"/>
  <c r="DP10" i="4" s="1"/>
  <c r="DK44" i="4"/>
  <c r="DP44" i="4" s="1"/>
  <c r="DK25" i="4"/>
  <c r="DP25" i="4" s="1"/>
  <c r="DK20" i="4"/>
  <c r="DP20" i="4" s="1"/>
  <c r="DK7" i="4"/>
  <c r="DP7" i="4" s="1"/>
  <c r="DK39" i="4"/>
  <c r="DP39" i="4" s="1"/>
  <c r="DK38" i="4"/>
  <c r="DP38" i="4" s="1"/>
  <c r="DK47" i="4"/>
  <c r="DP47" i="4" s="1"/>
  <c r="DK40" i="4"/>
  <c r="DP40" i="4" s="1"/>
  <c r="DK59" i="4"/>
  <c r="DP59" i="4" s="1"/>
  <c r="DK36" i="4"/>
  <c r="DP36" i="4" s="1"/>
  <c r="DK53" i="4"/>
  <c r="DP53" i="4" s="1"/>
  <c r="DK52" i="4"/>
  <c r="DP52" i="4" s="1"/>
  <c r="DK32" i="4"/>
  <c r="DP32" i="4" s="1"/>
  <c r="DK49" i="4"/>
  <c r="DP49" i="4" s="1"/>
  <c r="DK22" i="4"/>
  <c r="DP22" i="4" s="1"/>
  <c r="DK9" i="4"/>
  <c r="DP9" i="4" s="1"/>
  <c r="DK27" i="4"/>
  <c r="DP27" i="4" s="1"/>
  <c r="DK15" i="4"/>
  <c r="DP15" i="4" s="1"/>
  <c r="DK46" i="4"/>
  <c r="DP46" i="4" s="1"/>
  <c r="DK23" i="4"/>
  <c r="DP23" i="4" s="1"/>
  <c r="DK24" i="4"/>
  <c r="DP24" i="4" s="1"/>
  <c r="DK33" i="4"/>
  <c r="DP33" i="4" s="1"/>
  <c r="DK11" i="4"/>
  <c r="DP11" i="4" s="1"/>
  <c r="DK14" i="4"/>
  <c r="DP14" i="4" s="1"/>
  <c r="DK31" i="4"/>
  <c r="DP31" i="4" s="1"/>
  <c r="DK13" i="4"/>
  <c r="DP13" i="4" s="1"/>
  <c r="DK26" i="4"/>
  <c r="DP26" i="4" s="1"/>
  <c r="DK45" i="4"/>
  <c r="DP45" i="4" s="1"/>
  <c r="DK30" i="4"/>
  <c r="DP30" i="4" s="1"/>
  <c r="DK51" i="4"/>
  <c r="DP51" i="4" s="1"/>
  <c r="DK37" i="4"/>
  <c r="DP37" i="4" s="1"/>
  <c r="DK54" i="4"/>
  <c r="DP54" i="4" s="1"/>
  <c r="DK12" i="4"/>
  <c r="DP12" i="4" s="1"/>
  <c r="DK18" i="4"/>
  <c r="DP18" i="4" s="1"/>
  <c r="DK8" i="4"/>
  <c r="DP8" i="4" s="1"/>
  <c r="DK34" i="4"/>
  <c r="DP34" i="4" s="1"/>
  <c r="DA60" i="4"/>
  <c r="BO60" i="4" s="1"/>
  <c r="DB58" i="4"/>
  <c r="AF17" i="4"/>
  <c r="AH16" i="4"/>
  <c r="AI15" i="4" s="1"/>
  <c r="BZ29" i="4"/>
  <c r="BN60" i="4"/>
  <c r="BS50" i="4"/>
  <c r="BU50" i="4" s="1"/>
  <c r="BT28" i="4"/>
  <c r="BZ17" i="4"/>
  <c r="BY28" i="4"/>
  <c r="BZ16" i="4"/>
  <c r="BZ19" i="4"/>
  <c r="BZ10" i="4"/>
  <c r="BZ49" i="4"/>
  <c r="BZ25" i="4"/>
  <c r="BZ48" i="4"/>
  <c r="BZ21" i="4"/>
  <c r="BZ20" i="4"/>
  <c r="BZ40" i="4"/>
  <c r="BZ52" i="4"/>
  <c r="BZ55" i="4"/>
  <c r="BZ14" i="4"/>
  <c r="BZ11" i="4"/>
  <c r="BZ23" i="4"/>
  <c r="BZ44" i="4"/>
  <c r="BZ22" i="4"/>
  <c r="BZ56" i="4"/>
  <c r="BZ32" i="4"/>
  <c r="BZ7" i="4"/>
  <c r="BZ57" i="4"/>
  <c r="BZ47" i="4"/>
  <c r="BZ41" i="4"/>
  <c r="BZ42" i="4"/>
  <c r="BZ24" i="4"/>
  <c r="BZ39" i="4"/>
  <c r="BZ43" i="4"/>
  <c r="BZ35" i="4"/>
  <c r="BZ53" i="4"/>
  <c r="BZ26" i="4"/>
  <c r="BZ33" i="4"/>
  <c r="BZ9" i="4"/>
  <c r="BZ5" i="4"/>
  <c r="BZ38" i="4"/>
  <c r="BZ27" i="4"/>
  <c r="BZ15" i="4"/>
  <c r="BZ36" i="4"/>
  <c r="BZ13" i="4"/>
  <c r="BZ59" i="4"/>
  <c r="BZ46" i="4"/>
  <c r="BZ31" i="4"/>
  <c r="BZ6" i="4"/>
  <c r="BZ12" i="4"/>
  <c r="BP58" i="4"/>
  <c r="BR58" i="4" s="1"/>
  <c r="BQ50" i="4"/>
  <c r="BW16" i="4"/>
  <c r="CB16" i="4" s="1"/>
  <c r="BV28" i="4"/>
  <c r="BW15" i="4"/>
  <c r="CB15" i="4" s="1"/>
  <c r="BW38" i="4"/>
  <c r="CB38" i="4" s="1"/>
  <c r="BW48" i="4"/>
  <c r="CB48" i="4" s="1"/>
  <c r="CD48" i="4" s="1"/>
  <c r="BW9" i="4"/>
  <c r="CB9" i="4" s="1"/>
  <c r="BW35" i="4"/>
  <c r="CB35" i="4" s="1"/>
  <c r="BW55" i="4"/>
  <c r="CB55" i="4" s="1"/>
  <c r="BW33" i="4"/>
  <c r="CB33" i="4" s="1"/>
  <c r="BW41" i="4"/>
  <c r="CB41" i="4" s="1"/>
  <c r="BW26" i="4"/>
  <c r="CB26" i="4" s="1"/>
  <c r="BW52" i="4"/>
  <c r="CB52" i="4" s="1"/>
  <c r="BW21" i="4"/>
  <c r="CB21" i="4" s="1"/>
  <c r="BW47" i="4"/>
  <c r="CB47" i="4" s="1"/>
  <c r="BW22" i="4"/>
  <c r="CB22" i="4" s="1"/>
  <c r="BW24" i="4"/>
  <c r="CB24" i="4" s="1"/>
  <c r="BW32" i="4"/>
  <c r="CB32" i="4" s="1"/>
  <c r="BW11" i="4"/>
  <c r="CB11" i="4" s="1"/>
  <c r="BW27" i="4"/>
  <c r="CB27" i="4" s="1"/>
  <c r="BW14" i="4"/>
  <c r="CB14" i="4" s="1"/>
  <c r="BW59" i="4"/>
  <c r="CB59" i="4" s="1"/>
  <c r="BW13" i="4"/>
  <c r="CB13" i="4" s="1"/>
  <c r="BW31" i="4"/>
  <c r="CB31" i="4" s="1"/>
  <c r="BW20" i="4"/>
  <c r="CB20" i="4" s="1"/>
  <c r="BW10" i="4"/>
  <c r="CB10" i="4" s="1"/>
  <c r="BW49" i="4"/>
  <c r="CB49" i="4" s="1"/>
  <c r="BW56" i="4"/>
  <c r="CB56" i="4" s="1"/>
  <c r="CD56" i="4" s="1"/>
  <c r="BW57" i="4"/>
  <c r="CB57" i="4" s="1"/>
  <c r="BW25" i="4"/>
  <c r="CB25" i="4" s="1"/>
  <c r="BW39" i="4"/>
  <c r="CB39" i="4" s="1"/>
  <c r="BW46" i="4"/>
  <c r="CB46" i="4" s="1"/>
  <c r="BW53" i="4"/>
  <c r="CB53" i="4" s="1"/>
  <c r="BW23" i="4"/>
  <c r="CB23" i="4" s="1"/>
  <c r="BW44" i="4"/>
  <c r="CB44" i="4" s="1"/>
  <c r="BW19" i="4"/>
  <c r="CB19" i="4" s="1"/>
  <c r="BW40" i="4"/>
  <c r="CB40" i="4" s="1"/>
  <c r="BW36" i="4"/>
  <c r="CB36" i="4" s="1"/>
  <c r="CD36" i="4" s="1"/>
  <c r="BW42" i="4"/>
  <c r="CB42" i="4" s="1"/>
  <c r="BW5" i="4"/>
  <c r="CB5" i="4" s="1"/>
  <c r="BW7" i="4"/>
  <c r="CB7" i="4" s="1"/>
  <c r="BW43" i="4"/>
  <c r="CB43" i="4" s="1"/>
  <c r="BW8" i="4"/>
  <c r="CB8" i="4" s="1"/>
  <c r="BW37" i="4"/>
  <c r="CB37" i="4" s="1"/>
  <c r="BW34" i="4"/>
  <c r="CB34" i="4" s="1"/>
  <c r="BW12" i="4"/>
  <c r="CB12" i="4" s="1"/>
  <c r="BW30" i="4"/>
  <c r="CB30" i="4" s="1"/>
  <c r="BW54" i="4"/>
  <c r="CB54" i="4" s="1"/>
  <c r="BW18" i="4"/>
  <c r="CB18" i="4" s="1"/>
  <c r="BW45" i="4"/>
  <c r="CB45" i="4" s="1"/>
  <c r="BK60" i="4"/>
  <c r="BZ30" i="4"/>
  <c r="AK6" i="4"/>
  <c r="AM6" i="4" s="1"/>
  <c r="V60" i="4"/>
  <c r="X60" i="4" s="1"/>
  <c r="Y58" i="4"/>
  <c r="AA58" i="4" s="1"/>
  <c r="AK51" i="4"/>
  <c r="AM51" i="4" s="1"/>
  <c r="AB58" i="4"/>
  <c r="AD58" i="4" s="1"/>
  <c r="AE28" i="4"/>
  <c r="AG28" i="4" s="1"/>
  <c r="AK29" i="4"/>
  <c r="AM29" i="4" s="1"/>
  <c r="AK17" i="4"/>
  <c r="AM17" i="4" s="1"/>
  <c r="AF29" i="4"/>
  <c r="T60" i="4"/>
  <c r="AF6" i="4"/>
  <c r="Z50" i="4"/>
  <c r="AF14" i="4"/>
  <c r="AF26" i="4"/>
  <c r="AF32" i="4"/>
  <c r="AF41" i="4"/>
  <c r="AF10" i="4"/>
  <c r="AF13" i="4"/>
  <c r="AF9" i="4"/>
  <c r="AF49" i="4"/>
  <c r="AF36" i="4"/>
  <c r="AF59" i="4"/>
  <c r="AF40" i="4"/>
  <c r="AF52" i="4"/>
  <c r="AF16" i="4"/>
  <c r="AF22" i="4"/>
  <c r="AF38" i="4"/>
  <c r="AF47" i="4"/>
  <c r="AF42" i="4"/>
  <c r="AF27" i="4"/>
  <c r="AF39" i="4"/>
  <c r="AF21" i="4"/>
  <c r="AF48" i="4"/>
  <c r="AF7" i="4"/>
  <c r="AF31" i="4"/>
  <c r="AF5" i="4"/>
  <c r="AF46" i="4"/>
  <c r="AF57" i="4"/>
  <c r="AF53" i="4"/>
  <c r="AF11" i="4"/>
  <c r="AF43" i="4"/>
  <c r="AF55" i="4"/>
  <c r="AF33" i="4"/>
  <c r="AF15" i="4"/>
  <c r="AF19" i="4"/>
  <c r="AF20" i="4"/>
  <c r="AF23" i="4"/>
  <c r="AF35" i="4"/>
  <c r="AF24" i="4"/>
  <c r="AF44" i="4"/>
  <c r="AF56" i="4"/>
  <c r="AF25" i="4"/>
  <c r="AF54" i="4"/>
  <c r="AF45" i="4"/>
  <c r="AF8" i="4"/>
  <c r="AF12" i="4"/>
  <c r="AF30" i="4"/>
  <c r="AF37" i="4"/>
  <c r="AF34" i="4"/>
  <c r="AF18" i="4"/>
  <c r="AF51" i="4"/>
  <c r="W58" i="4"/>
  <c r="AC50" i="4"/>
  <c r="CD32" i="4" l="1"/>
  <c r="AI42" i="4"/>
  <c r="DC58" i="4"/>
  <c r="AI31" i="4"/>
  <c r="EO60" i="4"/>
  <c r="DC60" i="4" s="1"/>
  <c r="AI57" i="4"/>
  <c r="FC6" i="4"/>
  <c r="EP58" i="4"/>
  <c r="CD7" i="4"/>
  <c r="FB45" i="4"/>
  <c r="FB18" i="4"/>
  <c r="CD10" i="4"/>
  <c r="CD43" i="4"/>
  <c r="AI51" i="4"/>
  <c r="AN51" i="4" s="1"/>
  <c r="AP51" i="4" s="1"/>
  <c r="CD13" i="4"/>
  <c r="CD5" i="4"/>
  <c r="CD35" i="4"/>
  <c r="CD49" i="4"/>
  <c r="FB34" i="4"/>
  <c r="CD9" i="4"/>
  <c r="FB8" i="4"/>
  <c r="CD44" i="4"/>
  <c r="CD22" i="4"/>
  <c r="CD21" i="4"/>
  <c r="BX28" i="4"/>
  <c r="CD20" i="4"/>
  <c r="FB54" i="4"/>
  <c r="CD45" i="4"/>
  <c r="CD23" i="4"/>
  <c r="CD30" i="4"/>
  <c r="CD27" i="4"/>
  <c r="CD15" i="4"/>
  <c r="CD25" i="4"/>
  <c r="CD54" i="4"/>
  <c r="CD37" i="4"/>
  <c r="CD26" i="4"/>
  <c r="CD42" i="4"/>
  <c r="CD46" i="4"/>
  <c r="CD8" i="4"/>
  <c r="CD41" i="4"/>
  <c r="EV50" i="4"/>
  <c r="EU58" i="4"/>
  <c r="DI58" i="4" s="1"/>
  <c r="EW50" i="4"/>
  <c r="EP60" i="4"/>
  <c r="EQ60" i="4"/>
  <c r="EX28" i="4"/>
  <c r="DL28" i="4" s="1"/>
  <c r="EZ16" i="4"/>
  <c r="EY16" i="4"/>
  <c r="EY31" i="4"/>
  <c r="FD31" i="4" s="1"/>
  <c r="DR31" i="4" s="1"/>
  <c r="EY57" i="4"/>
  <c r="FD57" i="4" s="1"/>
  <c r="DR57" i="4" s="1"/>
  <c r="EY26" i="4"/>
  <c r="FD26" i="4" s="1"/>
  <c r="DR26" i="4" s="1"/>
  <c r="EY41" i="4"/>
  <c r="FD41" i="4" s="1"/>
  <c r="DR41" i="4" s="1"/>
  <c r="EY33" i="4"/>
  <c r="FD33" i="4" s="1"/>
  <c r="EY35" i="4"/>
  <c r="FD35" i="4" s="1"/>
  <c r="DR35" i="4" s="1"/>
  <c r="EY23" i="4"/>
  <c r="FD23" i="4" s="1"/>
  <c r="DR23" i="4" s="1"/>
  <c r="EY11" i="4"/>
  <c r="FD11" i="4" s="1"/>
  <c r="EY39" i="4"/>
  <c r="FD39" i="4" s="1"/>
  <c r="DR39" i="4" s="1"/>
  <c r="EY56" i="4"/>
  <c r="FD56" i="4" s="1"/>
  <c r="DR56" i="4" s="1"/>
  <c r="EY44" i="4"/>
  <c r="FD44" i="4" s="1"/>
  <c r="DR44" i="4" s="1"/>
  <c r="EY22" i="4"/>
  <c r="FD22" i="4" s="1"/>
  <c r="DR22" i="4" s="1"/>
  <c r="EY48" i="4"/>
  <c r="FD48" i="4" s="1"/>
  <c r="DR48" i="4" s="1"/>
  <c r="EY15" i="4"/>
  <c r="FD15" i="4" s="1"/>
  <c r="DR15" i="4" s="1"/>
  <c r="EY46" i="4"/>
  <c r="FD46" i="4" s="1"/>
  <c r="DR46" i="4" s="1"/>
  <c r="EY25" i="4"/>
  <c r="FD25" i="4" s="1"/>
  <c r="DR25" i="4" s="1"/>
  <c r="EY53" i="4"/>
  <c r="FD53" i="4" s="1"/>
  <c r="DR53" i="4" s="1"/>
  <c r="EY20" i="4"/>
  <c r="FD20" i="4" s="1"/>
  <c r="DR20" i="4" s="1"/>
  <c r="EY24" i="4"/>
  <c r="FD24" i="4" s="1"/>
  <c r="DR24" i="4" s="1"/>
  <c r="EY19" i="4"/>
  <c r="FD19" i="4" s="1"/>
  <c r="DR19" i="4" s="1"/>
  <c r="EY49" i="4"/>
  <c r="FD49" i="4" s="1"/>
  <c r="EY36" i="4"/>
  <c r="FD36" i="4" s="1"/>
  <c r="EY14" i="4"/>
  <c r="FD14" i="4" s="1"/>
  <c r="DR14" i="4" s="1"/>
  <c r="EY43" i="4"/>
  <c r="FD43" i="4" s="1"/>
  <c r="EY5" i="4"/>
  <c r="FD5" i="4" s="1"/>
  <c r="DR5" i="4" s="1"/>
  <c r="EY38" i="4"/>
  <c r="FD38" i="4" s="1"/>
  <c r="DR38" i="4" s="1"/>
  <c r="EY47" i="4"/>
  <c r="FD47" i="4" s="1"/>
  <c r="DR47" i="4" s="1"/>
  <c r="EY21" i="4"/>
  <c r="FD21" i="4" s="1"/>
  <c r="DR21" i="4" s="1"/>
  <c r="EY13" i="4"/>
  <c r="FD13" i="4" s="1"/>
  <c r="DR13" i="4" s="1"/>
  <c r="EY32" i="4"/>
  <c r="FD32" i="4" s="1"/>
  <c r="DR32" i="4" s="1"/>
  <c r="EY27" i="4"/>
  <c r="FD27" i="4" s="1"/>
  <c r="DR27" i="4" s="1"/>
  <c r="EY55" i="4"/>
  <c r="FD55" i="4" s="1"/>
  <c r="DR55" i="4" s="1"/>
  <c r="EY10" i="4"/>
  <c r="FD10" i="4" s="1"/>
  <c r="DR10" i="4" s="1"/>
  <c r="EY7" i="4"/>
  <c r="FD7" i="4" s="1"/>
  <c r="DR7" i="4" s="1"/>
  <c r="EY42" i="4"/>
  <c r="FD42" i="4" s="1"/>
  <c r="DR42" i="4" s="1"/>
  <c r="EY40" i="4"/>
  <c r="FD40" i="4" s="1"/>
  <c r="DR40" i="4" s="1"/>
  <c r="EY52" i="4"/>
  <c r="FD52" i="4" s="1"/>
  <c r="DR52" i="4" s="1"/>
  <c r="EY9" i="4"/>
  <c r="FD9" i="4" s="1"/>
  <c r="DR9" i="4" s="1"/>
  <c r="EY59" i="4"/>
  <c r="FD59" i="4" s="1"/>
  <c r="EY51" i="4"/>
  <c r="FD51" i="4" s="1"/>
  <c r="EY37" i="4"/>
  <c r="FD37" i="4" s="1"/>
  <c r="DR37" i="4" s="1"/>
  <c r="EY30" i="4"/>
  <c r="FD30" i="4" s="1"/>
  <c r="DR30" i="4" s="1"/>
  <c r="EY54" i="4"/>
  <c r="FD54" i="4" s="1"/>
  <c r="DR54" i="4" s="1"/>
  <c r="EY12" i="4"/>
  <c r="FD12" i="4" s="1"/>
  <c r="DR12" i="4" s="1"/>
  <c r="EY45" i="4"/>
  <c r="FD45" i="4" s="1"/>
  <c r="DR45" i="4" s="1"/>
  <c r="EY34" i="4"/>
  <c r="FD34" i="4" s="1"/>
  <c r="DR34" i="4" s="1"/>
  <c r="EY8" i="4"/>
  <c r="FD8" i="4" s="1"/>
  <c r="DR8" i="4" s="1"/>
  <c r="EY18" i="4"/>
  <c r="FD18" i="4" s="1"/>
  <c r="DR18" i="4" s="1"/>
  <c r="EY6" i="4"/>
  <c r="FD6" i="4" s="1"/>
  <c r="DR6" i="4" s="1"/>
  <c r="CD14" i="4"/>
  <c r="ES50" i="4"/>
  <c r="ER58" i="4"/>
  <c r="ET50" i="4"/>
  <c r="DF50" i="4"/>
  <c r="CD11" i="4"/>
  <c r="FC17" i="4"/>
  <c r="FB17" i="4"/>
  <c r="EY29" i="4"/>
  <c r="FD29" i="4" s="1"/>
  <c r="DR29" i="4" s="1"/>
  <c r="FA28" i="4"/>
  <c r="FB16" i="4"/>
  <c r="FC16" i="4"/>
  <c r="FB24" i="4"/>
  <c r="FB53" i="4"/>
  <c r="FB46" i="4"/>
  <c r="FB22" i="4"/>
  <c r="FB20" i="4"/>
  <c r="FB49" i="4"/>
  <c r="FB9" i="4"/>
  <c r="FB33" i="4"/>
  <c r="FB23" i="4"/>
  <c r="FB11" i="4"/>
  <c r="FB15" i="4"/>
  <c r="FB47" i="4"/>
  <c r="FB31" i="4"/>
  <c r="FB19" i="4"/>
  <c r="FB48" i="4"/>
  <c r="FB36" i="4"/>
  <c r="FB14" i="4"/>
  <c r="FB55" i="4"/>
  <c r="FB59" i="4"/>
  <c r="FB25" i="4"/>
  <c r="FB39" i="4"/>
  <c r="FB21" i="4"/>
  <c r="FB35" i="4"/>
  <c r="FB13" i="4"/>
  <c r="FB38" i="4"/>
  <c r="FB56" i="4"/>
  <c r="FB44" i="4"/>
  <c r="FB40" i="4"/>
  <c r="FB27" i="4"/>
  <c r="FB43" i="4"/>
  <c r="FB57" i="4"/>
  <c r="FB26" i="4"/>
  <c r="FB5" i="4"/>
  <c r="FB42" i="4"/>
  <c r="FB52" i="4"/>
  <c r="FB7" i="4"/>
  <c r="FB10" i="4"/>
  <c r="FB32" i="4"/>
  <c r="FB41" i="4"/>
  <c r="FC29" i="4"/>
  <c r="FB29" i="4"/>
  <c r="CD18" i="4"/>
  <c r="CD53" i="4"/>
  <c r="CD24" i="4"/>
  <c r="FB30" i="4"/>
  <c r="FB12" i="4"/>
  <c r="FB6" i="4"/>
  <c r="CD29" i="4"/>
  <c r="EN60" i="4"/>
  <c r="EM60" i="4"/>
  <c r="CD33" i="4"/>
  <c r="CD34" i="4"/>
  <c r="CD57" i="4"/>
  <c r="CD52" i="4"/>
  <c r="EY17" i="4"/>
  <c r="FD17" i="4" s="1"/>
  <c r="FB37" i="4"/>
  <c r="AI32" i="4"/>
  <c r="AN32" i="4" s="1"/>
  <c r="AP32" i="4" s="1"/>
  <c r="AI48" i="4"/>
  <c r="AN48" i="4" s="1"/>
  <c r="AP48" i="4" s="1"/>
  <c r="AI59" i="4"/>
  <c r="AN59" i="4" s="1"/>
  <c r="AP59" i="4" s="1"/>
  <c r="CD55" i="4"/>
  <c r="AI20" i="4"/>
  <c r="AN20" i="4" s="1"/>
  <c r="AP20" i="4" s="1"/>
  <c r="AI36" i="4"/>
  <c r="AN36" i="4" s="1"/>
  <c r="AP36" i="4" s="1"/>
  <c r="AI14" i="4"/>
  <c r="AN14" i="4" s="1"/>
  <c r="AP14" i="4" s="1"/>
  <c r="AI46" i="4"/>
  <c r="AN46" i="4" s="1"/>
  <c r="AP46" i="4" s="1"/>
  <c r="AJ16" i="4"/>
  <c r="CD59" i="4"/>
  <c r="AI22" i="4"/>
  <c r="AN22" i="4" s="1"/>
  <c r="AP22" i="4" s="1"/>
  <c r="AI53" i="4"/>
  <c r="AN53" i="4" s="1"/>
  <c r="AI39" i="4"/>
  <c r="AN39" i="4" s="1"/>
  <c r="AP39" i="4" s="1"/>
  <c r="AI44" i="4"/>
  <c r="AN44" i="4" s="1"/>
  <c r="AP44" i="4" s="1"/>
  <c r="AI29" i="4"/>
  <c r="AN29" i="4" s="1"/>
  <c r="AI8" i="4"/>
  <c r="AN8" i="4" s="1"/>
  <c r="AP8" i="4" s="1"/>
  <c r="CD40" i="4"/>
  <c r="CD38" i="4"/>
  <c r="AI9" i="4"/>
  <c r="AN9" i="4" s="1"/>
  <c r="AP9" i="4" s="1"/>
  <c r="AI6" i="4"/>
  <c r="AN6" i="4" s="1"/>
  <c r="AI16" i="4"/>
  <c r="AI24" i="4"/>
  <c r="AN24" i="4" s="1"/>
  <c r="AP24" i="4" s="1"/>
  <c r="AI17" i="4"/>
  <c r="AN17" i="4" s="1"/>
  <c r="AP17" i="4" s="1"/>
  <c r="CD19" i="4"/>
  <c r="AI49" i="4"/>
  <c r="AN49" i="4" s="1"/>
  <c r="AP49" i="4" s="1"/>
  <c r="CD17" i="4"/>
  <c r="CD51" i="4"/>
  <c r="AI25" i="4"/>
  <c r="AN25" i="4" s="1"/>
  <c r="CD31" i="4"/>
  <c r="AI7" i="4"/>
  <c r="AN7" i="4" s="1"/>
  <c r="AP7" i="4" s="1"/>
  <c r="AI45" i="4"/>
  <c r="AN45" i="4" s="1"/>
  <c r="AP45" i="4" s="1"/>
  <c r="AI56" i="4"/>
  <c r="AN56" i="4" s="1"/>
  <c r="AI21" i="4"/>
  <c r="AN21" i="4" s="1"/>
  <c r="AP21" i="4" s="1"/>
  <c r="AI52" i="4"/>
  <c r="AN52" i="4" s="1"/>
  <c r="AP52" i="4" s="1"/>
  <c r="AI13" i="4"/>
  <c r="AN13" i="4" s="1"/>
  <c r="AP13" i="4" s="1"/>
  <c r="AI55" i="4"/>
  <c r="AN55" i="4" s="1"/>
  <c r="AP55" i="4" s="1"/>
  <c r="AI11" i="4"/>
  <c r="AN11" i="4" s="1"/>
  <c r="AP11" i="4" s="1"/>
  <c r="AH28" i="4"/>
  <c r="AJ28" i="4" s="1"/>
  <c r="CD39" i="4"/>
  <c r="CD47" i="4"/>
  <c r="AI10" i="4"/>
  <c r="AN10" i="4" s="1"/>
  <c r="AP10" i="4" s="1"/>
  <c r="AI23" i="4"/>
  <c r="AN23" i="4" s="1"/>
  <c r="AP23" i="4" s="1"/>
  <c r="AI43" i="4"/>
  <c r="AN43" i="4" s="1"/>
  <c r="AP43" i="4" s="1"/>
  <c r="AI47" i="4"/>
  <c r="AN47" i="4" s="1"/>
  <c r="AP47" i="4" s="1"/>
  <c r="AI35" i="4"/>
  <c r="AN35" i="4" s="1"/>
  <c r="AP35" i="4" s="1"/>
  <c r="AI37" i="4"/>
  <c r="AN37" i="4" s="1"/>
  <c r="AP37" i="4" s="1"/>
  <c r="AI19" i="4"/>
  <c r="AN19" i="4" s="1"/>
  <c r="AP19" i="4" s="1"/>
  <c r="CD12" i="4"/>
  <c r="CA16" i="4"/>
  <c r="AI41" i="4"/>
  <c r="AN41" i="4" s="1"/>
  <c r="AP41" i="4" s="1"/>
  <c r="AI33" i="4"/>
  <c r="AN33" i="4" s="1"/>
  <c r="AP33" i="4" s="1"/>
  <c r="AI5" i="4"/>
  <c r="AN5" i="4" s="1"/>
  <c r="AP5" i="4" s="1"/>
  <c r="CD6" i="4"/>
  <c r="AI26" i="4"/>
  <c r="AN26" i="4" s="1"/>
  <c r="AP26" i="4" s="1"/>
  <c r="AI27" i="4"/>
  <c r="AN27" i="4" s="1"/>
  <c r="AI38" i="4"/>
  <c r="AN38" i="4" s="1"/>
  <c r="AP38" i="4" s="1"/>
  <c r="AI12" i="4"/>
  <c r="AN12" i="4" s="1"/>
  <c r="AP12" i="4" s="1"/>
  <c r="AI40" i="4"/>
  <c r="AN40" i="4" s="1"/>
  <c r="DN6" i="4"/>
  <c r="DE60" i="4"/>
  <c r="DB60" i="4"/>
  <c r="DJ50" i="4"/>
  <c r="DK28" i="4"/>
  <c r="DH58" i="4"/>
  <c r="DG60" i="4"/>
  <c r="DM28" i="4"/>
  <c r="CA28" i="4" s="1"/>
  <c r="DO16" i="4"/>
  <c r="DN16" i="4"/>
  <c r="DP16" i="4"/>
  <c r="DQ52" i="4" s="1"/>
  <c r="DN23" i="4"/>
  <c r="DN57" i="4"/>
  <c r="DN20" i="4"/>
  <c r="DN56" i="4"/>
  <c r="DN48" i="4"/>
  <c r="DN59" i="4"/>
  <c r="DN55" i="4"/>
  <c r="DN52" i="4"/>
  <c r="DN33" i="4"/>
  <c r="DN39" i="4"/>
  <c r="DN38" i="4"/>
  <c r="DN32" i="4"/>
  <c r="DN7" i="4"/>
  <c r="DN10" i="4"/>
  <c r="DN19" i="4"/>
  <c r="DN31" i="4"/>
  <c r="DN36" i="4"/>
  <c r="DN11" i="4"/>
  <c r="DN42" i="4"/>
  <c r="DN26" i="4"/>
  <c r="DN41" i="4"/>
  <c r="DN25" i="4"/>
  <c r="DN24" i="4"/>
  <c r="DN46" i="4"/>
  <c r="DN5" i="4"/>
  <c r="DN14" i="4"/>
  <c r="DN43" i="4"/>
  <c r="DN44" i="4"/>
  <c r="DN47" i="4"/>
  <c r="DN35" i="4"/>
  <c r="DN13" i="4"/>
  <c r="DN9" i="4"/>
  <c r="DN21" i="4"/>
  <c r="DN22" i="4"/>
  <c r="DN40" i="4"/>
  <c r="DN49" i="4"/>
  <c r="DN15" i="4"/>
  <c r="DN27" i="4"/>
  <c r="DN53" i="4"/>
  <c r="DN18" i="4"/>
  <c r="DN51" i="4"/>
  <c r="DN37" i="4"/>
  <c r="DN34" i="4"/>
  <c r="DN8" i="4"/>
  <c r="DN12" i="4"/>
  <c r="DN54" i="4"/>
  <c r="DN30" i="4"/>
  <c r="DN45" i="4"/>
  <c r="DN17" i="4"/>
  <c r="AI54" i="4"/>
  <c r="AN54" i="4" s="1"/>
  <c r="AP54" i="4" s="1"/>
  <c r="AI18" i="4"/>
  <c r="AN18" i="4" s="1"/>
  <c r="AP18" i="4" s="1"/>
  <c r="AI34" i="4"/>
  <c r="AN34" i="4" s="1"/>
  <c r="AI30" i="4"/>
  <c r="AN30" i="4" s="1"/>
  <c r="AP30" i="4" s="1"/>
  <c r="CC33" i="4"/>
  <c r="CC13" i="4"/>
  <c r="CC10" i="4"/>
  <c r="CC11" i="4"/>
  <c r="CC38" i="4"/>
  <c r="CC31" i="4"/>
  <c r="CC16" i="4"/>
  <c r="CC6" i="4"/>
  <c r="CC51" i="4"/>
  <c r="CC18" i="4"/>
  <c r="CC41" i="4"/>
  <c r="CC5" i="4"/>
  <c r="CC44" i="4"/>
  <c r="CC39" i="4"/>
  <c r="CC47" i="4"/>
  <c r="CC40" i="4"/>
  <c r="CC30" i="4"/>
  <c r="CC21" i="4"/>
  <c r="CC35" i="4"/>
  <c r="CC19" i="4"/>
  <c r="CC57" i="4"/>
  <c r="CC52" i="4"/>
  <c r="CC56" i="4"/>
  <c r="CC26" i="4"/>
  <c r="BS58" i="4"/>
  <c r="BU58" i="4" s="1"/>
  <c r="BT50" i="4"/>
  <c r="CC37" i="4"/>
  <c r="CC54" i="4"/>
  <c r="CC25" i="4"/>
  <c r="BP60" i="4"/>
  <c r="BR60" i="4" s="1"/>
  <c r="BQ58" i="4"/>
  <c r="CC9" i="4"/>
  <c r="CC46" i="4"/>
  <c r="CC59" i="4"/>
  <c r="CC15" i="4"/>
  <c r="CC48" i="4"/>
  <c r="CC24" i="4"/>
  <c r="CC34" i="4"/>
  <c r="CC36" i="4"/>
  <c r="CC8" i="4"/>
  <c r="CC49" i="4"/>
  <c r="CC27" i="4"/>
  <c r="CC29" i="4"/>
  <c r="CC43" i="4"/>
  <c r="CC22" i="4"/>
  <c r="CC7" i="4"/>
  <c r="CC20" i="4"/>
  <c r="CC55" i="4"/>
  <c r="BY50" i="4"/>
  <c r="BZ28" i="4"/>
  <c r="CC12" i="4"/>
  <c r="CC17" i="4"/>
  <c r="CC45" i="4"/>
  <c r="CC23" i="4"/>
  <c r="CC42" i="4"/>
  <c r="BW28" i="4"/>
  <c r="BV50" i="4"/>
  <c r="CC53" i="4"/>
  <c r="CC32" i="4"/>
  <c r="CC14" i="4"/>
  <c r="AK16" i="4"/>
  <c r="AM16" i="4" s="1"/>
  <c r="AN42" i="4"/>
  <c r="AP42" i="4" s="1"/>
  <c r="AE50" i="4"/>
  <c r="AG50" i="4" s="1"/>
  <c r="AB60" i="4"/>
  <c r="AD60" i="4" s="1"/>
  <c r="Y60" i="4"/>
  <c r="AA60" i="4" s="1"/>
  <c r="Z58" i="4"/>
  <c r="AC58" i="4"/>
  <c r="AN31" i="4"/>
  <c r="AP31" i="4" s="1"/>
  <c r="W60" i="4"/>
  <c r="AN15" i="4"/>
  <c r="AP15" i="4" s="1"/>
  <c r="AN57" i="4"/>
  <c r="AP57" i="4" s="1"/>
  <c r="AF28" i="4"/>
  <c r="CB28" i="4" l="1"/>
  <c r="CC28" i="4" s="1"/>
  <c r="FD16" i="4"/>
  <c r="FE19" i="4" s="1"/>
  <c r="AH50" i="4"/>
  <c r="AJ50" i="4" s="1"/>
  <c r="AI28" i="4"/>
  <c r="BX50" i="4"/>
  <c r="AK28" i="4"/>
  <c r="AM28" i="4" s="1"/>
  <c r="FF17" i="4"/>
  <c r="DR17" i="4"/>
  <c r="FF43" i="4"/>
  <c r="FF59" i="4"/>
  <c r="FF14" i="4"/>
  <c r="FF23" i="4"/>
  <c r="FF11" i="4"/>
  <c r="DR11" i="4"/>
  <c r="CD16" i="4"/>
  <c r="FF9" i="4"/>
  <c r="FF36" i="4"/>
  <c r="FF35" i="4"/>
  <c r="ET58" i="4"/>
  <c r="ES58" i="4"/>
  <c r="ER60" i="4"/>
  <c r="DF58" i="4"/>
  <c r="FF40" i="4"/>
  <c r="FF19" i="4"/>
  <c r="FF41" i="4"/>
  <c r="FF42" i="4"/>
  <c r="FF24" i="4"/>
  <c r="FF26" i="4"/>
  <c r="FF49" i="4"/>
  <c r="DR49" i="4"/>
  <c r="FF7" i="4"/>
  <c r="FF20" i="4"/>
  <c r="FF57" i="4"/>
  <c r="FF51" i="4"/>
  <c r="DR51" i="4"/>
  <c r="FF6" i="4"/>
  <c r="FF10" i="4"/>
  <c r="FF53" i="4"/>
  <c r="FF31" i="4"/>
  <c r="DR59" i="4"/>
  <c r="FF18" i="4"/>
  <c r="FF55" i="4"/>
  <c r="FF25" i="4"/>
  <c r="DQ30" i="4"/>
  <c r="FF8" i="4"/>
  <c r="FF27" i="4"/>
  <c r="FF46" i="4"/>
  <c r="FF34" i="4"/>
  <c r="FF32" i="4"/>
  <c r="FF15" i="4"/>
  <c r="EX50" i="4"/>
  <c r="EZ28" i="4"/>
  <c r="EY28" i="4"/>
  <c r="DR43" i="4"/>
  <c r="FF45" i="4"/>
  <c r="FF13" i="4"/>
  <c r="FF48" i="4"/>
  <c r="FF33" i="4"/>
  <c r="DR36" i="4"/>
  <c r="FA50" i="4"/>
  <c r="FC28" i="4"/>
  <c r="FB28" i="4"/>
  <c r="FF12" i="4"/>
  <c r="FF21" i="4"/>
  <c r="FF22" i="4"/>
  <c r="FF54" i="4"/>
  <c r="FF47" i="4"/>
  <c r="FF44" i="4"/>
  <c r="DR33" i="4"/>
  <c r="FF30" i="4"/>
  <c r="FF38" i="4"/>
  <c r="FF56" i="4"/>
  <c r="EW58" i="4"/>
  <c r="EV58" i="4"/>
  <c r="EU60" i="4"/>
  <c r="DI60" i="4" s="1"/>
  <c r="FF52" i="4"/>
  <c r="FF29" i="4"/>
  <c r="FF37" i="4"/>
  <c r="FF5" i="4"/>
  <c r="FF39" i="4"/>
  <c r="DQ54" i="4"/>
  <c r="DQ32" i="4"/>
  <c r="DQ41" i="4"/>
  <c r="DQ43" i="4"/>
  <c r="DQ5" i="4"/>
  <c r="DQ13" i="4"/>
  <c r="DQ46" i="4"/>
  <c r="DQ49" i="4"/>
  <c r="DQ8" i="4"/>
  <c r="DQ51" i="4"/>
  <c r="DQ7" i="4"/>
  <c r="DQ36" i="4"/>
  <c r="DQ11" i="4"/>
  <c r="DQ10" i="4"/>
  <c r="DQ26" i="4"/>
  <c r="DQ19" i="4"/>
  <c r="DQ9" i="4"/>
  <c r="DQ57" i="4"/>
  <c r="DJ58" i="4"/>
  <c r="DK50" i="4"/>
  <c r="DQ23" i="4"/>
  <c r="DQ40" i="4"/>
  <c r="DQ53" i="4"/>
  <c r="DQ25" i="4"/>
  <c r="DQ38" i="4"/>
  <c r="DQ21" i="4"/>
  <c r="DQ29" i="4"/>
  <c r="DQ34" i="4"/>
  <c r="DQ33" i="4"/>
  <c r="DQ48" i="4"/>
  <c r="DQ14" i="4"/>
  <c r="DQ15" i="4"/>
  <c r="DQ22" i="4"/>
  <c r="DQ44" i="4"/>
  <c r="DQ18" i="4"/>
  <c r="DQ42" i="4"/>
  <c r="DQ6" i="4"/>
  <c r="DQ55" i="4"/>
  <c r="DH60" i="4"/>
  <c r="DQ16" i="4"/>
  <c r="DR16" i="4"/>
  <c r="DQ27" i="4"/>
  <c r="DQ56" i="4"/>
  <c r="DQ59" i="4"/>
  <c r="DQ45" i="4"/>
  <c r="DQ37" i="4"/>
  <c r="DQ31" i="4"/>
  <c r="DQ39" i="4"/>
  <c r="DQ35" i="4"/>
  <c r="DQ12" i="4"/>
  <c r="DQ20" i="4"/>
  <c r="DQ24" i="4"/>
  <c r="DQ17" i="4"/>
  <c r="DM50" i="4"/>
  <c r="CA50" i="4" s="1"/>
  <c r="DO28" i="4"/>
  <c r="DN28" i="4"/>
  <c r="DP28" i="4"/>
  <c r="CD28" i="4" s="1"/>
  <c r="DQ47" i="4"/>
  <c r="BZ50" i="4"/>
  <c r="BY58" i="4"/>
  <c r="BT58" i="4"/>
  <c r="BS60" i="4"/>
  <c r="BU60" i="4" s="1"/>
  <c r="BV58" i="4"/>
  <c r="BW50" i="4"/>
  <c r="BQ60" i="4"/>
  <c r="AP29" i="4"/>
  <c r="AP56" i="4"/>
  <c r="AP34" i="4"/>
  <c r="AP25" i="4"/>
  <c r="AP53" i="4"/>
  <c r="AP40" i="4"/>
  <c r="AP6" i="4"/>
  <c r="AP27" i="4"/>
  <c r="AE58" i="4"/>
  <c r="AG58" i="4" s="1"/>
  <c r="AH58" i="4"/>
  <c r="AJ58" i="4" s="1"/>
  <c r="AI50" i="4"/>
  <c r="AC60" i="4"/>
  <c r="Z60" i="4"/>
  <c r="AF50" i="4"/>
  <c r="AL33" i="4"/>
  <c r="AL42" i="4"/>
  <c r="AL11" i="4"/>
  <c r="AL17" i="4"/>
  <c r="AL20" i="4"/>
  <c r="AL15" i="4"/>
  <c r="AL35" i="4"/>
  <c r="AL53" i="4"/>
  <c r="AL55" i="4"/>
  <c r="AL27" i="4"/>
  <c r="AL30" i="4"/>
  <c r="AL13" i="4"/>
  <c r="AL49" i="4"/>
  <c r="AL25" i="4"/>
  <c r="AL16" i="4"/>
  <c r="AL5" i="4"/>
  <c r="AL41" i="4"/>
  <c r="AL36" i="4"/>
  <c r="AL40" i="4"/>
  <c r="AL18" i="4"/>
  <c r="AL31" i="4"/>
  <c r="AL38" i="4"/>
  <c r="AL39" i="4"/>
  <c r="AL54" i="4"/>
  <c r="AL24" i="4"/>
  <c r="AL8" i="4"/>
  <c r="AL10" i="4"/>
  <c r="AL48" i="4"/>
  <c r="AL22" i="4"/>
  <c r="AL44" i="4"/>
  <c r="AL9" i="4"/>
  <c r="AL52" i="4"/>
  <c r="AL46" i="4"/>
  <c r="AN16" i="4"/>
  <c r="AP16" i="4" s="1"/>
  <c r="AL37" i="4"/>
  <c r="AL19" i="4"/>
  <c r="AL7" i="4"/>
  <c r="AL57" i="4"/>
  <c r="AL14" i="4"/>
  <c r="AL47" i="4"/>
  <c r="AL12" i="4"/>
  <c r="AL26" i="4"/>
  <c r="AL32" i="4"/>
  <c r="AL56" i="4"/>
  <c r="AL45" i="4"/>
  <c r="AL34" i="4"/>
  <c r="AL51" i="4"/>
  <c r="AL29" i="4"/>
  <c r="AL21" i="4"/>
  <c r="AL43" i="4"/>
  <c r="AL59" i="4"/>
  <c r="AL23" i="4"/>
  <c r="AL6" i="4"/>
  <c r="FE14" i="4" l="1"/>
  <c r="FE12" i="4"/>
  <c r="FE40" i="4"/>
  <c r="FE54" i="4"/>
  <c r="FE22" i="4"/>
  <c r="FE59" i="4"/>
  <c r="FE29" i="4"/>
  <c r="FE10" i="4"/>
  <c r="FE21" i="4"/>
  <c r="FE52" i="4"/>
  <c r="FE15" i="4"/>
  <c r="FE16" i="4"/>
  <c r="FE43" i="4"/>
  <c r="FE56" i="4"/>
  <c r="FE44" i="4"/>
  <c r="FE48" i="4"/>
  <c r="FE38" i="4"/>
  <c r="FE46" i="4"/>
  <c r="FE51" i="4"/>
  <c r="FE57" i="4"/>
  <c r="FE37" i="4"/>
  <c r="FE13" i="4"/>
  <c r="FE45" i="4"/>
  <c r="FE25" i="4"/>
  <c r="FE18" i="4"/>
  <c r="FE20" i="4"/>
  <c r="FE55" i="4"/>
  <c r="FE7" i="4"/>
  <c r="FE35" i="4"/>
  <c r="FE17" i="4"/>
  <c r="FE32" i="4"/>
  <c r="FE49" i="4"/>
  <c r="FE39" i="4"/>
  <c r="FE33" i="4"/>
  <c r="FE34" i="4"/>
  <c r="FE31" i="4"/>
  <c r="FE36" i="4"/>
  <c r="FE53" i="4"/>
  <c r="FE47" i="4"/>
  <c r="FE8" i="4"/>
  <c r="AK50" i="4"/>
  <c r="AM50" i="4" s="1"/>
  <c r="FE27" i="4"/>
  <c r="FE26" i="4"/>
  <c r="FF16" i="4"/>
  <c r="FE6" i="4"/>
  <c r="FE24" i="4"/>
  <c r="FD28" i="4"/>
  <c r="FF28" i="4" s="1"/>
  <c r="FE41" i="4"/>
  <c r="FE11" i="4"/>
  <c r="FE42" i="4"/>
  <c r="FE23" i="4"/>
  <c r="CB50" i="4"/>
  <c r="CC50" i="4" s="1"/>
  <c r="FE9" i="4"/>
  <c r="FE5" i="4"/>
  <c r="FE30" i="4"/>
  <c r="FA58" i="4"/>
  <c r="FB50" i="4"/>
  <c r="FC50" i="4"/>
  <c r="ET60" i="4"/>
  <c r="ES60" i="4"/>
  <c r="DF60" i="4"/>
  <c r="EX58" i="4"/>
  <c r="EZ50" i="4"/>
  <c r="EY50" i="4"/>
  <c r="EW60" i="4"/>
  <c r="EV60" i="4"/>
  <c r="DL50" i="4"/>
  <c r="DP50" i="4" s="1"/>
  <c r="BX58" i="4"/>
  <c r="DQ28" i="4"/>
  <c r="DM58" i="4"/>
  <c r="CA58" i="4" s="1"/>
  <c r="DN50" i="4"/>
  <c r="DO50" i="4"/>
  <c r="DK58" i="4"/>
  <c r="DJ60" i="4"/>
  <c r="BT60" i="4"/>
  <c r="BV60" i="4"/>
  <c r="BW58" i="4"/>
  <c r="BY60" i="4"/>
  <c r="BZ58" i="4"/>
  <c r="AO56" i="4"/>
  <c r="AE60" i="4"/>
  <c r="AG60" i="4" s="1"/>
  <c r="AH60" i="4"/>
  <c r="AJ60" i="4" s="1"/>
  <c r="AO38" i="4"/>
  <c r="AO9" i="4"/>
  <c r="AO53" i="4"/>
  <c r="AO31" i="4"/>
  <c r="AO43" i="4"/>
  <c r="AO52" i="4"/>
  <c r="AO57" i="4"/>
  <c r="AO32" i="4"/>
  <c r="AO20" i="4"/>
  <c r="AO49" i="4"/>
  <c r="AL28" i="4"/>
  <c r="AN28" i="4"/>
  <c r="AP28" i="4" s="1"/>
  <c r="AO5" i="4"/>
  <c r="AO36" i="4"/>
  <c r="AO19" i="4"/>
  <c r="AO12" i="4"/>
  <c r="AO40" i="4"/>
  <c r="AO6" i="4"/>
  <c r="AF58" i="4"/>
  <c r="AO22" i="4"/>
  <c r="AI58" i="4"/>
  <c r="AO17" i="4"/>
  <c r="AO51" i="4"/>
  <c r="AO27" i="4"/>
  <c r="AO30" i="4"/>
  <c r="AO24" i="4"/>
  <c r="AO29" i="4"/>
  <c r="AO55" i="4"/>
  <c r="AO16" i="4"/>
  <c r="AO18" i="4"/>
  <c r="AO46" i="4"/>
  <c r="AO54" i="4"/>
  <c r="AO37" i="4"/>
  <c r="AO42" i="4"/>
  <c r="AO15" i="4"/>
  <c r="AO44" i="4"/>
  <c r="AO23" i="4"/>
  <c r="AO39" i="4"/>
  <c r="AO13" i="4"/>
  <c r="AO7" i="4"/>
  <c r="AO41" i="4"/>
  <c r="AO34" i="4"/>
  <c r="AO25" i="4"/>
  <c r="AO14" i="4"/>
  <c r="AO59" i="4"/>
  <c r="AO26" i="4"/>
  <c r="AO21" i="4"/>
  <c r="AO48" i="4"/>
  <c r="AO47" i="4"/>
  <c r="AO35" i="4"/>
  <c r="AO45" i="4"/>
  <c r="AO33" i="4"/>
  <c r="AO8" i="4"/>
  <c r="AO11" i="4"/>
  <c r="AO10" i="4"/>
  <c r="AK58" i="4" l="1"/>
  <c r="AM58" i="4" s="1"/>
  <c r="DR28" i="4"/>
  <c r="CD50" i="4"/>
  <c r="FE28" i="4"/>
  <c r="BX60" i="4"/>
  <c r="FD50" i="4"/>
  <c r="FF50" i="4" s="1"/>
  <c r="CB58" i="4"/>
  <c r="CC58" i="4" s="1"/>
  <c r="EZ58" i="4"/>
  <c r="EY58" i="4"/>
  <c r="EX60" i="4"/>
  <c r="DL58" i="4"/>
  <c r="DP58" i="4" s="1"/>
  <c r="FC58" i="4"/>
  <c r="FB58" i="4"/>
  <c r="FA60" i="4"/>
  <c r="FD58" i="4"/>
  <c r="DQ50" i="4"/>
  <c r="DO58" i="4"/>
  <c r="DN58" i="4"/>
  <c r="DM60" i="4"/>
  <c r="CA60" i="4" s="1"/>
  <c r="DK60" i="4"/>
  <c r="BZ60" i="4"/>
  <c r="BW60" i="4"/>
  <c r="AI60" i="4"/>
  <c r="AO28" i="4"/>
  <c r="AF60" i="4"/>
  <c r="AL50" i="4"/>
  <c r="AN50" i="4"/>
  <c r="AP50" i="4" s="1"/>
  <c r="CD58" i="4" l="1"/>
  <c r="DR50" i="4"/>
  <c r="AK60" i="4"/>
  <c r="AM60" i="4" s="1"/>
  <c r="CB60" i="4"/>
  <c r="CC60" i="4" s="1"/>
  <c r="FE50" i="4"/>
  <c r="FC60" i="4"/>
  <c r="FB60" i="4"/>
  <c r="FF58" i="4"/>
  <c r="FE58" i="4"/>
  <c r="EZ60" i="4"/>
  <c r="EY60" i="4"/>
  <c r="FD60" i="4" s="1"/>
  <c r="DL60" i="4"/>
  <c r="DP60" i="4" s="1"/>
  <c r="DR58" i="4"/>
  <c r="DQ58" i="4"/>
  <c r="DO60" i="4"/>
  <c r="DN60" i="4"/>
  <c r="AO50" i="4"/>
  <c r="AN58" i="4"/>
  <c r="AL58" i="4"/>
  <c r="AP58" i="4" l="1"/>
  <c r="AN60" i="4"/>
  <c r="AP60" i="4" s="1"/>
  <c r="CD60" i="4"/>
  <c r="FF60" i="4"/>
  <c r="FE60" i="4"/>
  <c r="DR60" i="4"/>
  <c r="DQ60" i="4"/>
  <c r="AO58" i="4"/>
  <c r="AL60" i="4"/>
  <c r="AO60" i="4" l="1"/>
</calcChain>
</file>

<file path=xl/sharedStrings.xml><?xml version="1.0" encoding="utf-8"?>
<sst xmlns="http://schemas.openxmlformats.org/spreadsheetml/2006/main" count="1944" uniqueCount="75">
  <si>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</si>
  <si>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</si>
  <si>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</si>
  <si>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</si>
  <si>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</si>
  <si>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</si>
  <si>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</si>
  <si>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</si>
  <si>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</si>
  <si>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</si>
  <si>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</si>
  <si>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</si>
  <si>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</si>
  <si>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Data</t>
  </si>
  <si>
    <t>Valor</t>
  </si>
  <si>
    <t>R$</t>
  </si>
  <si>
    <t>AV</t>
  </si>
  <si>
    <t>AH</t>
  </si>
  <si>
    <t>1 - Receita Bruta</t>
  </si>
  <si>
    <t>2.1 - Devoluções</t>
  </si>
  <si>
    <t>2 - Abatimentos de Receita</t>
  </si>
  <si>
    <t>2.2 - Descontos Comerciais</t>
  </si>
  <si>
    <t>2.2.1 - Descontos sobre Contratos</t>
  </si>
  <si>
    <t>2.2.2 - Bonificações e Doações</t>
  </si>
  <si>
    <t>2.3 - Fretes sobre entregas</t>
  </si>
  <si>
    <t>2.4 - Impostos sobre vendas</t>
  </si>
  <si>
    <t>2.4.1 - ICMS</t>
  </si>
  <si>
    <t>2.4.2 - PIS</t>
  </si>
  <si>
    <t>2.4.3 - COFINS</t>
  </si>
  <si>
    <t>3 - Receita Líquida</t>
  </si>
  <si>
    <t>4 - Custos de produção</t>
  </si>
  <si>
    <t>4.1 - Mão de obra direta (MOD)</t>
  </si>
  <si>
    <t>4.1.1 - Salários</t>
  </si>
  <si>
    <t>4.1.2 - Encargos</t>
  </si>
  <si>
    <t>4.1.3 - Benefícios</t>
  </si>
  <si>
    <t>4.2 - Matéria-prima</t>
  </si>
  <si>
    <t>4.3 - Insumos</t>
  </si>
  <si>
    <t>4.4 - Produtos Químicos</t>
  </si>
  <si>
    <t>4.5 - Energia Elétrica</t>
  </si>
  <si>
    <t>4.6 - Água</t>
  </si>
  <si>
    <t>4.7 - Outros Custos de Produção</t>
  </si>
  <si>
    <t>5 - Margem Bruta</t>
  </si>
  <si>
    <t>6 - Despesas Operacionais</t>
  </si>
  <si>
    <t>6.1 - Mão de obra indireta (MOI)</t>
  </si>
  <si>
    <t>6.2 - Manutenção</t>
  </si>
  <si>
    <t>6.3 - Telecomunicações</t>
  </si>
  <si>
    <t>6.4 - Aluguéis</t>
  </si>
  <si>
    <t>6.5 - Materiais de Segurança</t>
  </si>
  <si>
    <t>6.6 - Materiais de Escritório</t>
  </si>
  <si>
    <t>6.7 - Despesas com viagens</t>
  </si>
  <si>
    <t>6.8 - Outras despesas</t>
  </si>
  <si>
    <t>6.1.1 - Salários</t>
  </si>
  <si>
    <t>6.1.2 - Encargos</t>
  </si>
  <si>
    <t>6.1.3 - Benefícios</t>
  </si>
  <si>
    <t>6.2.1 - Serviços Terceirizados</t>
  </si>
  <si>
    <t>6.2.2 - Peças</t>
  </si>
  <si>
    <t>6.3.1 - Links de Internet</t>
  </si>
  <si>
    <t>6.3.2 - Serviços Cloud</t>
  </si>
  <si>
    <t>6.3.3 - Licenças de Software</t>
  </si>
  <si>
    <t>6.3.4 - Consultorias em TI</t>
  </si>
  <si>
    <t>6.7.1 - Hospedagem</t>
  </si>
  <si>
    <t>6.7.2 - Pássagens aéreas</t>
  </si>
  <si>
    <t>6.7.3 - Alimentação</t>
  </si>
  <si>
    <t>7 - EBITDA</t>
  </si>
  <si>
    <t>8 - Resultado Financeiro</t>
  </si>
  <si>
    <t>9 - EBIT</t>
  </si>
  <si>
    <t>10 - Imposto de Renda / CSLL</t>
  </si>
  <si>
    <t>11 - Lucro Líquido</t>
  </si>
  <si>
    <t>8.1 - Despesas Bancárias</t>
  </si>
  <si>
    <t>8.2 - Receita Aplicações</t>
  </si>
  <si>
    <t>8.3 - Resultado Mercado Variável</t>
  </si>
  <si>
    <t>8.4 - Juros sobre empréstimos</t>
  </si>
  <si>
    <t>8.3.1 - Perdas Mercado Variável</t>
  </si>
  <si>
    <t>8.3.2 - Ganhos Mercado Variável</t>
  </si>
  <si>
    <t>Conta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</si>
</sst>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00,;[Red]\(#,#00,\);"/>
    <numFmt numFmtId="165" formatCode="0.0%;[Red]\(0.0%\);"/>
    <numFmt numFmtId="166" formatCode="#,##0,;[Red]\(#,##0,\)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 style="thin">
        <color theme="0" tint="-0.499984740745262"/>
      </left>
      <right/>
      <top style="thick">
        <color theme="0" tint="-0.499984740745262"/>
      </top>
      <bottom/>
      <diagonal/>
    </border>
    <border>
      <left/>
      <right/>
      <top/>
      <bottom style="hair">
        <color theme="0" tint="-0.499984740745262"/>
      </bottom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thick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ck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ck">
        <color theme="0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/>
    <xf numFmtId="14" fontId="0" fillId="0" borderId="2" xfId="0" applyNumberFormat="1" applyBorder="1"/>
    <xf numFmtId="0" fontId="0" fillId="0" borderId="9" xfId="0" applyBorder="1"/>
    <xf numFmtId="165" fontId="0" fillId="0" borderId="9" xfId="1" applyNumberFormat="1" applyFont="1" applyBorder="1"/>
    <xf numFmtId="165" fontId="0" fillId="0" borderId="11" xfId="1" applyNumberFormat="1" applyFont="1" applyBorder="1"/>
    <xf numFmtId="0" fontId="0" fillId="0" borderId="9" xfId="0" applyBorder="1" applyAlignment="1">
      <alignment horizontal="left" indent="6"/>
    </xf>
    <xf numFmtId="0" fontId="0" fillId="0" borderId="9" xfId="0" applyBorder="1" applyAlignment="1">
      <alignment horizontal="left" indent="12"/>
    </xf>
    <xf numFmtId="0" fontId="0" fillId="0" borderId="12" xfId="0" applyBorder="1"/>
    <xf numFmtId="165" fontId="0" fillId="0" borderId="12" xfId="1" applyNumberFormat="1" applyFont="1" applyBorder="1"/>
    <xf numFmtId="165" fontId="0" fillId="0" borderId="14" xfId="1" applyNumberFormat="1" applyFont="1" applyBorder="1"/>
    <xf numFmtId="164" fontId="3" fillId="4" borderId="10" xfId="0" applyNumberFormat="1" applyFont="1" applyFill="1" applyBorder="1"/>
    <xf numFmtId="165" fontId="3" fillId="4" borderId="9" xfId="1" applyNumberFormat="1" applyFont="1" applyFill="1" applyBorder="1"/>
    <xf numFmtId="165" fontId="3" fillId="4" borderId="11" xfId="1" applyNumberFormat="1" applyFont="1" applyFill="1" applyBorder="1"/>
    <xf numFmtId="164" fontId="3" fillId="4" borderId="7" xfId="0" applyNumberFormat="1" applyFont="1" applyFill="1" applyBorder="1"/>
    <xf numFmtId="165" fontId="3" fillId="4" borderId="6" xfId="1" applyNumberFormat="1" applyFont="1" applyFill="1" applyBorder="1"/>
    <xf numFmtId="165" fontId="3" fillId="4" borderId="8" xfId="1" applyNumberFormat="1" applyFont="1" applyFill="1" applyBorder="1"/>
    <xf numFmtId="0" fontId="3" fillId="4" borderId="9" xfId="0" applyFont="1" applyFill="1" applyBorder="1"/>
    <xf numFmtId="166" fontId="0" fillId="0" borderId="10" xfId="0" applyNumberFormat="1" applyBorder="1"/>
    <xf numFmtId="166" fontId="3" fillId="4" borderId="10" xfId="0" applyNumberFormat="1" applyFont="1" applyFill="1" applyBorder="1"/>
    <xf numFmtId="166" fontId="0" fillId="0" borderId="13" xfId="0" applyNumberFormat="1" applyBorder="1"/>
    <xf numFmtId="0" fontId="4" fillId="0" borderId="4" xfId="0" applyFont="1" applyBorder="1"/>
    <xf numFmtId="166" fontId="4" fillId="0" borderId="5" xfId="0" applyNumberFormat="1" applyFont="1" applyBorder="1"/>
    <xf numFmtId="165" fontId="4" fillId="0" borderId="4" xfId="1" applyNumberFormat="1" applyFont="1" applyBorder="1"/>
    <xf numFmtId="165" fontId="4" fillId="0" borderId="3" xfId="1" applyNumberFormat="1" applyFont="1" applyBorder="1"/>
    <xf numFmtId="0" fontId="3" fillId="4" borderId="6" xfId="0" applyFont="1" applyFill="1" applyBorder="1"/>
    <xf numFmtId="166" fontId="3" fillId="4" borderId="7" xfId="0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4" fillId="0" borderId="5" xfId="0" applyNumberFormat="1" applyFont="1" applyBorder="1"/>
    <xf numFmtId="165" fontId="4" fillId="0" borderId="4" xfId="1" applyNumberFormat="1" applyFont="1" applyFill="1" applyBorder="1"/>
    <xf numFmtId="165" fontId="4" fillId="0" borderId="3" xfId="1" applyNumberFormat="1" applyFont="1" applyFill="1" applyBorder="1"/>
    <xf numFmtId="14" fontId="3" fillId="3" borderId="1" xfId="0" applyNumberFormat="1" applyFont="1" applyFill="1" applyBorder="1"/>
    <xf numFmtId="14" fontId="3" fillId="3" borderId="0" xfId="0" applyNumberFormat="1" applyFont="1" applyFill="1"/>
    <xf numFmtId="14" fontId="3" fillId="3" borderId="2" xfId="0" applyNumberFormat="1" applyFont="1" applyFill="1" applyBorder="1"/>
    <xf numFmtId="164" fontId="3" fillId="0" borderId="10" xfId="0" applyNumberFormat="1" applyFont="1" applyBorder="1"/>
    <xf numFmtId="165" fontId="3" fillId="0" borderId="9" xfId="1" applyNumberFormat="1" applyFont="1" applyFill="1" applyBorder="1"/>
    <xf numFmtId="165" fontId="3" fillId="0" borderId="11" xfId="1" applyNumberFormat="1" applyFont="1" applyFill="1" applyBorder="1"/>
    <xf numFmtId="164" fontId="3" fillId="0" borderId="13" xfId="0" applyNumberFormat="1" applyFont="1" applyBorder="1"/>
    <xf numFmtId="165" fontId="3" fillId="0" borderId="12" xfId="1" applyNumberFormat="1" applyFont="1" applyFill="1" applyBorder="1"/>
    <xf numFmtId="165" fontId="3" fillId="0" borderId="14" xfId="1" applyNumberFormat="1" applyFont="1" applyFill="1" applyBorder="1"/>
    <xf numFmtId="0" fontId="6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/>
    <xf numFmtId="14" fontId="6" fillId="0" borderId="0" xfId="0" applyNumberFormat="1" applyFont="1"/>
    <xf numFmtId="49" fontId="6" fillId="0" borderId="0" xfId="0" applyNumberFormat="1" applyFont="1"/>
    <xf numFmtId="2" fontId="6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" fillId="5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8AB11-264F-4864-AA85-2F29A090C256}">
  <sheetPr>
    <outlinePr summaryBelow="0"/>
  </sheetPr>
  <dimension ref="B1:FF60"/>
  <sheetViews>
    <sheetView showGridLines="0" tabSelected="1" zoomScale="90" zoomScaleNormal="90" workbookViewId="0">
      <pane xSplit="3" ySplit="4" topLeftCell="U5" activePane="bottomRight" state="frozen"/>
      <selection pane="topRight" activeCell="C1" sqref="C1"/>
      <selection pane="bottomLeft" activeCell="A3" sqref="A3"/>
      <selection pane="bottomRight" activeCell="C50" sqref="C50"/>
    </sheetView>
  </sheetViews>
  <sheetFormatPr defaultRowHeight="15" outlineLevelRow="2" outlineLevelCol="1" x14ac:dyDescent="0.25"/>
  <cols>
    <col min="1" max="1" width="5.140625" customWidth="1"/>
    <col min="2" max="2" width="31.140625" style="47" hidden="1" customWidth="1"/>
    <col min="3" max="3" width="46.85546875" customWidth="1"/>
    <col min="4" max="39" width="11.5703125" hidden="1" customWidth="1" outlineLevel="1"/>
    <col min="40" max="40" width="11" bestFit="1" customWidth="1" collapsed="1"/>
    <col min="41" max="42" width="11" bestFit="1" customWidth="1"/>
    <col min="43" max="43" width="3.7109375" customWidth="1"/>
    <col min="44" max="46" width="11.5703125" hidden="1" customWidth="1" outlineLevel="1"/>
    <col min="47" max="79" width="10.7109375" hidden="1" customWidth="1" outlineLevel="1"/>
    <col min="80" max="80" width="11.28515625" bestFit="1" customWidth="1" collapsed="1"/>
    <col min="81" max="82" width="9.85546875" customWidth="1"/>
    <col min="83" max="83" width="3.7109375" customWidth="1"/>
    <col min="84" max="119" width="11.5703125" hidden="1" customWidth="1" outlineLevel="1"/>
    <col min="120" max="120" width="11" bestFit="1" customWidth="1" collapsed="1"/>
    <col min="121" max="122" width="11" bestFit="1" customWidth="1"/>
    <col min="123" max="123" width="3.7109375" customWidth="1"/>
    <col min="124" max="126" width="11.5703125" hidden="1" customWidth="1" outlineLevel="1"/>
    <col min="127" max="159" width="10.7109375" hidden="1" customWidth="1" outlineLevel="1"/>
    <col min="160" max="160" width="11.28515625" bestFit="1" customWidth="1" collapsed="1"/>
    <col min="161" max="161" width="9.85546875" customWidth="1"/>
    <col min="162" max="162" width="11" bestFit="1" customWidth="1"/>
  </cols>
  <sheetData>
    <row r="1" spans="2:162" ht="15.75" x14ac:dyDescent="0.25">
      <c r="D1" s="61">
        <v>2023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R1" s="61">
        <v>2022</v>
      </c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F1" s="61">
        <v>2021</v>
      </c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T1" s="61">
        <v>2020</v>
      </c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61"/>
      <c r="EY1" s="61"/>
      <c r="EZ1" s="61"/>
      <c r="FA1" s="61"/>
      <c r="FB1" s="61"/>
      <c r="FC1" s="61"/>
      <c r="FD1" s="61"/>
      <c r="FE1" s="61"/>
      <c r="FF1" s="61"/>
    </row>
    <row r="2" spans="2:162" x14ac:dyDescent="0.25">
      <c r="D2" s="55" t="s">
        <v>1</v>
      </c>
      <c r="E2" s="56"/>
      <c r="F2" s="57"/>
      <c r="G2" s="55" t="s">
        <v>2</v>
      </c>
      <c r="H2" s="56"/>
      <c r="I2" s="57"/>
      <c r="J2" s="55" t="s">
        <v>3</v>
      </c>
      <c r="K2" s="56"/>
      <c r="L2" s="57"/>
      <c r="M2" s="55" t="s">
        <v>4</v>
      </c>
      <c r="N2" s="56"/>
      <c r="O2" s="57"/>
      <c r="P2" s="55" t="s">
        <v>5</v>
      </c>
      <c r="Q2" s="56"/>
      <c r="R2" s="57"/>
      <c r="S2" s="55" t="s">
        <v>6</v>
      </c>
      <c r="T2" s="56"/>
      <c r="U2" s="57"/>
      <c r="V2" s="55" t="s">
        <v>7</v>
      </c>
      <c r="W2" s="56"/>
      <c r="X2" s="57"/>
      <c r="Y2" s="55" t="s">
        <v>8</v>
      </c>
      <c r="Z2" s="56"/>
      <c r="AA2" s="57"/>
      <c r="AB2" s="55" t="s">
        <v>9</v>
      </c>
      <c r="AC2" s="56"/>
      <c r="AD2" s="57"/>
      <c r="AE2" s="55" t="s">
        <v>10</v>
      </c>
      <c r="AF2" s="56"/>
      <c r="AG2" s="57"/>
      <c r="AH2" s="55" t="s">
        <v>11</v>
      </c>
      <c r="AI2" s="56"/>
      <c r="AJ2" s="57"/>
      <c r="AK2" s="55" t="s">
        <v>12</v>
      </c>
      <c r="AL2" s="56"/>
      <c r="AM2" s="57"/>
      <c r="AN2" s="58" t="s">
        <v>0</v>
      </c>
      <c r="AO2" s="59"/>
      <c r="AP2" s="60"/>
      <c r="AR2" s="55" t="s">
        <v>1</v>
      </c>
      <c r="AS2" s="56"/>
      <c r="AT2" s="57"/>
      <c r="AU2" s="55" t="s">
        <v>2</v>
      </c>
      <c r="AV2" s="56"/>
      <c r="AW2" s="57"/>
      <c r="AX2" s="55" t="s">
        <v>3</v>
      </c>
      <c r="AY2" s="56"/>
      <c r="AZ2" s="57"/>
      <c r="BA2" s="55" t="s">
        <v>4</v>
      </c>
      <c r="BB2" s="56"/>
      <c r="BC2" s="57"/>
      <c r="BD2" s="55" t="s">
        <v>5</v>
      </c>
      <c r="BE2" s="56"/>
      <c r="BF2" s="57"/>
      <c r="BG2" s="55" t="s">
        <v>6</v>
      </c>
      <c r="BH2" s="56"/>
      <c r="BI2" s="57"/>
      <c r="BJ2" s="55" t="s">
        <v>7</v>
      </c>
      <c r="BK2" s="56"/>
      <c r="BL2" s="57"/>
      <c r="BM2" s="55" t="s">
        <v>8</v>
      </c>
      <c r="BN2" s="56"/>
      <c r="BO2" s="57"/>
      <c r="BP2" s="55" t="s">
        <v>9</v>
      </c>
      <c r="BQ2" s="56"/>
      <c r="BR2" s="57"/>
      <c r="BS2" s="55" t="s">
        <v>10</v>
      </c>
      <c r="BT2" s="56"/>
      <c r="BU2" s="57"/>
      <c r="BV2" s="55" t="s">
        <v>11</v>
      </c>
      <c r="BW2" s="56"/>
      <c r="BX2" s="57"/>
      <c r="BY2" s="55" t="s">
        <v>12</v>
      </c>
      <c r="BZ2" s="56"/>
      <c r="CA2" s="57"/>
      <c r="CB2" s="58" t="s">
        <v>0</v>
      </c>
      <c r="CC2" s="59"/>
      <c r="CD2" s="60"/>
      <c r="CF2" s="55" t="s">
        <v>1</v>
      </c>
      <c r="CG2" s="56"/>
      <c r="CH2" s="57"/>
      <c r="CI2" s="55" t="s">
        <v>2</v>
      </c>
      <c r="CJ2" s="56"/>
      <c r="CK2" s="57"/>
      <c r="CL2" s="55" t="s">
        <v>3</v>
      </c>
      <c r="CM2" s="56"/>
      <c r="CN2" s="57"/>
      <c r="CO2" s="55" t="s">
        <v>4</v>
      </c>
      <c r="CP2" s="56"/>
      <c r="CQ2" s="57"/>
      <c r="CR2" s="55" t="s">
        <v>5</v>
      </c>
      <c r="CS2" s="56"/>
      <c r="CT2" s="57"/>
      <c r="CU2" s="55" t="s">
        <v>6</v>
      </c>
      <c r="CV2" s="56"/>
      <c r="CW2" s="57"/>
      <c r="CX2" s="55" t="s">
        <v>7</v>
      </c>
      <c r="CY2" s="56"/>
      <c r="CZ2" s="57"/>
      <c r="DA2" s="55" t="s">
        <v>8</v>
      </c>
      <c r="DB2" s="56"/>
      <c r="DC2" s="57"/>
      <c r="DD2" s="55" t="s">
        <v>9</v>
      </c>
      <c r="DE2" s="56"/>
      <c r="DF2" s="57"/>
      <c r="DG2" s="55" t="s">
        <v>10</v>
      </c>
      <c r="DH2" s="56"/>
      <c r="DI2" s="57"/>
      <c r="DJ2" s="55" t="s">
        <v>11</v>
      </c>
      <c r="DK2" s="56"/>
      <c r="DL2" s="57"/>
      <c r="DM2" s="55" t="s">
        <v>12</v>
      </c>
      <c r="DN2" s="56"/>
      <c r="DO2" s="57"/>
      <c r="DP2" s="58" t="s">
        <v>0</v>
      </c>
      <c r="DQ2" s="59"/>
      <c r="DR2" s="60"/>
      <c r="DT2" s="55" t="s">
        <v>1</v>
      </c>
      <c r="DU2" s="56"/>
      <c r="DV2" s="57"/>
      <c r="DW2" s="55" t="s">
        <v>2</v>
      </c>
      <c r="DX2" s="56"/>
      <c r="DY2" s="57"/>
      <c r="DZ2" s="55" t="s">
        <v>3</v>
      </c>
      <c r="EA2" s="56"/>
      <c r="EB2" s="57"/>
      <c r="EC2" s="55" t="s">
        <v>4</v>
      </c>
      <c r="ED2" s="56"/>
      <c r="EE2" s="57"/>
      <c r="EF2" s="55" t="s">
        <v>5</v>
      </c>
      <c r="EG2" s="56"/>
      <c r="EH2" s="57"/>
      <c r="EI2" s="55" t="s">
        <v>6</v>
      </c>
      <c r="EJ2" s="56"/>
      <c r="EK2" s="57"/>
      <c r="EL2" s="55" t="s">
        <v>7</v>
      </c>
      <c r="EM2" s="56"/>
      <c r="EN2" s="57"/>
      <c r="EO2" s="55" t="s">
        <v>8</v>
      </c>
      <c r="EP2" s="56"/>
      <c r="EQ2" s="57"/>
      <c r="ER2" s="55" t="s">
        <v>9</v>
      </c>
      <c r="ES2" s="56"/>
      <c r="ET2" s="57"/>
      <c r="EU2" s="55" t="s">
        <v>10</v>
      </c>
      <c r="EV2" s="56"/>
      <c r="EW2" s="57"/>
      <c r="EX2" s="55" t="s">
        <v>11</v>
      </c>
      <c r="EY2" s="56"/>
      <c r="EZ2" s="57"/>
      <c r="FA2" s="55" t="s">
        <v>12</v>
      </c>
      <c r="FB2" s="56"/>
      <c r="FC2" s="57"/>
      <c r="FD2" s="58" t="s">
        <v>0</v>
      </c>
      <c r="FE2" s="59"/>
      <c r="FF2" s="60"/>
    </row>
    <row r="3" spans="2:162" x14ac:dyDescent="0.25">
      <c r="D3" s="4" t="s">
        <v>15</v>
      </c>
      <c r="E3" s="1" t="s">
        <v>16</v>
      </c>
      <c r="F3" s="5" t="s">
        <v>17</v>
      </c>
      <c r="G3" s="4" t="s">
        <v>15</v>
      </c>
      <c r="H3" s="1" t="s">
        <v>16</v>
      </c>
      <c r="I3" s="5" t="s">
        <v>17</v>
      </c>
      <c r="J3" s="4" t="s">
        <v>15</v>
      </c>
      <c r="K3" s="1" t="s">
        <v>16</v>
      </c>
      <c r="L3" s="5" t="s">
        <v>17</v>
      </c>
      <c r="M3" s="4" t="s">
        <v>15</v>
      </c>
      <c r="N3" s="1" t="s">
        <v>16</v>
      </c>
      <c r="O3" s="5" t="s">
        <v>17</v>
      </c>
      <c r="P3" s="4" t="s">
        <v>15</v>
      </c>
      <c r="Q3" s="1" t="s">
        <v>16</v>
      </c>
      <c r="R3" s="5" t="s">
        <v>17</v>
      </c>
      <c r="S3" s="4" t="s">
        <v>15</v>
      </c>
      <c r="T3" s="1" t="s">
        <v>16</v>
      </c>
      <c r="U3" s="5" t="s">
        <v>17</v>
      </c>
      <c r="V3" s="4" t="s">
        <v>15</v>
      </c>
      <c r="W3" s="1" t="s">
        <v>16</v>
      </c>
      <c r="X3" s="5" t="s">
        <v>17</v>
      </c>
      <c r="Y3" s="4" t="s">
        <v>15</v>
      </c>
      <c r="Z3" s="1" t="s">
        <v>16</v>
      </c>
      <c r="AA3" s="5" t="s">
        <v>17</v>
      </c>
      <c r="AB3" s="4" t="s">
        <v>15</v>
      </c>
      <c r="AC3" s="1" t="s">
        <v>16</v>
      </c>
      <c r="AD3" s="5" t="s">
        <v>17</v>
      </c>
      <c r="AE3" s="4" t="s">
        <v>15</v>
      </c>
      <c r="AF3" s="1" t="s">
        <v>16</v>
      </c>
      <c r="AG3" s="5" t="s">
        <v>17</v>
      </c>
      <c r="AH3" s="4" t="s">
        <v>15</v>
      </c>
      <c r="AI3" s="1" t="s">
        <v>16</v>
      </c>
      <c r="AJ3" s="5" t="s">
        <v>17</v>
      </c>
      <c r="AK3" s="4" t="s">
        <v>15</v>
      </c>
      <c r="AL3" s="1" t="s">
        <v>16</v>
      </c>
      <c r="AM3" s="5" t="s">
        <v>17</v>
      </c>
      <c r="AN3" s="32" t="s">
        <v>15</v>
      </c>
      <c r="AO3" s="33" t="s">
        <v>16</v>
      </c>
      <c r="AP3" s="34" t="s">
        <v>17</v>
      </c>
      <c r="AR3" s="4" t="s">
        <v>15</v>
      </c>
      <c r="AS3" s="1" t="s">
        <v>16</v>
      </c>
      <c r="AT3" s="5" t="s">
        <v>17</v>
      </c>
      <c r="AU3" s="4" t="s">
        <v>15</v>
      </c>
      <c r="AV3" s="1" t="s">
        <v>16</v>
      </c>
      <c r="AW3" s="5" t="s">
        <v>17</v>
      </c>
      <c r="AX3" s="4" t="s">
        <v>15</v>
      </c>
      <c r="AY3" s="1" t="s">
        <v>16</v>
      </c>
      <c r="AZ3" s="5" t="s">
        <v>17</v>
      </c>
      <c r="BA3" s="4" t="s">
        <v>15</v>
      </c>
      <c r="BB3" s="1" t="s">
        <v>16</v>
      </c>
      <c r="BC3" s="5" t="s">
        <v>17</v>
      </c>
      <c r="BD3" s="4" t="s">
        <v>15</v>
      </c>
      <c r="BE3" s="1" t="s">
        <v>16</v>
      </c>
      <c r="BF3" s="5" t="s">
        <v>17</v>
      </c>
      <c r="BG3" s="4" t="s">
        <v>15</v>
      </c>
      <c r="BH3" s="1" t="s">
        <v>16</v>
      </c>
      <c r="BI3" s="5" t="s">
        <v>17</v>
      </c>
      <c r="BJ3" s="4" t="s">
        <v>15</v>
      </c>
      <c r="BK3" s="1" t="s">
        <v>16</v>
      </c>
      <c r="BL3" s="5" t="s">
        <v>17</v>
      </c>
      <c r="BM3" s="4" t="s">
        <v>15</v>
      </c>
      <c r="BN3" s="1" t="s">
        <v>16</v>
      </c>
      <c r="BO3" s="5" t="s">
        <v>17</v>
      </c>
      <c r="BP3" s="4" t="s">
        <v>15</v>
      </c>
      <c r="BQ3" s="1" t="s">
        <v>16</v>
      </c>
      <c r="BR3" s="5" t="s">
        <v>17</v>
      </c>
      <c r="BS3" s="4" t="s">
        <v>15</v>
      </c>
      <c r="BT3" s="1" t="s">
        <v>16</v>
      </c>
      <c r="BU3" s="5" t="s">
        <v>17</v>
      </c>
      <c r="BV3" s="4" t="s">
        <v>15</v>
      </c>
      <c r="BW3" s="1" t="s">
        <v>16</v>
      </c>
      <c r="BX3" s="5" t="s">
        <v>17</v>
      </c>
      <c r="BY3" s="4" t="s">
        <v>15</v>
      </c>
      <c r="BZ3" s="1" t="s">
        <v>16</v>
      </c>
      <c r="CA3" s="5" t="s">
        <v>17</v>
      </c>
      <c r="CB3" s="32" t="s">
        <v>15</v>
      </c>
      <c r="CC3" s="33" t="s">
        <v>16</v>
      </c>
      <c r="CD3" s="34" t="s">
        <v>17</v>
      </c>
      <c r="CF3" s="4" t="s">
        <v>15</v>
      </c>
      <c r="CG3" s="1" t="s">
        <v>16</v>
      </c>
      <c r="CH3" s="5" t="s">
        <v>17</v>
      </c>
      <c r="CI3" s="4" t="s">
        <v>15</v>
      </c>
      <c r="CJ3" s="1" t="s">
        <v>16</v>
      </c>
      <c r="CK3" s="5" t="s">
        <v>17</v>
      </c>
      <c r="CL3" s="4" t="s">
        <v>15</v>
      </c>
      <c r="CM3" s="1" t="s">
        <v>16</v>
      </c>
      <c r="CN3" s="5" t="s">
        <v>17</v>
      </c>
      <c r="CO3" s="4" t="s">
        <v>15</v>
      </c>
      <c r="CP3" s="1" t="s">
        <v>16</v>
      </c>
      <c r="CQ3" s="5" t="s">
        <v>17</v>
      </c>
      <c r="CR3" s="4" t="s">
        <v>15</v>
      </c>
      <c r="CS3" s="1" t="s">
        <v>16</v>
      </c>
      <c r="CT3" s="5" t="s">
        <v>17</v>
      </c>
      <c r="CU3" s="4" t="s">
        <v>15</v>
      </c>
      <c r="CV3" s="1" t="s">
        <v>16</v>
      </c>
      <c r="CW3" s="5" t="s">
        <v>17</v>
      </c>
      <c r="CX3" s="4" t="s">
        <v>15</v>
      </c>
      <c r="CY3" s="1" t="s">
        <v>16</v>
      </c>
      <c r="CZ3" s="5" t="s">
        <v>17</v>
      </c>
      <c r="DA3" s="4" t="s">
        <v>15</v>
      </c>
      <c r="DB3" s="1" t="s">
        <v>16</v>
      </c>
      <c r="DC3" s="5" t="s">
        <v>17</v>
      </c>
      <c r="DD3" s="4" t="s">
        <v>15</v>
      </c>
      <c r="DE3" s="1" t="s">
        <v>16</v>
      </c>
      <c r="DF3" s="5" t="s">
        <v>17</v>
      </c>
      <c r="DG3" s="4" t="s">
        <v>15</v>
      </c>
      <c r="DH3" s="1" t="s">
        <v>16</v>
      </c>
      <c r="DI3" s="5" t="s">
        <v>17</v>
      </c>
      <c r="DJ3" s="4" t="s">
        <v>15</v>
      </c>
      <c r="DK3" s="1" t="s">
        <v>16</v>
      </c>
      <c r="DL3" s="5" t="s">
        <v>17</v>
      </c>
      <c r="DM3" s="4" t="s">
        <v>15</v>
      </c>
      <c r="DN3" s="1" t="s">
        <v>16</v>
      </c>
      <c r="DO3" s="5" t="s">
        <v>17</v>
      </c>
      <c r="DP3" s="32" t="s">
        <v>15</v>
      </c>
      <c r="DQ3" s="33" t="s">
        <v>16</v>
      </c>
      <c r="DR3" s="34" t="s">
        <v>17</v>
      </c>
      <c r="DT3" s="4" t="s">
        <v>15</v>
      </c>
      <c r="DU3" s="1" t="s">
        <v>16</v>
      </c>
      <c r="DV3" s="5" t="s">
        <v>17</v>
      </c>
      <c r="DW3" s="4" t="s">
        <v>15</v>
      </c>
      <c r="DX3" s="1" t="s">
        <v>16</v>
      </c>
      <c r="DY3" s="5" t="s">
        <v>17</v>
      </c>
      <c r="DZ3" s="4" t="s">
        <v>15</v>
      </c>
      <c r="EA3" s="1" t="s">
        <v>16</v>
      </c>
      <c r="EB3" s="5" t="s">
        <v>17</v>
      </c>
      <c r="EC3" s="4" t="s">
        <v>15</v>
      </c>
      <c r="ED3" s="1" t="s">
        <v>16</v>
      </c>
      <c r="EE3" s="5" t="s">
        <v>17</v>
      </c>
      <c r="EF3" s="4" t="s">
        <v>15</v>
      </c>
      <c r="EG3" s="1" t="s">
        <v>16</v>
      </c>
      <c r="EH3" s="5" t="s">
        <v>17</v>
      </c>
      <c r="EI3" s="4" t="s">
        <v>15</v>
      </c>
      <c r="EJ3" s="1" t="s">
        <v>16</v>
      </c>
      <c r="EK3" s="5" t="s">
        <v>17</v>
      </c>
      <c r="EL3" s="4" t="s">
        <v>15</v>
      </c>
      <c r="EM3" s="1" t="s">
        <v>16</v>
      </c>
      <c r="EN3" s="5" t="s">
        <v>17</v>
      </c>
      <c r="EO3" s="4" t="s">
        <v>15</v>
      </c>
      <c r="EP3" s="1" t="s">
        <v>16</v>
      </c>
      <c r="EQ3" s="5" t="s">
        <v>17</v>
      </c>
      <c r="ER3" s="4" t="s">
        <v>15</v>
      </c>
      <c r="ES3" s="1" t="s">
        <v>16</v>
      </c>
      <c r="ET3" s="5" t="s">
        <v>17</v>
      </c>
      <c r="EU3" s="4" t="s">
        <v>15</v>
      </c>
      <c r="EV3" s="1" t="s">
        <v>16</v>
      </c>
      <c r="EW3" s="5" t="s">
        <v>17</v>
      </c>
      <c r="EX3" s="4" t="s">
        <v>15</v>
      </c>
      <c r="EY3" s="1" t="s">
        <v>16</v>
      </c>
      <c r="EZ3" s="5" t="s">
        <v>17</v>
      </c>
      <c r="FA3" s="4" t="s">
        <v>15</v>
      </c>
      <c r="FB3" s="1" t="s">
        <v>16</v>
      </c>
      <c r="FC3" s="5" t="s">
        <v>17</v>
      </c>
      <c r="FD3" s="32" t="s">
        <v>15</v>
      </c>
      <c r="FE3" s="33" t="s">
        <v>16</v>
      </c>
      <c r="FF3" s="34" t="s">
        <v>17</v>
      </c>
    </row>
    <row r="4" spans="2:162" x14ac:dyDescent="0.25">
      <c r="D4" s="6">
        <v>44927</v>
      </c>
      <c r="E4" s="2">
        <f>D4</f>
        <v>44927</v>
      </c>
      <c r="F4" s="7">
        <f>D4</f>
        <v>44927</v>
      </c>
      <c r="G4" s="6">
        <f>DATE(YEAR(D4),MONTH(D4)+1,1)</f>
        <v>44958</v>
      </c>
      <c r="H4" s="2">
        <f t="shared" ref="H4:AM4" si="0">DATE(YEAR(E4),MONTH(E4)+1,1)</f>
        <v>44958</v>
      </c>
      <c r="I4" s="7">
        <f t="shared" si="0"/>
        <v>44958</v>
      </c>
      <c r="J4" s="6">
        <f t="shared" si="0"/>
        <v>44986</v>
      </c>
      <c r="K4" s="2">
        <f t="shared" si="0"/>
        <v>44986</v>
      </c>
      <c r="L4" s="7">
        <f t="shared" si="0"/>
        <v>44986</v>
      </c>
      <c r="M4" s="6">
        <f t="shared" si="0"/>
        <v>45017</v>
      </c>
      <c r="N4" s="2">
        <f t="shared" si="0"/>
        <v>45017</v>
      </c>
      <c r="O4" s="7">
        <f t="shared" si="0"/>
        <v>45017</v>
      </c>
      <c r="P4" s="6">
        <f t="shared" si="0"/>
        <v>45047</v>
      </c>
      <c r="Q4" s="2">
        <f t="shared" si="0"/>
        <v>45047</v>
      </c>
      <c r="R4" s="7">
        <f t="shared" si="0"/>
        <v>45047</v>
      </c>
      <c r="S4" s="6">
        <f t="shared" si="0"/>
        <v>45078</v>
      </c>
      <c r="T4" s="2">
        <f t="shared" si="0"/>
        <v>45078</v>
      </c>
      <c r="U4" s="7">
        <f t="shared" si="0"/>
        <v>45078</v>
      </c>
      <c r="V4" s="6">
        <f t="shared" si="0"/>
        <v>45108</v>
      </c>
      <c r="W4" s="2">
        <f t="shared" si="0"/>
        <v>45108</v>
      </c>
      <c r="X4" s="7">
        <f t="shared" si="0"/>
        <v>45108</v>
      </c>
      <c r="Y4" s="6">
        <f t="shared" si="0"/>
        <v>45139</v>
      </c>
      <c r="Z4" s="2">
        <f t="shared" si="0"/>
        <v>45139</v>
      </c>
      <c r="AA4" s="7">
        <f t="shared" si="0"/>
        <v>45139</v>
      </c>
      <c r="AB4" s="6">
        <f t="shared" si="0"/>
        <v>45170</v>
      </c>
      <c r="AC4" s="2">
        <f t="shared" si="0"/>
        <v>45170</v>
      </c>
      <c r="AD4" s="7">
        <f t="shared" si="0"/>
        <v>45170</v>
      </c>
      <c r="AE4" s="6">
        <f t="shared" si="0"/>
        <v>45200</v>
      </c>
      <c r="AF4" s="2">
        <f t="shared" si="0"/>
        <v>45200</v>
      </c>
      <c r="AG4" s="7">
        <f t="shared" si="0"/>
        <v>45200</v>
      </c>
      <c r="AH4" s="6">
        <f t="shared" si="0"/>
        <v>45231</v>
      </c>
      <c r="AI4" s="2">
        <f t="shared" si="0"/>
        <v>45231</v>
      </c>
      <c r="AJ4" s="7">
        <f t="shared" si="0"/>
        <v>45231</v>
      </c>
      <c r="AK4" s="6">
        <f t="shared" si="0"/>
        <v>45261</v>
      </c>
      <c r="AL4" s="2">
        <f t="shared" si="0"/>
        <v>45261</v>
      </c>
      <c r="AM4" s="7">
        <f t="shared" si="0"/>
        <v>45261</v>
      </c>
      <c r="AN4" s="38" t="str">
        <f>"Total " &amp; YEAR(AK4)</f>
        <v>Total 2023</v>
      </c>
      <c r="AO4" s="39" t="str">
        <f t="shared" ref="AO4:AP4" si="1">"Total " &amp; YEAR(AL4)</f>
        <v>Total 2023</v>
      </c>
      <c r="AP4" s="40" t="str">
        <f t="shared" si="1"/>
        <v>Total 2023</v>
      </c>
      <c r="AQ4" s="2"/>
      <c r="AR4" s="6">
        <v>44562</v>
      </c>
      <c r="AS4" s="2">
        <f>AR4</f>
        <v>44562</v>
      </c>
      <c r="AT4" s="7">
        <f>AR4</f>
        <v>44562</v>
      </c>
      <c r="AU4" s="6">
        <f>DATE(YEAR(AR4),MONTH(AR4)+1,1)</f>
        <v>44593</v>
      </c>
      <c r="AV4" s="2">
        <f t="shared" ref="AV4" si="2">DATE(YEAR(AS4),MONTH(AS4)+1,1)</f>
        <v>44593</v>
      </c>
      <c r="AW4" s="7">
        <f t="shared" ref="AW4" si="3">DATE(YEAR(AT4),MONTH(AT4)+1,1)</f>
        <v>44593</v>
      </c>
      <c r="AX4" s="6">
        <f t="shared" ref="AX4" si="4">DATE(YEAR(AU4),MONTH(AU4)+1,1)</f>
        <v>44621</v>
      </c>
      <c r="AY4" s="2">
        <f t="shared" ref="AY4" si="5">DATE(YEAR(AV4),MONTH(AV4)+1,1)</f>
        <v>44621</v>
      </c>
      <c r="AZ4" s="7">
        <f t="shared" ref="AZ4" si="6">DATE(YEAR(AW4),MONTH(AW4)+1,1)</f>
        <v>44621</v>
      </c>
      <c r="BA4" s="6">
        <f t="shared" ref="BA4" si="7">DATE(YEAR(AX4),MONTH(AX4)+1,1)</f>
        <v>44652</v>
      </c>
      <c r="BB4" s="2">
        <f t="shared" ref="BB4" si="8">DATE(YEAR(AY4),MONTH(AY4)+1,1)</f>
        <v>44652</v>
      </c>
      <c r="BC4" s="7">
        <f t="shared" ref="BC4" si="9">DATE(YEAR(AZ4),MONTH(AZ4)+1,1)</f>
        <v>44652</v>
      </c>
      <c r="BD4" s="6">
        <f t="shared" ref="BD4" si="10">DATE(YEAR(BA4),MONTH(BA4)+1,1)</f>
        <v>44682</v>
      </c>
      <c r="BE4" s="2">
        <f t="shared" ref="BE4" si="11">DATE(YEAR(BB4),MONTH(BB4)+1,1)</f>
        <v>44682</v>
      </c>
      <c r="BF4" s="7">
        <f t="shared" ref="BF4" si="12">DATE(YEAR(BC4),MONTH(BC4)+1,1)</f>
        <v>44682</v>
      </c>
      <c r="BG4" s="6">
        <f t="shared" ref="BG4" si="13">DATE(YEAR(BD4),MONTH(BD4)+1,1)</f>
        <v>44713</v>
      </c>
      <c r="BH4" s="2">
        <f t="shared" ref="BH4" si="14">DATE(YEAR(BE4),MONTH(BE4)+1,1)</f>
        <v>44713</v>
      </c>
      <c r="BI4" s="7">
        <f t="shared" ref="BI4" si="15">DATE(YEAR(BF4),MONTH(BF4)+1,1)</f>
        <v>44713</v>
      </c>
      <c r="BJ4" s="6">
        <f t="shared" ref="BJ4" si="16">DATE(YEAR(BG4),MONTH(BG4)+1,1)</f>
        <v>44743</v>
      </c>
      <c r="BK4" s="2">
        <f t="shared" ref="BK4" si="17">DATE(YEAR(BH4),MONTH(BH4)+1,1)</f>
        <v>44743</v>
      </c>
      <c r="BL4" s="7">
        <f t="shared" ref="BL4" si="18">DATE(YEAR(BI4),MONTH(BI4)+1,1)</f>
        <v>44743</v>
      </c>
      <c r="BM4" s="6">
        <f t="shared" ref="BM4" si="19">DATE(YEAR(BJ4),MONTH(BJ4)+1,1)</f>
        <v>44774</v>
      </c>
      <c r="BN4" s="2">
        <f t="shared" ref="BN4" si="20">DATE(YEAR(BK4),MONTH(BK4)+1,1)</f>
        <v>44774</v>
      </c>
      <c r="BO4" s="7">
        <f t="shared" ref="BO4" si="21">DATE(YEAR(BL4),MONTH(BL4)+1,1)</f>
        <v>44774</v>
      </c>
      <c r="BP4" s="6">
        <f t="shared" ref="BP4" si="22">DATE(YEAR(BM4),MONTH(BM4)+1,1)</f>
        <v>44805</v>
      </c>
      <c r="BQ4" s="2">
        <f t="shared" ref="BQ4" si="23">DATE(YEAR(BN4),MONTH(BN4)+1,1)</f>
        <v>44805</v>
      </c>
      <c r="BR4" s="7">
        <f t="shared" ref="BR4" si="24">DATE(YEAR(BO4),MONTH(BO4)+1,1)</f>
        <v>44805</v>
      </c>
      <c r="BS4" s="6">
        <f t="shared" ref="BS4" si="25">DATE(YEAR(BP4),MONTH(BP4)+1,1)</f>
        <v>44835</v>
      </c>
      <c r="BT4" s="2">
        <f t="shared" ref="BT4" si="26">DATE(YEAR(BQ4),MONTH(BQ4)+1,1)</f>
        <v>44835</v>
      </c>
      <c r="BU4" s="7">
        <f t="shared" ref="BU4" si="27">DATE(YEAR(BR4),MONTH(BR4)+1,1)</f>
        <v>44835</v>
      </c>
      <c r="BV4" s="6">
        <f t="shared" ref="BV4" si="28">DATE(YEAR(BS4),MONTH(BS4)+1,1)</f>
        <v>44866</v>
      </c>
      <c r="BW4" s="2">
        <f t="shared" ref="BW4" si="29">DATE(YEAR(BT4),MONTH(BT4)+1,1)</f>
        <v>44866</v>
      </c>
      <c r="BX4" s="7">
        <f t="shared" ref="BX4" si="30">DATE(YEAR(BU4),MONTH(BU4)+1,1)</f>
        <v>44866</v>
      </c>
      <c r="BY4" s="6">
        <f t="shared" ref="BY4" si="31">DATE(YEAR(BV4),MONTH(BV4)+1,1)</f>
        <v>44896</v>
      </c>
      <c r="BZ4" s="2">
        <f t="shared" ref="BZ4" si="32">DATE(YEAR(BW4),MONTH(BW4)+1,1)</f>
        <v>44896</v>
      </c>
      <c r="CA4" s="7">
        <f t="shared" ref="CA4" si="33">DATE(YEAR(BX4),MONTH(BX4)+1,1)</f>
        <v>44896</v>
      </c>
      <c r="CB4" s="38" t="str">
        <f>"Total " &amp; YEAR(BY4)</f>
        <v>Total 2022</v>
      </c>
      <c r="CC4" s="39" t="str">
        <f t="shared" ref="CC4" si="34">"Total " &amp; YEAR(BZ4)</f>
        <v>Total 2022</v>
      </c>
      <c r="CD4" s="40" t="str">
        <f t="shared" ref="CD4" si="35">"Total " &amp; YEAR(CA4)</f>
        <v>Total 2022</v>
      </c>
      <c r="CF4" s="6">
        <v>44197</v>
      </c>
      <c r="CG4" s="2">
        <f>CF4</f>
        <v>44197</v>
      </c>
      <c r="CH4" s="7">
        <f>CF4</f>
        <v>44197</v>
      </c>
      <c r="CI4" s="6">
        <f>DATE(YEAR(CF4),MONTH(CF4)+1,1)</f>
        <v>44228</v>
      </c>
      <c r="CJ4" s="2">
        <f t="shared" ref="CJ4" si="36">DATE(YEAR(CG4),MONTH(CG4)+1,1)</f>
        <v>44228</v>
      </c>
      <c r="CK4" s="7">
        <f t="shared" ref="CK4" si="37">DATE(YEAR(CH4),MONTH(CH4)+1,1)</f>
        <v>44228</v>
      </c>
      <c r="CL4" s="6">
        <f t="shared" ref="CL4" si="38">DATE(YEAR(CI4),MONTH(CI4)+1,1)</f>
        <v>44256</v>
      </c>
      <c r="CM4" s="2">
        <f t="shared" ref="CM4" si="39">DATE(YEAR(CJ4),MONTH(CJ4)+1,1)</f>
        <v>44256</v>
      </c>
      <c r="CN4" s="7">
        <f t="shared" ref="CN4" si="40">DATE(YEAR(CK4),MONTH(CK4)+1,1)</f>
        <v>44256</v>
      </c>
      <c r="CO4" s="6">
        <f t="shared" ref="CO4" si="41">DATE(YEAR(CL4),MONTH(CL4)+1,1)</f>
        <v>44287</v>
      </c>
      <c r="CP4" s="2">
        <f t="shared" ref="CP4" si="42">DATE(YEAR(CM4),MONTH(CM4)+1,1)</f>
        <v>44287</v>
      </c>
      <c r="CQ4" s="7">
        <f t="shared" ref="CQ4" si="43">DATE(YEAR(CN4),MONTH(CN4)+1,1)</f>
        <v>44287</v>
      </c>
      <c r="CR4" s="6">
        <f t="shared" ref="CR4" si="44">DATE(YEAR(CO4),MONTH(CO4)+1,1)</f>
        <v>44317</v>
      </c>
      <c r="CS4" s="2">
        <f t="shared" ref="CS4" si="45">DATE(YEAR(CP4),MONTH(CP4)+1,1)</f>
        <v>44317</v>
      </c>
      <c r="CT4" s="7">
        <f t="shared" ref="CT4" si="46">DATE(YEAR(CQ4),MONTH(CQ4)+1,1)</f>
        <v>44317</v>
      </c>
      <c r="CU4" s="6">
        <f t="shared" ref="CU4" si="47">DATE(YEAR(CR4),MONTH(CR4)+1,1)</f>
        <v>44348</v>
      </c>
      <c r="CV4" s="2">
        <f t="shared" ref="CV4" si="48">DATE(YEAR(CS4),MONTH(CS4)+1,1)</f>
        <v>44348</v>
      </c>
      <c r="CW4" s="7">
        <f t="shared" ref="CW4" si="49">DATE(YEAR(CT4),MONTH(CT4)+1,1)</f>
        <v>44348</v>
      </c>
      <c r="CX4" s="6">
        <f t="shared" ref="CX4" si="50">DATE(YEAR(CU4),MONTH(CU4)+1,1)</f>
        <v>44378</v>
      </c>
      <c r="CY4" s="2">
        <f t="shared" ref="CY4" si="51">DATE(YEAR(CV4),MONTH(CV4)+1,1)</f>
        <v>44378</v>
      </c>
      <c r="CZ4" s="7">
        <f t="shared" ref="CZ4" si="52">DATE(YEAR(CW4),MONTH(CW4)+1,1)</f>
        <v>44378</v>
      </c>
      <c r="DA4" s="6">
        <f t="shared" ref="DA4" si="53">DATE(YEAR(CX4),MONTH(CX4)+1,1)</f>
        <v>44409</v>
      </c>
      <c r="DB4" s="2">
        <f t="shared" ref="DB4" si="54">DATE(YEAR(CY4),MONTH(CY4)+1,1)</f>
        <v>44409</v>
      </c>
      <c r="DC4" s="7">
        <f t="shared" ref="DC4" si="55">DATE(YEAR(CZ4),MONTH(CZ4)+1,1)</f>
        <v>44409</v>
      </c>
      <c r="DD4" s="6">
        <f t="shared" ref="DD4" si="56">DATE(YEAR(DA4),MONTH(DA4)+1,1)</f>
        <v>44440</v>
      </c>
      <c r="DE4" s="2">
        <f t="shared" ref="DE4" si="57">DATE(YEAR(DB4),MONTH(DB4)+1,1)</f>
        <v>44440</v>
      </c>
      <c r="DF4" s="7">
        <f t="shared" ref="DF4" si="58">DATE(YEAR(DC4),MONTH(DC4)+1,1)</f>
        <v>44440</v>
      </c>
      <c r="DG4" s="6">
        <f t="shared" ref="DG4" si="59">DATE(YEAR(DD4),MONTH(DD4)+1,1)</f>
        <v>44470</v>
      </c>
      <c r="DH4" s="2">
        <f t="shared" ref="DH4" si="60">DATE(YEAR(DE4),MONTH(DE4)+1,1)</f>
        <v>44470</v>
      </c>
      <c r="DI4" s="7">
        <f t="shared" ref="DI4" si="61">DATE(YEAR(DF4),MONTH(DF4)+1,1)</f>
        <v>44470</v>
      </c>
      <c r="DJ4" s="6">
        <f t="shared" ref="DJ4" si="62">DATE(YEAR(DG4),MONTH(DG4)+1,1)</f>
        <v>44501</v>
      </c>
      <c r="DK4" s="2">
        <f t="shared" ref="DK4" si="63">DATE(YEAR(DH4),MONTH(DH4)+1,1)</f>
        <v>44501</v>
      </c>
      <c r="DL4" s="7">
        <f t="shared" ref="DL4" si="64">DATE(YEAR(DI4),MONTH(DI4)+1,1)</f>
        <v>44501</v>
      </c>
      <c r="DM4" s="6">
        <f t="shared" ref="DM4" si="65">DATE(YEAR(DJ4),MONTH(DJ4)+1,1)</f>
        <v>44531</v>
      </c>
      <c r="DN4" s="2">
        <f t="shared" ref="DN4" si="66">DATE(YEAR(DK4),MONTH(DK4)+1,1)</f>
        <v>44531</v>
      </c>
      <c r="DO4" s="7">
        <f t="shared" ref="DO4" si="67">DATE(YEAR(DL4),MONTH(DL4)+1,1)</f>
        <v>44531</v>
      </c>
      <c r="DP4" s="38" t="str">
        <f>"Total " &amp; YEAR(DM4)</f>
        <v>Total 2021</v>
      </c>
      <c r="DQ4" s="39" t="str">
        <f t="shared" ref="DQ4" si="68">"Total " &amp; YEAR(DN4)</f>
        <v>Total 2021</v>
      </c>
      <c r="DR4" s="40" t="str">
        <f t="shared" ref="DR4" si="69">"Total " &amp; YEAR(DO4)</f>
        <v>Total 2021</v>
      </c>
      <c r="DT4" s="6">
        <v>43831</v>
      </c>
      <c r="DU4" s="2">
        <f>DT4</f>
        <v>43831</v>
      </c>
      <c r="DV4" s="7">
        <f>DT4</f>
        <v>43831</v>
      </c>
      <c r="DW4" s="6">
        <f>DATE(YEAR(DT4),MONTH(DT4)+1,1)</f>
        <v>43862</v>
      </c>
      <c r="DX4" s="2">
        <f t="shared" ref="DX4" si="70">DATE(YEAR(DU4),MONTH(DU4)+1,1)</f>
        <v>43862</v>
      </c>
      <c r="DY4" s="7">
        <f t="shared" ref="DY4" si="71">DATE(YEAR(DV4),MONTH(DV4)+1,1)</f>
        <v>43862</v>
      </c>
      <c r="DZ4" s="6">
        <f t="shared" ref="DZ4" si="72">DATE(YEAR(DW4),MONTH(DW4)+1,1)</f>
        <v>43891</v>
      </c>
      <c r="EA4" s="2">
        <f t="shared" ref="EA4" si="73">DATE(YEAR(DX4),MONTH(DX4)+1,1)</f>
        <v>43891</v>
      </c>
      <c r="EB4" s="7">
        <f t="shared" ref="EB4" si="74">DATE(YEAR(DY4),MONTH(DY4)+1,1)</f>
        <v>43891</v>
      </c>
      <c r="EC4" s="6">
        <f t="shared" ref="EC4" si="75">DATE(YEAR(DZ4),MONTH(DZ4)+1,1)</f>
        <v>43922</v>
      </c>
      <c r="ED4" s="2">
        <f t="shared" ref="ED4" si="76">DATE(YEAR(EA4),MONTH(EA4)+1,1)</f>
        <v>43922</v>
      </c>
      <c r="EE4" s="7">
        <f t="shared" ref="EE4" si="77">DATE(YEAR(EB4),MONTH(EB4)+1,1)</f>
        <v>43922</v>
      </c>
      <c r="EF4" s="6">
        <f t="shared" ref="EF4" si="78">DATE(YEAR(EC4),MONTH(EC4)+1,1)</f>
        <v>43952</v>
      </c>
      <c r="EG4" s="2">
        <f t="shared" ref="EG4" si="79">DATE(YEAR(ED4),MONTH(ED4)+1,1)</f>
        <v>43952</v>
      </c>
      <c r="EH4" s="7">
        <f t="shared" ref="EH4" si="80">DATE(YEAR(EE4),MONTH(EE4)+1,1)</f>
        <v>43952</v>
      </c>
      <c r="EI4" s="6">
        <f t="shared" ref="EI4" si="81">DATE(YEAR(EF4),MONTH(EF4)+1,1)</f>
        <v>43983</v>
      </c>
      <c r="EJ4" s="2">
        <f t="shared" ref="EJ4" si="82">DATE(YEAR(EG4),MONTH(EG4)+1,1)</f>
        <v>43983</v>
      </c>
      <c r="EK4" s="7">
        <f t="shared" ref="EK4" si="83">DATE(YEAR(EH4),MONTH(EH4)+1,1)</f>
        <v>43983</v>
      </c>
      <c r="EL4" s="6">
        <f t="shared" ref="EL4" si="84">DATE(YEAR(EI4),MONTH(EI4)+1,1)</f>
        <v>44013</v>
      </c>
      <c r="EM4" s="2">
        <f t="shared" ref="EM4" si="85">DATE(YEAR(EJ4),MONTH(EJ4)+1,1)</f>
        <v>44013</v>
      </c>
      <c r="EN4" s="7">
        <f t="shared" ref="EN4" si="86">DATE(YEAR(EK4),MONTH(EK4)+1,1)</f>
        <v>44013</v>
      </c>
      <c r="EO4" s="6">
        <f t="shared" ref="EO4" si="87">DATE(YEAR(EL4),MONTH(EL4)+1,1)</f>
        <v>44044</v>
      </c>
      <c r="EP4" s="2">
        <f t="shared" ref="EP4" si="88">DATE(YEAR(EM4),MONTH(EM4)+1,1)</f>
        <v>44044</v>
      </c>
      <c r="EQ4" s="7">
        <f t="shared" ref="EQ4" si="89">DATE(YEAR(EN4),MONTH(EN4)+1,1)</f>
        <v>44044</v>
      </c>
      <c r="ER4" s="6">
        <f t="shared" ref="ER4" si="90">DATE(YEAR(EO4),MONTH(EO4)+1,1)</f>
        <v>44075</v>
      </c>
      <c r="ES4" s="2">
        <f t="shared" ref="ES4" si="91">DATE(YEAR(EP4),MONTH(EP4)+1,1)</f>
        <v>44075</v>
      </c>
      <c r="ET4" s="7">
        <f t="shared" ref="ET4" si="92">DATE(YEAR(EQ4),MONTH(EQ4)+1,1)</f>
        <v>44075</v>
      </c>
      <c r="EU4" s="6">
        <f t="shared" ref="EU4" si="93">DATE(YEAR(ER4),MONTH(ER4)+1,1)</f>
        <v>44105</v>
      </c>
      <c r="EV4" s="2">
        <f t="shared" ref="EV4" si="94">DATE(YEAR(ES4),MONTH(ES4)+1,1)</f>
        <v>44105</v>
      </c>
      <c r="EW4" s="7">
        <f t="shared" ref="EW4" si="95">DATE(YEAR(ET4),MONTH(ET4)+1,1)</f>
        <v>44105</v>
      </c>
      <c r="EX4" s="6">
        <f t="shared" ref="EX4" si="96">DATE(YEAR(EU4),MONTH(EU4)+1,1)</f>
        <v>44136</v>
      </c>
      <c r="EY4" s="2">
        <f t="shared" ref="EY4" si="97">DATE(YEAR(EV4),MONTH(EV4)+1,1)</f>
        <v>44136</v>
      </c>
      <c r="EZ4" s="7">
        <f t="shared" ref="EZ4" si="98">DATE(YEAR(EW4),MONTH(EW4)+1,1)</f>
        <v>44136</v>
      </c>
      <c r="FA4" s="6">
        <f t="shared" ref="FA4" si="99">DATE(YEAR(EX4),MONTH(EX4)+1,1)</f>
        <v>44166</v>
      </c>
      <c r="FB4" s="2">
        <f t="shared" ref="FB4" si="100">DATE(YEAR(EY4),MONTH(EY4)+1,1)</f>
        <v>44166</v>
      </c>
      <c r="FC4" s="7">
        <f t="shared" ref="FC4" si="101">DATE(YEAR(EZ4),MONTH(EZ4)+1,1)</f>
        <v>44166</v>
      </c>
      <c r="FD4" s="38" t="str">
        <f>"Total " &amp; YEAR(FA4)</f>
        <v>Total 2020</v>
      </c>
      <c r="FE4" s="39" t="str">
        <f t="shared" ref="FE4" si="102">"Total " &amp; YEAR(FB4)</f>
        <v>Total 2020</v>
      </c>
      <c r="FF4" s="40" t="str">
        <f t="shared" ref="FF4" si="103">"Total " &amp; YEAR(FC4)</f>
        <v>Total 2020</v>
      </c>
    </row>
    <row r="5" spans="2:162" x14ac:dyDescent="0.25">
      <c r="B5" s="48" t="s">
        <v>18</v>
      </c>
      <c r="C5" s="30" t="s">
        <v>18</v>
      </c>
      <c r="D5" s="31">
        <f>SUMIFS(Base!$C:$C,Base!$A:$A,DRE!$B5,Base!$B:$B,DRE!D$4)</f>
        <v>140123146.59999999</v>
      </c>
      <c r="E5" s="20">
        <f>IFERROR(D5/D$16,0)</f>
        <v>1.0528916945113089</v>
      </c>
      <c r="F5" s="21">
        <f>IF(D5&lt;&gt;0,IFERROR((D5-AR5)/ABS(AR5),0),0)</f>
        <v>0.1123199989011046</v>
      </c>
      <c r="G5" s="31">
        <f>SUMIFS(Base!$C:$C,Base!$A:$A,DRE!$B5,Base!$B:$B,DRE!G$4)</f>
        <v>135776033.09999999</v>
      </c>
      <c r="H5" s="20">
        <f>IFERROR(G5/G$16,0)</f>
        <v>1.05227001432103</v>
      </c>
      <c r="I5" s="21">
        <f>IF(G5&lt;&gt;0,IFERROR((G5-AU5)/ABS(AU5),0),0)</f>
        <v>-9.4244920443251945E-2</v>
      </c>
      <c r="J5" s="31">
        <f>SUMIFS(Base!$C:$C,Base!$A:$A,DRE!$B5,Base!$B:$B,DRE!J$4)</f>
        <v>117563653</v>
      </c>
      <c r="K5" s="20">
        <f>IFERROR(J5/J$16,0)</f>
        <v>1.0616415990288963</v>
      </c>
      <c r="L5" s="21">
        <f>IF(J5&lt;&gt;0,IFERROR((J5-AX5)/ABS(AX5),0),0)</f>
        <v>-0.25095350493472723</v>
      </c>
      <c r="M5" s="31">
        <f>SUMIFS(Base!$C:$C,Base!$A:$A,DRE!$B5,Base!$B:$B,DRE!M$4)</f>
        <v>158010428</v>
      </c>
      <c r="N5" s="20">
        <f>IFERROR(M5/M$16,0)</f>
        <v>1.0412731698211584</v>
      </c>
      <c r="O5" s="21">
        <f>IF(M5&lt;&gt;0,IFERROR((M5-BA5)/ABS(BA5),0),0)</f>
        <v>0.20648731227523259</v>
      </c>
      <c r="P5" s="31">
        <f>SUMIFS(Base!$C:$C,Base!$A:$A,DRE!$B5,Base!$B:$B,DRE!P$4)</f>
        <v>141237283.09999999</v>
      </c>
      <c r="Q5" s="20">
        <f>IFERROR(P5/P$16,0)</f>
        <v>1.0431041876856588</v>
      </c>
      <c r="R5" s="21">
        <f>IF(P5&lt;&gt;0,IFERROR((P5-BD5)/ABS(BD5),0),0)</f>
        <v>0.12742472111812039</v>
      </c>
      <c r="S5" s="31">
        <f>SUMIFS(Base!$C:$C,Base!$A:$A,DRE!$B5,Base!$B:$B,DRE!S$4)</f>
        <v>111782234</v>
      </c>
      <c r="T5" s="20">
        <f>IFERROR(S5/S$16,0)</f>
        <v>1.0739937352369322</v>
      </c>
      <c r="U5" s="21">
        <f>IF(S5&lt;&gt;0,IFERROR((S5-BG5)/ABS(BG5),0),0)</f>
        <v>9.8565828958627422E-2</v>
      </c>
      <c r="V5" s="31">
        <f>SUMIFS(Base!$C:$C,Base!$A:$A,DRE!$B5,Base!$B:$B,DRE!V$4)</f>
        <v>0</v>
      </c>
      <c r="W5" s="20">
        <f>IFERROR(V5/V$16,0)</f>
        <v>0</v>
      </c>
      <c r="X5" s="21">
        <f>IF(V5&lt;&gt;0,IFERROR((V5-BJ5)/ABS(BJ5),0),0)</f>
        <v>0</v>
      </c>
      <c r="Y5" s="31">
        <f>SUMIFS(Base!$C:$C,Base!$A:$A,DRE!$B5,Base!$B:$B,DRE!Y$4)</f>
        <v>0</v>
      </c>
      <c r="Z5" s="20">
        <f>IFERROR(Y5/Y$16,0)</f>
        <v>0</v>
      </c>
      <c r="AA5" s="21">
        <f>IF(Y5&lt;&gt;0,IFERROR((Y5-BM5)/ABS(BM5),0),0)</f>
        <v>0</v>
      </c>
      <c r="AB5" s="31">
        <f>SUMIFS(Base!$C:$C,Base!$A:$A,DRE!$B5,Base!$B:$B,DRE!AB$4)</f>
        <v>0</v>
      </c>
      <c r="AC5" s="20">
        <f>IFERROR(AB5/AB$16,0)</f>
        <v>0</v>
      </c>
      <c r="AD5" s="21">
        <f>IF(AB5&lt;&gt;0,IFERROR((AB5-BP5)/ABS(BP5),0),0)</f>
        <v>0</v>
      </c>
      <c r="AE5" s="31">
        <f>SUMIFS(Base!$C:$C,Base!$A:$A,DRE!$B5,Base!$B:$B,DRE!AE$4)</f>
        <v>0</v>
      </c>
      <c r="AF5" s="20">
        <f>IFERROR(AE5/AE$16,0)</f>
        <v>0</v>
      </c>
      <c r="AG5" s="21">
        <f>IF(AE5&lt;&gt;0,IFERROR((AE5-BS5)/ABS(BS5),0),0)</f>
        <v>0</v>
      </c>
      <c r="AH5" s="31">
        <f>SUMIFS(Base!$C:$C,Base!$A:$A,DRE!$B5,Base!$B:$B,DRE!AH$4)</f>
        <v>0</v>
      </c>
      <c r="AI5" s="20">
        <f>IFERROR(AH5/AH$16,0)</f>
        <v>0</v>
      </c>
      <c r="AJ5" s="21">
        <f>IF(AH5&lt;&gt;0,IFERROR((AH5-BV5)/ABS(BV5),0),0)</f>
        <v>0</v>
      </c>
      <c r="AK5" s="31">
        <f>SUMIFS(Base!$C:$C,Base!$A:$A,DRE!$B5,Base!$B:$B,DRE!AK$4)</f>
        <v>0</v>
      </c>
      <c r="AL5" s="20">
        <f>IFERROR(AK5/AK$16,0)</f>
        <v>0</v>
      </c>
      <c r="AM5" s="21">
        <f>IF(AK5&lt;&gt;0,IFERROR((AK5-BY5)/ABS(BY5),0),0)</f>
        <v>0</v>
      </c>
      <c r="AN5" s="19">
        <f>SUMIFS(D5:AK5,D5:AK5,"&lt;&gt;""")</f>
        <v>804492784.32477379</v>
      </c>
      <c r="AO5" s="20">
        <f>IFERROR(AN5/AN$16,0)</f>
        <v>1.0528874132464145</v>
      </c>
      <c r="AP5" s="21">
        <f>IF(AN5&lt;&gt;0,IFERROR((AN5-CB5)/ABS(CB5),0),0)</f>
        <v>-0.48458517376574034</v>
      </c>
      <c r="AQ5" s="3"/>
      <c r="AR5" s="31">
        <f>SUMIFS(Base!$C:$C,Base!$A:$A,DRE!$B5,Base!$B:$B,DRE!AR$4)</f>
        <v>125973772.59999999</v>
      </c>
      <c r="AS5" s="20">
        <f>IFERROR(AR5/AR$16,0)</f>
        <v>1.0620041623382106</v>
      </c>
      <c r="AT5" s="21">
        <f>IF(AR5&lt;&gt;0,IFERROR((AR5-CF5)/ABS(CF5),0),0)</f>
        <v>-0.30107261750658076</v>
      </c>
      <c r="AU5" s="31">
        <f>SUMIFS(Base!$C:$C,Base!$A:$A,DRE!$B5,Base!$B:$B,DRE!AU$4)</f>
        <v>149903694.90000001</v>
      </c>
      <c r="AV5" s="20">
        <f>IFERROR(AU5/AU$16,0)</f>
        <v>1.0441398069740706</v>
      </c>
      <c r="AW5" s="21">
        <f>IF(AU5&lt;&gt;0,IFERROR((AU5-CI5)/ABS(CI5),0),0)</f>
        <v>-6.5578014174825852E-2</v>
      </c>
      <c r="AX5" s="31">
        <f>SUMIFS(Base!$C:$C,Base!$A:$A,DRE!$B5,Base!$B:$B,DRE!AX$4)</f>
        <v>156951075.5</v>
      </c>
      <c r="AY5" s="20">
        <f>IFERROR(AX5/AX$16,0)</f>
        <v>1.0469704748963966</v>
      </c>
      <c r="AZ5" s="21">
        <f>IF(AX5&lt;&gt;0,IFERROR((AX5-CL5)/ABS(CL5),0),0)</f>
        <v>3.7223465347927122E-2</v>
      </c>
      <c r="BA5" s="31">
        <f>SUMIFS(Base!$C:$C,Base!$A:$A,DRE!$B5,Base!$B:$B,DRE!BA$4)</f>
        <v>130967335</v>
      </c>
      <c r="BB5" s="20">
        <f>IFERROR(BA5/BA$16,0)</f>
        <v>1.0550445761897072</v>
      </c>
      <c r="BC5" s="21">
        <f>IF(BA5&lt;&gt;0,IFERROR((BA5-CO5)/ABS(CO5),0),0)</f>
        <v>-0.10981473988252306</v>
      </c>
      <c r="BD5" s="31">
        <f>SUMIFS(Base!$C:$C,Base!$A:$A,DRE!$B5,Base!$B:$B,DRE!BD$4)</f>
        <v>125274247.09999999</v>
      </c>
      <c r="BE5" s="20">
        <f>IFERROR(BD5/BD$16,0)</f>
        <v>1.0736390180806139</v>
      </c>
      <c r="BF5" s="21">
        <f>IF(BD5&lt;&gt;0,IFERROR((BD5-CR5)/ABS(CR5),0),0)</f>
        <v>-0.15357519846740403</v>
      </c>
      <c r="BG5" s="31">
        <f>SUMIFS(Base!$C:$C,Base!$A:$A,DRE!$B5,Base!$B:$B,DRE!BG$4)</f>
        <v>101752877.3</v>
      </c>
      <c r="BH5" s="20">
        <f>IFERROR(BG5/BG$16,0)</f>
        <v>1.0635034932315712</v>
      </c>
      <c r="BI5" s="21">
        <f>IF(BG5&lt;&gt;0,IFERROR((BG5-CU5)/ABS(CU5),0),0)</f>
        <v>-0.26577437948050403</v>
      </c>
      <c r="BJ5" s="31">
        <f>SUMIFS(Base!$C:$C,Base!$A:$A,DRE!$B5,Base!$B:$B,DRE!BJ$4)</f>
        <v>134668438.59999999</v>
      </c>
      <c r="BK5" s="20">
        <f>IFERROR(BJ5/BJ$16,0)</f>
        <v>1.0536908714937137</v>
      </c>
      <c r="BL5" s="21">
        <f>IF(BJ5&lt;&gt;0,IFERROR((BJ5-CX5)/ABS(CX5),0),0)</f>
        <v>-1.6477749780051065E-2</v>
      </c>
      <c r="BM5" s="31">
        <f>SUMIFS(Base!$C:$C,Base!$A:$A,DRE!$B5,Base!$B:$B,DRE!BM$4)</f>
        <v>168794667.09999999</v>
      </c>
      <c r="BN5" s="20">
        <f>IFERROR(BM5/BM$16,0)</f>
        <v>1.0430097790569832</v>
      </c>
      <c r="BO5" s="21">
        <f>IF(BM5&lt;&gt;0,IFERROR((BM5-DA5)/ABS(DA5),0),0)</f>
        <v>-6.9607300494788207E-2</v>
      </c>
      <c r="BP5" s="31">
        <f>SUMIFS(Base!$C:$C,Base!$A:$A,DRE!$B5,Base!$B:$B,DRE!BP$4)</f>
        <v>121247540.2</v>
      </c>
      <c r="BQ5" s="20">
        <f>IFERROR(BP5/BP$16,0)</f>
        <v>1.0655409953338413</v>
      </c>
      <c r="BR5" s="21">
        <f>IF(BP5&lt;&gt;0,IFERROR((BP5-DD5)/ABS(DD5),0),0)</f>
        <v>-0.14790311650086174</v>
      </c>
      <c r="BS5" s="31">
        <f>SUMIFS(Base!$C:$C,Base!$A:$A,DRE!$B5,Base!$B:$B,DRE!BS$4)</f>
        <v>134356448.59999999</v>
      </c>
      <c r="BT5" s="20">
        <f>IFERROR(BS5/BS$16,0)</f>
        <v>1.0461576335718554</v>
      </c>
      <c r="BU5" s="21">
        <f>IF(BS5&lt;&gt;0,IFERROR((BS5-DG5)/ABS(DG5),0),0)</f>
        <v>0.27622649077799682</v>
      </c>
      <c r="BV5" s="31">
        <f>SUMIFS(Base!$C:$C,Base!$A:$A,DRE!$B5,Base!$B:$B,DRE!BV$4)</f>
        <v>102828199</v>
      </c>
      <c r="BW5" s="20">
        <f>IFERROR(BV5/BV$16,0)</f>
        <v>1.0887636255250019</v>
      </c>
      <c r="BX5" s="21">
        <f>IF(BV5&lt;&gt;0,IFERROR((BV5-DJ5)/ABS(DJ5),0),0)</f>
        <v>-0.20428625221248647</v>
      </c>
      <c r="BY5" s="31">
        <f>SUMIFS(Base!$C:$C,Base!$A:$A,DRE!$B5,Base!$B:$B,DRE!BY$4)</f>
        <v>108146347.3</v>
      </c>
      <c r="BZ5" s="20">
        <f>IFERROR(BY5/BY$16,0)</f>
        <v>1.0528511189536625</v>
      </c>
      <c r="CA5" s="21">
        <f>IF(BY5&lt;&gt;0,IFERROR((BY5-DM5)/ABS(DM5),0),0)</f>
        <v>-0.37871565405176905</v>
      </c>
      <c r="CB5" s="19">
        <f>SUMIFS(AR5:BY5,AR5:BY5,"&lt;&gt;""")</f>
        <v>1560864653.821825</v>
      </c>
      <c r="CC5" s="20">
        <f>IFERROR(CB5/CB$16,0)</f>
        <v>1.0563441270296976</v>
      </c>
      <c r="CD5" s="21">
        <f>IF(CB5&lt;&gt;0,IFERROR((CB5-DP5)/ABS(DP5),0),0)</f>
        <v>-0.13039292216002041</v>
      </c>
      <c r="CF5" s="31">
        <f>SUMIFS(Base!$C:$C,Base!$A:$A,DRE!$B5,Base!$B:$B,DRE!CF$4)</f>
        <v>180238714</v>
      </c>
      <c r="CG5" s="20">
        <f>IFERROR(CF5/CF$16,0)</f>
        <v>1.0429717606272528</v>
      </c>
      <c r="CH5" s="21">
        <f>IF(CF5&lt;&gt;0,IFERROR((CF5-DT5)/ABS(DT5),0),0)</f>
        <v>0.24167167530287134</v>
      </c>
      <c r="CI5" s="31">
        <f>SUMIFS(Base!$C:$C,Base!$A:$A,DRE!$B5,Base!$B:$B,DRE!CI$4)</f>
        <v>160423981</v>
      </c>
      <c r="CJ5" s="20">
        <f>IFERROR(CI5/CI$16,0)</f>
        <v>1.0432121936897925</v>
      </c>
      <c r="CK5" s="21">
        <f>IF(CI5&lt;&gt;0,IFERROR((CI5-DW5)/ABS(DW5),0),0)</f>
        <v>-0.10478626800587938</v>
      </c>
      <c r="CL5" s="31">
        <f>SUMIFS(Base!$C:$C,Base!$A:$A,DRE!$B5,Base!$B:$B,DRE!CL$4)</f>
        <v>151318477.40000001</v>
      </c>
      <c r="CM5" s="20">
        <f>IFERROR(CL5/CL$16,0)</f>
        <v>1.0459848984470652</v>
      </c>
      <c r="CN5" s="21">
        <f>IF(CL5&lt;&gt;0,IFERROR((CL5-DZ5)/ABS(DZ5),0),0)</f>
        <v>-0.18767574352064764</v>
      </c>
      <c r="CO5" s="31">
        <f>SUMIFS(Base!$C:$C,Base!$A:$A,DRE!$B5,Base!$B:$B,DRE!CO$4)</f>
        <v>147123684.09999999</v>
      </c>
      <c r="CP5" s="20">
        <f>IFERROR(CO5/CO$16,0)</f>
        <v>1.0527165490859911</v>
      </c>
      <c r="CQ5" s="21">
        <f>IF(CO5&lt;&gt;0,IFERROR((CO5-EC5)/ABS(EC5),0),0)</f>
        <v>0.16393487699020745</v>
      </c>
      <c r="CR5" s="31">
        <f>SUMIFS(Base!$C:$C,Base!$A:$A,DRE!$B5,Base!$B:$B,DRE!CR$4)</f>
        <v>148003989.09999999</v>
      </c>
      <c r="CS5" s="20">
        <f>IFERROR(CR5/CR$16,0)</f>
        <v>1.0430579771396506</v>
      </c>
      <c r="CT5" s="21">
        <f>IF(CR5&lt;&gt;0,IFERROR((CR5-EF5)/ABS(EF5),0),0)</f>
        <v>0.32156650005939341</v>
      </c>
      <c r="CU5" s="31">
        <f>SUMIFS(Base!$C:$C,Base!$A:$A,DRE!$B5,Base!$B:$B,DRE!CU$4)</f>
        <v>138585299.19999999</v>
      </c>
      <c r="CV5" s="20">
        <f>IFERROR(CU5/CU$16,0)</f>
        <v>1.0580324479535921</v>
      </c>
      <c r="CW5" s="21">
        <f>IF(CU5&lt;&gt;0,IFERROR((CU5-EI5)/ABS(EI5),0),0)</f>
        <v>0.20730247440779526</v>
      </c>
      <c r="CX5" s="31">
        <f>SUMIFS(Base!$C:$C,Base!$A:$A,DRE!$B5,Base!$B:$B,DRE!CX$4)</f>
        <v>136924648.69999999</v>
      </c>
      <c r="CY5" s="20">
        <f>IFERROR(CX5/CX$16,0)</f>
        <v>1.0638599515040095</v>
      </c>
      <c r="CZ5" s="21">
        <f>IF(CX5&lt;&gt;0,IFERROR((CX5-EL5)/ABS(EL5),0),0)</f>
        <v>5.3916662897610795E-2</v>
      </c>
      <c r="DA5" s="31">
        <f>SUMIFS(Base!$C:$C,Base!$A:$A,DRE!$B5,Base!$B:$B,DRE!DA$4)</f>
        <v>181423034.80000001</v>
      </c>
      <c r="DB5" s="20">
        <f>IFERROR(DA5/DA$16,0)</f>
        <v>1.0381560435277637</v>
      </c>
      <c r="DC5" s="21">
        <f>IF(DA5&lt;&gt;0,IFERROR((DA5-EO5)/ABS(EO5),0),0)</f>
        <v>0.78043933642088803</v>
      </c>
      <c r="DD5" s="31">
        <f>SUMIFS(Base!$C:$C,Base!$A:$A,DRE!$B5,Base!$B:$B,DRE!DD$4)</f>
        <v>142293138.90000001</v>
      </c>
      <c r="DE5" s="20">
        <f>IFERROR(DD5/DD$16,0)</f>
        <v>1.0536737113999535</v>
      </c>
      <c r="DF5" s="21">
        <f>IF(DD5&lt;&gt;0,IFERROR((DD5-ER5)/ABS(ER5),0),0)</f>
        <v>-8.4053151911204785E-2</v>
      </c>
      <c r="DG5" s="31">
        <f>SUMIFS(Base!$C:$C,Base!$A:$A,DRE!$B5,Base!$B:$B,DRE!DG$4)</f>
        <v>105276335.8</v>
      </c>
      <c r="DH5" s="20">
        <f>IFERROR(DG5/DG$16,0)</f>
        <v>1.0679797046368698</v>
      </c>
      <c r="DI5" s="21">
        <f>IF(DG5&lt;&gt;0,IFERROR((DG5-EU5)/ABS(EU5),0),0)</f>
        <v>-0.40340805185785805</v>
      </c>
      <c r="DJ5" s="31">
        <f>SUMIFS(Base!$C:$C,Base!$A:$A,DRE!$B5,Base!$B:$B,DRE!DJ$4)</f>
        <v>129227626.5</v>
      </c>
      <c r="DK5" s="20">
        <f>IFERROR(DJ5/DJ$16,0)</f>
        <v>1.0599184399625807</v>
      </c>
      <c r="DL5" s="21">
        <f>IF(DJ5&lt;&gt;0,IFERROR((DJ5-EX5)/ABS(EX5),0),0)</f>
        <v>-0.16311087004444913</v>
      </c>
      <c r="DM5" s="31">
        <f>SUMIFS(Base!$C:$C,Base!$A:$A,DRE!$B5,Base!$B:$B,DRE!DM$4)</f>
        <v>174069004</v>
      </c>
      <c r="DN5" s="20">
        <f>IFERROR(DM5/DM$16,0)</f>
        <v>1.03818867857865</v>
      </c>
      <c r="DO5" s="21">
        <f>IF(DM5&lt;&gt;0,IFERROR((DM5-FA5)/ABS(FA5),0),0)</f>
        <v>0.13825947011566464</v>
      </c>
      <c r="DP5" s="19">
        <f>SUMIFS(CF5:DM5,CF5:DM5,"&lt;&gt;""")</f>
        <v>1794907945.8953609</v>
      </c>
      <c r="DQ5" s="20">
        <f>IFERROR(DP5/DP$16,0)</f>
        <v>1.0493095567696293</v>
      </c>
      <c r="DR5" s="21">
        <f>IF(DP5&lt;&gt;0,IFERROR((DP5-FD5)/ABS(FD5),0),0)</f>
        <v>3.4652950404538821E-2</v>
      </c>
      <c r="DT5" s="31">
        <f>SUMIFS(Base!$C:$C,Base!$A:$A,DRE!$B5,Base!$B:$B,DRE!DT$4)</f>
        <v>145158110.30000001</v>
      </c>
      <c r="DU5" s="20">
        <f>IFERROR(DT5/DT$16,0)</f>
        <v>1.0508059416850906</v>
      </c>
      <c r="DV5" s="21">
        <f>IF(DT5&lt;&gt;0,IFERROR((DT5-FH5)/ABS(FH5),0),0)</f>
        <v>0</v>
      </c>
      <c r="DW5" s="31">
        <f>SUMIFS(Base!$C:$C,Base!$A:$A,DRE!$B5,Base!$B:$B,DRE!DW$4)</f>
        <v>179201876.90000001</v>
      </c>
      <c r="DX5" s="20">
        <f>IFERROR(DW5/DW$16,0)</f>
        <v>1.0396815486320941</v>
      </c>
      <c r="DY5" s="21">
        <f>IF(DW5&lt;&gt;0,IFERROR((DW5-FK5)/ABS(FK5),0),0)</f>
        <v>0</v>
      </c>
      <c r="DZ5" s="31">
        <f>SUMIFS(Base!$C:$C,Base!$A:$A,DRE!$B5,Base!$B:$B,DRE!DZ$4)</f>
        <v>186278418</v>
      </c>
      <c r="EA5" s="20">
        <f>IFERROR(DZ5/DZ$16,0)</f>
        <v>1.0390438229784575</v>
      </c>
      <c r="EB5" s="21">
        <f>IF(DZ5&lt;&gt;0,IFERROR((DZ5-FN5)/ABS(FN5),0),0)</f>
        <v>0</v>
      </c>
      <c r="EC5" s="31">
        <f>SUMIFS(Base!$C:$C,Base!$A:$A,DRE!$B5,Base!$B:$B,DRE!EC$4)</f>
        <v>126401989.5</v>
      </c>
      <c r="ED5" s="20">
        <f>IFERROR(EC5/EC$16,0)</f>
        <v>1.0636385172823133</v>
      </c>
      <c r="EE5" s="21">
        <f>IF(EC5&lt;&gt;0,IFERROR((EC5-FQ5)/ABS(FQ5),0),0)</f>
        <v>0</v>
      </c>
      <c r="EF5" s="31">
        <f>SUMIFS(Base!$C:$C,Base!$A:$A,DRE!$B5,Base!$B:$B,DRE!EF$4)</f>
        <v>111991329.3</v>
      </c>
      <c r="EG5" s="20">
        <f>IFERROR(EF5/EF$16,0)</f>
        <v>1.0747064698068127</v>
      </c>
      <c r="EH5" s="21">
        <f>IF(EF5&lt;&gt;0,IFERROR((EF5-FT5)/ABS(FT5),0),0)</f>
        <v>0</v>
      </c>
      <c r="EI5" s="31">
        <f>SUMIFS(Base!$C:$C,Base!$A:$A,DRE!$B5,Base!$B:$B,DRE!EI$4)</f>
        <v>114789211.59999999</v>
      </c>
      <c r="EJ5" s="20">
        <f>IFERROR(EI5/EI$16,0)</f>
        <v>1.063795046072628</v>
      </c>
      <c r="EK5" s="21">
        <f>IF(EI5&lt;&gt;0,IFERROR((EI5-FW5)/ABS(FW5),0),0)</f>
        <v>0</v>
      </c>
      <c r="EL5" s="31">
        <f>SUMIFS(Base!$C:$C,Base!$A:$A,DRE!$B5,Base!$B:$B,DRE!EL$4)</f>
        <v>129919806.3</v>
      </c>
      <c r="EM5" s="20">
        <f>IFERROR(EL5/EL$16,0)</f>
        <v>1.0647003455977411</v>
      </c>
      <c r="EN5" s="21">
        <f>IF(EL5&lt;&gt;0,IFERROR((EL5-FZ5)/ABS(FZ5),0),0)</f>
        <v>0</v>
      </c>
      <c r="EO5" s="31">
        <f>SUMIFS(Base!$C:$C,Base!$A:$A,DRE!$B5,Base!$B:$B,DRE!EO$4)</f>
        <v>101897903</v>
      </c>
      <c r="EP5" s="20">
        <f>IFERROR(EO5/EO$16,0)</f>
        <v>1.0909993274553194</v>
      </c>
      <c r="EQ5" s="21">
        <f>IF(EO5&lt;&gt;0,IFERROR((EO5-GC5)/ABS(GC5),0),0)</f>
        <v>0</v>
      </c>
      <c r="ER5" s="31">
        <f>SUMIFS(Base!$C:$C,Base!$A:$A,DRE!$B5,Base!$B:$B,DRE!ER$4)</f>
        <v>155350869.09999999</v>
      </c>
      <c r="ES5" s="20">
        <f>IFERROR(ER5/ER$16,0)</f>
        <v>1.0506514880940143</v>
      </c>
      <c r="ET5" s="21">
        <f>IF(ER5&lt;&gt;0,IFERROR((ER5-GF5)/ABS(GF5),0),0)</f>
        <v>0</v>
      </c>
      <c r="EU5" s="31">
        <f>SUMIFS(Base!$C:$C,Base!$A:$A,DRE!$B5,Base!$B:$B,DRE!EU$4)</f>
        <v>176462884.09999999</v>
      </c>
      <c r="EV5" s="20">
        <f>IFERROR(EU5/EU$16,0)</f>
        <v>1.0422676299758296</v>
      </c>
      <c r="EW5" s="21">
        <f>IF(EU5&lt;&gt;0,IFERROR((EU5-GI5)/ABS(GI5),0),0)</f>
        <v>0</v>
      </c>
      <c r="EX5" s="31">
        <f>SUMIFS(Base!$C:$C,Base!$A:$A,DRE!$B5,Base!$B:$B,DRE!EX$4)</f>
        <v>154414272.90000001</v>
      </c>
      <c r="EY5" s="20">
        <f>IFERROR(EX5/EX$16,0)</f>
        <v>1.0396955654785087</v>
      </c>
      <c r="EZ5" s="21">
        <f>IF(EX5&lt;&gt;0,IFERROR((EX5-GL5)/ABS(GL5),0),0)</f>
        <v>0</v>
      </c>
      <c r="FA5" s="31">
        <f>SUMIFS(Base!$C:$C,Base!$A:$A,DRE!$B5,Base!$B:$B,DRE!FA$4)</f>
        <v>152925592.59999999</v>
      </c>
      <c r="FB5" s="20">
        <f>IFERROR(FA5/FA$16,0)</f>
        <v>1.0468812862399843</v>
      </c>
      <c r="FC5" s="21">
        <f>IF(FA5&lt;&gt;0,IFERROR((FA5-GO5)/ABS(GO5),0),0)</f>
        <v>0</v>
      </c>
      <c r="FD5" s="19">
        <f>SUMIFS(DT5:FA5,DT5:FA5,"&lt;&gt;""")</f>
        <v>1734792275.2199857</v>
      </c>
      <c r="FE5" s="20">
        <f>IFERROR(FD5/FD$16,0)</f>
        <v>1.052716660820209</v>
      </c>
      <c r="FF5" s="21">
        <f>IF(FD5&lt;&gt;0,IFERROR((FD5-GR5)/ABS(GR5),0),0)</f>
        <v>0</v>
      </c>
    </row>
    <row r="6" spans="2:162" x14ac:dyDescent="0.25">
      <c r="C6" s="8" t="s">
        <v>20</v>
      </c>
      <c r="D6" s="23">
        <f>D7+D8+D11+D12</f>
        <v>-7039043.7141499994</v>
      </c>
      <c r="E6" s="9">
        <f t="shared" ref="E6:E60" si="104">IFERROR(D6/D$16,0)</f>
        <v>-5.289169451130904E-2</v>
      </c>
      <c r="F6" s="10">
        <f t="shared" ref="F6:F60" si="105">IF(D6&lt;&gt;0,IFERROR((D6-AR6)/ABS(AR6),0),0)</f>
        <v>4.2940582855920242E-2</v>
      </c>
      <c r="G6" s="23">
        <f>G7+G8+G11+G12</f>
        <v>-6744481.07235</v>
      </c>
      <c r="H6" s="9">
        <f t="shared" ref="H6:H60" si="106">IFERROR(G6/G$16,0)</f>
        <v>-5.2270014321030053E-2</v>
      </c>
      <c r="I6" s="10">
        <f t="shared" ref="I6:I60" si="107">IF(G6&lt;&gt;0,IFERROR((G6-AU6)/ABS(AU6),0),0)</f>
        <v>-6.430089187768108E-2</v>
      </c>
      <c r="J6" s="23">
        <f>J7+J8+J11+J12</f>
        <v>-6826043.3325399999</v>
      </c>
      <c r="K6" s="9">
        <f t="shared" ref="K6:K60" si="108">IFERROR(J6/J$16,0)</f>
        <v>-6.16415990288963E-2</v>
      </c>
      <c r="L6" s="10">
        <f t="shared" ref="L6:L60" si="109">IF(J6&lt;&gt;0,IFERROR((J6-AX6)/ABS(AX6),0),0)</f>
        <v>3.0574971159119606E-2</v>
      </c>
      <c r="M6" s="23">
        <f>M7+M8+M11+M12</f>
        <v>-6263093.5064599998</v>
      </c>
      <c r="N6" s="9">
        <f t="shared" ref="N6:N60" si="110">IFERROR(M6/M$16,0)</f>
        <v>-4.1273169821158376E-2</v>
      </c>
      <c r="O6" s="10">
        <f t="shared" ref="O6:O60" si="111">IF(M6&lt;&gt;0,IFERROR((M6-BA6)/ABS(BA6),0),0)</f>
        <v>8.339508377080318E-2</v>
      </c>
      <c r="P6" s="23">
        <f>P7+P8+P11+P12</f>
        <v>-5836347.3474899996</v>
      </c>
      <c r="Q6" s="9">
        <f t="shared" ref="Q6:Q60" si="112">IFERROR(P6/P$16,0)</f>
        <v>-4.3104187685658657E-2</v>
      </c>
      <c r="R6" s="10">
        <f t="shared" ref="R6:R60" si="113">IF(P6&lt;&gt;0,IFERROR((P6-BD6)/ABS(BD6),0),0)</f>
        <v>0.3207500316930747</v>
      </c>
      <c r="S6" s="23">
        <f>S7+S8+S11+S12</f>
        <v>-7701334.51939</v>
      </c>
      <c r="T6" s="9">
        <f t="shared" ref="T6:T60" si="114">IFERROR(S6/S$16,0)</f>
        <v>-7.3993735236932104E-2</v>
      </c>
      <c r="U6" s="10">
        <f t="shared" ref="U6:U60" si="115">IF(S6&lt;&gt;0,IFERROR((S6-BG6)/ABS(BG6),0),0)</f>
        <v>-0.26753685042962561</v>
      </c>
      <c r="V6" s="23">
        <f>V7+V8+V11+V12</f>
        <v>0</v>
      </c>
      <c r="W6" s="9">
        <f t="shared" ref="W6:W60" si="116">IFERROR(V6/V$16,0)</f>
        <v>0</v>
      </c>
      <c r="X6" s="10">
        <f t="shared" ref="X6:X60" si="117">IF(V6&lt;&gt;0,IFERROR((V6-BJ6)/ABS(BJ6),0),0)</f>
        <v>0</v>
      </c>
      <c r="Y6" s="23">
        <f>Y7+Y8+Y11+Y12</f>
        <v>0</v>
      </c>
      <c r="Z6" s="9">
        <f t="shared" ref="Z6:Z60" si="118">IFERROR(Y6/Y$16,0)</f>
        <v>0</v>
      </c>
      <c r="AA6" s="10">
        <f t="shared" ref="AA6:AA60" si="119">IF(Y6&lt;&gt;0,IFERROR((Y6-BM6)/ABS(BM6),0),0)</f>
        <v>0</v>
      </c>
      <c r="AB6" s="23">
        <f>AB7+AB8+AB11+AB12</f>
        <v>0</v>
      </c>
      <c r="AC6" s="9">
        <f t="shared" ref="AC6:AC60" si="120">IFERROR(AB6/AB$16,0)</f>
        <v>0</v>
      </c>
      <c r="AD6" s="10">
        <f t="shared" ref="AD6:AD60" si="121">IF(AB6&lt;&gt;0,IFERROR((AB6-BP6)/ABS(BP6),0),0)</f>
        <v>0</v>
      </c>
      <c r="AE6" s="23">
        <f>AE7+AE8+AE11+AE12</f>
        <v>0</v>
      </c>
      <c r="AF6" s="9">
        <f t="shared" ref="AF6:AF60" si="122">IFERROR(AE6/AE$16,0)</f>
        <v>0</v>
      </c>
      <c r="AG6" s="10">
        <f t="shared" ref="AG6:AG60" si="123">IF(AE6&lt;&gt;0,IFERROR((AE6-BS6)/ABS(BS6),0),0)</f>
        <v>0</v>
      </c>
      <c r="AH6" s="23">
        <f>AH7+AH8+AH11+AH12</f>
        <v>0</v>
      </c>
      <c r="AI6" s="9">
        <f t="shared" ref="AI6:AI60" si="124">IFERROR(AH6/AH$16,0)</f>
        <v>0</v>
      </c>
      <c r="AJ6" s="10">
        <f t="shared" ref="AJ6:AJ60" si="125">IF(AH6&lt;&gt;0,IFERROR((AH6-BV6)/ABS(BV6),0),0)</f>
        <v>0</v>
      </c>
      <c r="AK6" s="23">
        <f>AK7+AK8+AK11+AK12</f>
        <v>0</v>
      </c>
      <c r="AL6" s="9">
        <f t="shared" ref="AL6:AL60" si="126">IFERROR(AK6/AK$16,0)</f>
        <v>0</v>
      </c>
      <c r="AM6" s="10">
        <f t="shared" ref="AM6:AM60" si="127">IF(AK6&lt;&gt;0,IFERROR((AK6-BY6)/ABS(BY6),0),0)</f>
        <v>0</v>
      </c>
      <c r="AN6" s="41">
        <f t="shared" ref="AN6:AN59" si="128">SUMIFS(D6:AK6,D6:AK6,"&lt;&gt;""")</f>
        <v>-40410343.671731472</v>
      </c>
      <c r="AO6" s="42">
        <f t="shared" ref="AO6:AO60" si="129">IFERROR(AN6/AN$16,0)</f>
        <v>-5.2887413095493371E-2</v>
      </c>
      <c r="AP6" s="43">
        <f t="shared" ref="AP6:AP60" si="130">IF(AN6&lt;&gt;0,IFERROR((AN6-CB6)/ABS(CB6),0),0)</f>
        <v>0.51461755462062819</v>
      </c>
      <c r="AQ6" s="3"/>
      <c r="AR6" s="23">
        <f>AR7+AR8+AR11+AR12</f>
        <v>-7354865.9446399994</v>
      </c>
      <c r="AS6" s="9">
        <f t="shared" ref="AS6:AS60" si="131">IFERROR(AR6/AR$16,0)</f>
        <v>-6.2004162338210669E-2</v>
      </c>
      <c r="AT6" s="10">
        <f t="shared" ref="AT6:AT60" si="132">IF(AR6&lt;&gt;0,IFERROR((AR6-CF6)/ABS(CF6),0),0)</f>
        <v>9.5875679404924218E-3</v>
      </c>
      <c r="AU6" s="23">
        <f>AU7+AU8+AU11+AU12</f>
        <v>-6337005.9386600005</v>
      </c>
      <c r="AV6" s="9">
        <f t="shared" ref="AV6:AV60" si="133">IFERROR(AU6/AU$16,0)</f>
        <v>-4.4139806974070737E-2</v>
      </c>
      <c r="AW6" s="10">
        <f t="shared" ref="AW6:AW60" si="134">IF(AU6&lt;&gt;0,IFERROR((AU6-CI6)/ABS(CI6),0),0)</f>
        <v>4.6367232315536903E-2</v>
      </c>
      <c r="AX6" s="23">
        <f>AX7+AX8+AX11+AX12</f>
        <v>-7041331.8508000001</v>
      </c>
      <c r="AY6" s="9">
        <f t="shared" ref="AY6:AY60" si="135">IFERROR(AX6/AX$16,0)</f>
        <v>-4.6970474896396615E-2</v>
      </c>
      <c r="AZ6" s="10">
        <f t="shared" ref="AZ6:AZ60" si="136">IF(AX6&lt;&gt;0,IFERROR((AX6-CL6)/ABS(CL6),0),0)</f>
        <v>-5.8456544780279764E-2</v>
      </c>
      <c r="BA6" s="23">
        <f>BA7+BA8+BA11+BA12</f>
        <v>-6832925.9374100007</v>
      </c>
      <c r="BB6" s="9">
        <f t="shared" ref="BB6:BB60" si="137">IFERROR(BA6/BA$16,0)</f>
        <v>-5.5044576189707081E-2</v>
      </c>
      <c r="BC6" s="10">
        <f t="shared" ref="BC6:BC60" si="138">IF(BA6&lt;&gt;0,IFERROR((BA6-CO6)/ABS(CO6),0),0)</f>
        <v>7.2554070813025881E-2</v>
      </c>
      <c r="BD6" s="23">
        <f>BD7+BD8+BD11+BD12</f>
        <v>-8592340.9934599996</v>
      </c>
      <c r="BE6" s="9">
        <f t="shared" ref="BE6:BE60" si="139">IFERROR(BD6/BD$16,0)</f>
        <v>-7.363901808061396E-2</v>
      </c>
      <c r="BF6" s="10">
        <f t="shared" ref="BF6:BF60" si="140">IF(BD6&lt;&gt;0,IFERROR((BD6-CR6)/ABS(CR6),0),0)</f>
        <v>-0.40634835345577741</v>
      </c>
      <c r="BG6" s="23">
        <f>BG7+BG8+BG11+BG12</f>
        <v>-6075826.9211499998</v>
      </c>
      <c r="BH6" s="9">
        <f t="shared" ref="BH6:BH60" si="141">IFERROR(BG6/BG$16,0)</f>
        <v>-6.3503493231571229E-2</v>
      </c>
      <c r="BI6" s="10">
        <f t="shared" ref="BI6:BI60" si="142">IF(BG6&lt;&gt;0,IFERROR((BG6-CU6)/ABS(CU6),0),0)</f>
        <v>0.20068801219216473</v>
      </c>
      <c r="BJ6" s="23">
        <f>BJ7+BJ8+BJ11+BJ12</f>
        <v>-6862037.0800799998</v>
      </c>
      <c r="BK6" s="9">
        <f t="shared" ref="BK6:BK60" si="143">IFERROR(BJ6/BJ$16,0)</f>
        <v>-5.3690871493713703E-2</v>
      </c>
      <c r="BL6" s="10">
        <f t="shared" ref="BL6:BL60" si="144">IF(BJ6&lt;&gt;0,IFERROR((BJ6-CX6)/ABS(CX6),0),0)</f>
        <v>0.16511376430153282</v>
      </c>
      <c r="BM6" s="23">
        <f>BM7+BM8+BM11+BM12</f>
        <v>-6960453.7596300002</v>
      </c>
      <c r="BN6" s="9">
        <f t="shared" ref="BN6:BN60" si="145">IFERROR(BM6/BM$16,0)</f>
        <v>-4.3009779056983222E-2</v>
      </c>
      <c r="BO6" s="10">
        <f t="shared" ref="BO6:BO60" si="146">IF(BM6&lt;&gt;0,IFERROR((BM6-DA6)/ABS(DA6),0),0)</f>
        <v>-4.3865216129202848E-2</v>
      </c>
      <c r="BP6" s="23">
        <f>BP7+BP8+BP11+BP12</f>
        <v>-7457887.1214600001</v>
      </c>
      <c r="BQ6" s="9">
        <f t="shared" ref="BQ6:BQ60" si="147">IFERROR(BP6/BP$16,0)</f>
        <v>-6.5540995333841209E-2</v>
      </c>
      <c r="BR6" s="10">
        <f t="shared" ref="BR6:BR60" si="148">IF(BP6&lt;&gt;0,IFERROR((BP6-DD6)/ABS(DD6),0),0)</f>
        <v>-2.8907574012791058E-2</v>
      </c>
      <c r="BS6" s="23">
        <f>BS7+BS8+BS11+BS12</f>
        <v>-5927955.3324299995</v>
      </c>
      <c r="BT6" s="9">
        <f t="shared" ref="BT6:BT60" si="149">IFERROR(BS6/BS$16,0)</f>
        <v>-4.6157633571855441E-2</v>
      </c>
      <c r="BU6" s="10">
        <f t="shared" ref="BU6:BU60" si="150">IF(BS6&lt;&gt;0,IFERROR((BS6-DG6)/ABS(DG6),0),0)</f>
        <v>0.11537768953741803</v>
      </c>
      <c r="BV6" s="23">
        <f>BV7+BV8+BV11+BV12</f>
        <v>-8383273.9590699999</v>
      </c>
      <c r="BW6" s="9">
        <f t="shared" ref="BW6:BW60" si="151">IFERROR(BV6/BV$16,0)</f>
        <v>-8.8763625525002054E-2</v>
      </c>
      <c r="BX6" s="10">
        <f t="shared" ref="BX6:BX60" si="152">IF(BV6&lt;&gt;0,IFERROR((BV6-DJ6)/ABS(DJ6),0),0)</f>
        <v>-0.14754636426790474</v>
      </c>
      <c r="BY6" s="23">
        <f>BY7+BY8+BY11+BY12</f>
        <v>-5428740.4578499999</v>
      </c>
      <c r="BZ6" s="9">
        <f t="shared" ref="BZ6:BZ60" si="153">IFERROR(BY6/BY$16,0)</f>
        <v>-5.2851118953662429E-2</v>
      </c>
      <c r="CA6" s="10">
        <f t="shared" ref="CA6:CA60" si="154">IF(BY6&lt;&gt;0,IFERROR((BY6-DM6)/ABS(DM6),0),0)</f>
        <v>0.15214947725421724</v>
      </c>
      <c r="CB6" s="41">
        <f t="shared" ref="CB6:CB60" si="155">SUMIFS(AR6:BY6,AR6:BY6,"&lt;&gt;""")</f>
        <v>-83254646.014540151</v>
      </c>
      <c r="CC6" s="42">
        <f t="shared" ref="CC6:CC60" si="156">IFERROR(CB6/CB$16,0)</f>
        <v>-5.6344127051668767E-2</v>
      </c>
      <c r="CD6" s="43">
        <f t="shared" ref="CD6:CD60" si="157">IF(CB6&lt;&gt;0,IFERROR((CB6-DP6)/ABS(DP6),0),0)</f>
        <v>1.2950737589726815E-2</v>
      </c>
      <c r="CF6" s="23">
        <f>CF7+CF8+CF11+CF12</f>
        <v>-7426063.8362000007</v>
      </c>
      <c r="CG6" s="9">
        <f t="shared" ref="CG6:CG60" si="158">IFERROR(CF6/CF$16,0)</f>
        <v>-4.2971760627252845E-2</v>
      </c>
      <c r="CH6" s="10">
        <f t="shared" ref="CH6:CH60" si="159">IF(CF6&lt;&gt;0,IFERROR((CF6-DT6)/ABS(DT6),0),0)</f>
        <v>-5.8096765471845259E-2</v>
      </c>
      <c r="CI6" s="23">
        <f>CI7+CI8+CI11+CI12</f>
        <v>-6645121.8471099995</v>
      </c>
      <c r="CJ6" s="9">
        <f t="shared" ref="CJ6:CJ60" si="160">IFERROR(CI6/CI$16,0)</f>
        <v>-4.3212193689792476E-2</v>
      </c>
      <c r="CK6" s="10">
        <f t="shared" ref="CK6:CK60" si="161">IF(CI6&lt;&gt;0,IFERROR((CI6-DW6)/ABS(DW6),0),0)</f>
        <v>2.8434424558627599E-2</v>
      </c>
      <c r="CL6" s="23">
        <f>CL7+CL8+CL11+CL12</f>
        <v>-6652452.4653600007</v>
      </c>
      <c r="CM6" s="9">
        <f t="shared" ref="CM6:CM60" si="162">IFERROR(CL6/CL$16,0)</f>
        <v>-4.5984898447065055E-2</v>
      </c>
      <c r="CN6" s="10">
        <f t="shared" ref="CN6:CN60" si="163">IF(CL6&lt;&gt;0,IFERROR((CL6-DZ6)/ABS(DZ6),0),0)</f>
        <v>4.961238344805094E-2</v>
      </c>
      <c r="CO6" s="23">
        <f>CO7+CO8+CO11+CO12</f>
        <v>-7367465.5549999997</v>
      </c>
      <c r="CP6" s="9">
        <f t="shared" ref="CP6:CP60" si="164">IFERROR(CO6/CO$16,0)</f>
        <v>-5.271654908599116E-2</v>
      </c>
      <c r="CQ6" s="10">
        <f t="shared" ref="CQ6:CQ60" si="165">IF(CO6&lt;&gt;0,IFERROR((CO6-EC6)/ABS(EC6),0),0)</f>
        <v>2.5822245834831437E-2</v>
      </c>
      <c r="CR6" s="23">
        <f>CR7+CR8+CR11+CR12</f>
        <v>-6109681.8383200001</v>
      </c>
      <c r="CS6" s="9">
        <f t="shared" ref="CS6:CS60" si="166">IFERROR(CR6/CR$16,0)</f>
        <v>-4.3057977139650767E-2</v>
      </c>
      <c r="CT6" s="10">
        <f t="shared" ref="CT6:CT60" si="167">IF(CR6&lt;&gt;0,IFERROR((CR6-EF6)/ABS(EF6),0),0)</f>
        <v>0.21518762207653189</v>
      </c>
      <c r="CU6" s="23">
        <f>CU7+CU8+CU11+CU12</f>
        <v>-7601320.9032599991</v>
      </c>
      <c r="CV6" s="9">
        <f t="shared" ref="CV6:CV60" si="168">IFERROR(CU6/CU$16,0)</f>
        <v>-5.8032447953592088E-2</v>
      </c>
      <c r="CW6" s="10">
        <f t="shared" ref="CW6:CW60" si="169">IF(CU6&lt;&gt;0,IFERROR((CU6-EI6)/ABS(EI6),0),0)</f>
        <v>-0.10422862833178449</v>
      </c>
      <c r="CX6" s="23">
        <f>CX7+CX8+CX11+CX12</f>
        <v>-8219128.29158</v>
      </c>
      <c r="CY6" s="9">
        <f t="shared" ref="CY6:CY60" si="170">IFERROR(CX6/CX$16,0)</f>
        <v>-6.3859951504009457E-2</v>
      </c>
      <c r="CZ6" s="10">
        <f t="shared" ref="CZ6:CZ60" si="171">IF(CX6&lt;&gt;0,IFERROR((CX6-EL6)/ABS(EL6),0),0)</f>
        <v>-4.1049043650776988E-2</v>
      </c>
      <c r="DA6" s="23">
        <f>DA7+DA8+DA11+DA12</f>
        <v>-6667962.1584099997</v>
      </c>
      <c r="DB6" s="9">
        <f t="shared" ref="DB6:DB60" si="172">IFERROR(DA6/DA$16,0)</f>
        <v>-3.8156043527763611E-2</v>
      </c>
      <c r="DC6" s="10">
        <f t="shared" ref="DC6:DC60" si="173">IF(DA6&lt;&gt;0,IFERROR((DA6-EO6)/ABS(EO6),0),0)</f>
        <v>0.21546164559769729</v>
      </c>
      <c r="DD6" s="23">
        <f>DD7+DD8+DD11+DD12</f>
        <v>-7248354.7694900008</v>
      </c>
      <c r="DE6" s="9">
        <f t="shared" ref="DE6:DE60" si="174">IFERROR(DD6/DD$16,0)</f>
        <v>-5.3673711399953403E-2</v>
      </c>
      <c r="DF6" s="10">
        <f t="shared" ref="DF6:DF60" si="175">IF(DD6&lt;&gt;0,IFERROR((DD6-ER6)/ABS(ER6),0),0)</f>
        <v>3.2185275300926956E-2</v>
      </c>
      <c r="DG6" s="23">
        <f>DG7+DG8+DG11+DG12</f>
        <v>-6701114.4330399996</v>
      </c>
      <c r="DH6" s="9">
        <f t="shared" ref="DH6:DH60" si="176">IFERROR(DG6/DG$16,0)</f>
        <v>-6.7979704636869823E-2</v>
      </c>
      <c r="DI6" s="10">
        <f t="shared" ref="DI6:DI60" si="177">IF(DG6&lt;&gt;0,IFERROR((DG6-EU6)/ABS(EU6),0),0)</f>
        <v>6.3592217578962357E-2</v>
      </c>
      <c r="DJ6" s="23">
        <f>DJ7+DJ8+DJ11+DJ12</f>
        <v>-7305390.1960800001</v>
      </c>
      <c r="DK6" s="9">
        <f t="shared" ref="DK6:DK60" si="178">IFERROR(DJ6/DJ$16,0)</f>
        <v>-5.9918439962580637E-2</v>
      </c>
      <c r="DL6" s="10">
        <f t="shared" ref="DL6:DL60" si="179">IF(DJ6&lt;&gt;0,IFERROR((DJ6-EX6)/ABS(EX6),0),0)</f>
        <v>-0.23913942607338903</v>
      </c>
      <c r="DM6" s="23">
        <f>DM7+DM8+DM11+DM12</f>
        <v>-6402945.2270299997</v>
      </c>
      <c r="DN6" s="9">
        <f t="shared" ref="DN6:DN60" si="180">IFERROR(DM6/DM$16,0)</f>
        <v>-3.8188678578650055E-2</v>
      </c>
      <c r="DO6" s="10">
        <f t="shared" ref="DO6:DO60" si="181">IF(DM6&lt;&gt;0,IFERROR((DM6-FA6)/ABS(FA6),0),0)</f>
        <v>6.5030308736784628E-2</v>
      </c>
      <c r="DP6" s="41">
        <f t="shared" ref="DP6:DP60" si="182">SUMIFS(CF6:DM6,CF6:DM6,"&lt;&gt;""")</f>
        <v>-84347001.902661711</v>
      </c>
      <c r="DQ6" s="42">
        <f t="shared" ref="DQ6:DQ60" si="183">IFERROR(DP6/DP$16,0)</f>
        <v>-4.9309556728926951E-2</v>
      </c>
      <c r="DR6" s="43">
        <f t="shared" ref="DR6:DR60" si="184">IF(DP6&lt;&gt;0,IFERROR((DP6-FD6)/ABS(FD6),0),0)</f>
        <v>2.9074798976478515E-2</v>
      </c>
      <c r="DT6" s="23">
        <f>DT7+DT8+DT11+DT12</f>
        <v>-7018322.0273700003</v>
      </c>
      <c r="DU6" s="9">
        <f t="shared" ref="DU6:DU60" si="185">IFERROR(DT6/DT$16,0)</f>
        <v>-5.0805941685090582E-2</v>
      </c>
      <c r="DV6" s="10">
        <f t="shared" ref="DV6:DV60" si="186">IF(DT6&lt;&gt;0,IFERROR((DT6-FH6)/ABS(FH6),0),0)</f>
        <v>0</v>
      </c>
      <c r="DW6" s="23">
        <f>DW7+DW8+DW11+DW12</f>
        <v>-6839601.9940200001</v>
      </c>
      <c r="DX6" s="9">
        <f t="shared" ref="DX6:DX60" si="187">IFERROR(DW6/DW$16,0)</f>
        <v>-3.9681548632093999E-2</v>
      </c>
      <c r="DY6" s="10">
        <f t="shared" ref="DY6:DY60" si="188">IF(DW6&lt;&gt;0,IFERROR((DW6-FK6)/ABS(FK6),0),0)</f>
        <v>0</v>
      </c>
      <c r="DZ6" s="23">
        <f>DZ7+DZ8+DZ11+DZ12</f>
        <v>-6999725.5325099993</v>
      </c>
      <c r="EA6" s="9">
        <f t="shared" ref="EA6:EA60" si="189">IFERROR(DZ6/DZ$16,0)</f>
        <v>-3.9043822978457488E-2</v>
      </c>
      <c r="EB6" s="10">
        <f t="shared" ref="EB6:EB60" si="190">IF(DZ6&lt;&gt;0,IFERROR((DZ6-FN6)/ABS(FN6),0),0)</f>
        <v>0</v>
      </c>
      <c r="EC6" s="23">
        <f>EC7+EC8+EC11+EC12</f>
        <v>-7562752.8174399994</v>
      </c>
      <c r="ED6" s="9">
        <f t="shared" ref="ED6:ED60" si="191">IFERROR(EC6/EC$16,0)</f>
        <v>-6.3638517282313165E-2</v>
      </c>
      <c r="EE6" s="10">
        <f t="shared" ref="EE6:EE60" si="192">IF(EC6&lt;&gt;0,IFERROR((EC6-FQ6)/ABS(FQ6),0),0)</f>
        <v>0</v>
      </c>
      <c r="EF6" s="23">
        <f>EF7+EF8+EF11+EF12</f>
        <v>-7784894.8489899999</v>
      </c>
      <c r="EG6" s="9">
        <f t="shared" ref="EG6:EG60" si="193">IFERROR(EF6/EF$16,0)</f>
        <v>-7.4706469806812836E-2</v>
      </c>
      <c r="EH6" s="10">
        <f t="shared" ref="EH6:EH60" si="194">IF(EF6&lt;&gt;0,IFERROR((EF6-FT6)/ABS(FT6),0),0)</f>
        <v>0</v>
      </c>
      <c r="EI6" s="23">
        <f>EI7+EI8+EI11+EI12</f>
        <v>-6883828.8631800003</v>
      </c>
      <c r="EJ6" s="9">
        <f t="shared" ref="EJ6:EJ60" si="195">IFERROR(EI6/EI$16,0)</f>
        <v>-6.3795046072628092E-2</v>
      </c>
      <c r="EK6" s="10">
        <f t="shared" ref="EK6:EK60" si="196">IF(EI6&lt;&gt;0,IFERROR((EI6-FW6)/ABS(FW6),0),0)</f>
        <v>0</v>
      </c>
      <c r="EL6" s="23">
        <f>EL7+EL8+EL11+EL12</f>
        <v>-7895044.274530001</v>
      </c>
      <c r="EM6" s="9">
        <f t="shared" ref="EM6:EM60" si="197">IFERROR(EL6/EL$16,0)</f>
        <v>-6.4700345597740919E-2</v>
      </c>
      <c r="EN6" s="10">
        <f t="shared" ref="EN6:EN60" si="198">IF(EL6&lt;&gt;0,IFERROR((EL6-FZ6)/ABS(FZ6),0),0)</f>
        <v>0</v>
      </c>
      <c r="EO6" s="23">
        <f>EO7+EO8+EO11+EO12</f>
        <v>-8499217.5602300018</v>
      </c>
      <c r="EP6" s="9">
        <f t="shared" ref="EP6:EP60" si="199">IFERROR(EO6/EO$16,0)</f>
        <v>-9.0999327455319398E-2</v>
      </c>
      <c r="EQ6" s="10">
        <f t="shared" ref="EQ6:EQ60" si="200">IF(EO6&lt;&gt;0,IFERROR((EO6-GC6)/ABS(GC6),0),0)</f>
        <v>0</v>
      </c>
      <c r="ER6" s="23">
        <f>ER7+ER8+ER11+ER12</f>
        <v>-7489403.2757600006</v>
      </c>
      <c r="ES6" s="9">
        <f t="shared" ref="ES6:ES60" si="201">IFERROR(ER6/ER$16,0)</f>
        <v>-5.0651488094014339E-2</v>
      </c>
      <c r="ET6" s="10">
        <f t="shared" ref="ET6:ET60" si="202">IF(ER6&lt;&gt;0,IFERROR((ER6-GF6)/ABS(GF6),0),0)</f>
        <v>0</v>
      </c>
      <c r="EU6" s="23">
        <f>EU7+EU8+EU11+EU12</f>
        <v>-7156192.5892099999</v>
      </c>
      <c r="EV6" s="9">
        <f t="shared" ref="EV6:EV60" si="203">IFERROR(EU6/EU$16,0)</f>
        <v>-4.2267629975829592E-2</v>
      </c>
      <c r="EW6" s="10">
        <f t="shared" ref="EW6:EW60" si="204">IF(EU6&lt;&gt;0,IFERROR((EU6-GI6)/ABS(GI6),0),0)</f>
        <v>0</v>
      </c>
      <c r="EX6" s="23">
        <f>EX7+EX8+EX11+EX12</f>
        <v>-5895535.2742100004</v>
      </c>
      <c r="EY6" s="9">
        <f t="shared" ref="EY6:EY60" si="205">IFERROR(EX6/EX$16,0)</f>
        <v>-3.96955654785087E-2</v>
      </c>
      <c r="EZ6" s="10">
        <f t="shared" ref="EZ6:EZ60" si="206">IF(EX6&lt;&gt;0,IFERROR((EX6-GL6)/ABS(GL6),0),0)</f>
        <v>0</v>
      </c>
      <c r="FA6" s="23">
        <f>FA7+FA8+FA11+FA12</f>
        <v>-6848291.7541199997</v>
      </c>
      <c r="FB6" s="9">
        <f t="shared" ref="FB6:FB60" si="207">IFERROR(FA6/FA$16,0)</f>
        <v>-4.6881286239984291E-2</v>
      </c>
      <c r="FC6" s="10">
        <f t="shared" ref="FC6:FC60" si="208">IF(FA6&lt;&gt;0,IFERROR((FA6-GO6)/ABS(GO6),0),0)</f>
        <v>0</v>
      </c>
      <c r="FD6" s="41">
        <f t="shared" ref="FD6:FD60" si="209">SUMIFS(DT6:FA6,DT6:FA6,"&lt;&gt;""")</f>
        <v>-86872811.431555718</v>
      </c>
      <c r="FE6" s="42">
        <f t="shared" ref="FE6:FE60" si="210">IFERROR(FD6/FD$16,0)</f>
        <v>-5.2716660820209219E-2</v>
      </c>
      <c r="FF6" s="43">
        <f t="shared" ref="FF6:FF60" si="211">IF(FD6&lt;&gt;0,IFERROR((FD6-GR6)/ABS(GR6),0),0)</f>
        <v>0</v>
      </c>
    </row>
    <row r="7" spans="2:162" outlineLevel="1" x14ac:dyDescent="0.25">
      <c r="B7" s="49" t="s">
        <v>19</v>
      </c>
      <c r="C7" s="11" t="s">
        <v>19</v>
      </c>
      <c r="D7" s="23">
        <f>SUMIFS(Base!$C:$C,Base!$A:$A,DRE!$B7,Base!$B:$B,DRE!D$4)</f>
        <v>-2724905.5619999999</v>
      </c>
      <c r="E7" s="9">
        <f t="shared" si="104"/>
        <v>-2.047506428575642E-2</v>
      </c>
      <c r="F7" s="10">
        <f t="shared" si="105"/>
        <v>-5.6526317824931081E-2</v>
      </c>
      <c r="G7" s="23">
        <f>SUMIFS(Base!$C:$C,Base!$A:$A,DRE!$B7,Base!$B:$B,DRE!G$4)</f>
        <v>-2155644.378</v>
      </c>
      <c r="H7" s="9">
        <f t="shared" si="106"/>
        <v>-1.6706335342987037E-2</v>
      </c>
      <c r="I7" s="10">
        <f t="shared" si="107"/>
        <v>-0.26080995312906813</v>
      </c>
      <c r="J7" s="23">
        <f>SUMIFS(Base!$C:$C,Base!$A:$A,DRE!$B7,Base!$B:$B,DRE!J$4)</f>
        <v>-1965134.8729999999</v>
      </c>
      <c r="K7" s="9">
        <f t="shared" si="108"/>
        <v>-1.7745866818881233E-2</v>
      </c>
      <c r="L7" s="10">
        <f t="shared" si="109"/>
        <v>-8.3183955058344725E-3</v>
      </c>
      <c r="M7" s="23">
        <f>SUMIFS(Base!$C:$C,Base!$A:$A,DRE!$B7,Base!$B:$B,DRE!M$4)</f>
        <v>-2439733.926</v>
      </c>
      <c r="N7" s="9">
        <f t="shared" si="110"/>
        <v>-1.6077606464341958E-2</v>
      </c>
      <c r="O7" s="10">
        <f t="shared" si="111"/>
        <v>-0.12896426631467375</v>
      </c>
      <c r="P7" s="23">
        <f>SUMIFS(Base!$C:$C,Base!$A:$A,DRE!$B7,Base!$B:$B,DRE!P$4)</f>
        <v>-2110519.71</v>
      </c>
      <c r="Q7" s="9">
        <f t="shared" si="112"/>
        <v>-1.5587187032870091E-2</v>
      </c>
      <c r="R7" s="10">
        <f t="shared" si="113"/>
        <v>0.24737090228896785</v>
      </c>
      <c r="S7" s="23">
        <f>SUMIFS(Base!$C:$C,Base!$A:$A,DRE!$B7,Base!$B:$B,DRE!S$4)</f>
        <v>-2802547.2710000002</v>
      </c>
      <c r="T7" s="9">
        <f t="shared" si="114"/>
        <v>-2.6926624241195258E-2</v>
      </c>
      <c r="U7" s="10">
        <f t="shared" si="115"/>
        <v>-0.24531126709737669</v>
      </c>
      <c r="V7" s="23">
        <f>SUMIFS(Base!$C:$C,Base!$A:$A,DRE!$B7,Base!$B:$B,DRE!V$4)</f>
        <v>0</v>
      </c>
      <c r="W7" s="9">
        <f t="shared" si="116"/>
        <v>0</v>
      </c>
      <c r="X7" s="10">
        <f t="shared" si="117"/>
        <v>0</v>
      </c>
      <c r="Y7" s="23">
        <f>SUMIFS(Base!$C:$C,Base!$A:$A,DRE!$B7,Base!$B:$B,DRE!Y$4)</f>
        <v>0</v>
      </c>
      <c r="Z7" s="9">
        <f t="shared" si="118"/>
        <v>0</v>
      </c>
      <c r="AA7" s="10">
        <f t="shared" si="119"/>
        <v>0</v>
      </c>
      <c r="AB7" s="23">
        <f>SUMIFS(Base!$C:$C,Base!$A:$A,DRE!$B7,Base!$B:$B,DRE!AB$4)</f>
        <v>0</v>
      </c>
      <c r="AC7" s="9">
        <f t="shared" si="120"/>
        <v>0</v>
      </c>
      <c r="AD7" s="10">
        <f t="shared" si="121"/>
        <v>0</v>
      </c>
      <c r="AE7" s="23">
        <f>SUMIFS(Base!$C:$C,Base!$A:$A,DRE!$B7,Base!$B:$B,DRE!AE$4)</f>
        <v>0</v>
      </c>
      <c r="AF7" s="9">
        <f t="shared" si="122"/>
        <v>0</v>
      </c>
      <c r="AG7" s="10">
        <f t="shared" si="123"/>
        <v>0</v>
      </c>
      <c r="AH7" s="23">
        <f>SUMIFS(Base!$C:$C,Base!$A:$A,DRE!$B7,Base!$B:$B,DRE!AH$4)</f>
        <v>0</v>
      </c>
      <c r="AI7" s="9">
        <f t="shared" si="124"/>
        <v>0</v>
      </c>
      <c r="AJ7" s="10">
        <f t="shared" si="125"/>
        <v>0</v>
      </c>
      <c r="AK7" s="23">
        <f>SUMIFS(Base!$C:$C,Base!$A:$A,DRE!$B7,Base!$B:$B,DRE!AK$4)</f>
        <v>0</v>
      </c>
      <c r="AL7" s="9">
        <f t="shared" si="126"/>
        <v>0</v>
      </c>
      <c r="AM7" s="10">
        <f t="shared" si="127"/>
        <v>0</v>
      </c>
      <c r="AN7" s="41">
        <f t="shared" si="128"/>
        <v>-14198486.286077978</v>
      </c>
      <c r="AO7" s="42">
        <f t="shared" si="129"/>
        <v>-1.8582400972447077E-2</v>
      </c>
      <c r="AP7" s="43">
        <f t="shared" si="130"/>
        <v>0.48863246972419017</v>
      </c>
      <c r="AQ7" s="3"/>
      <c r="AR7" s="23">
        <f>SUMIFS(Base!$C:$C,Base!$A:$A,DRE!$B7,Base!$B:$B,DRE!AR$4)</f>
        <v>-2579117.5440000002</v>
      </c>
      <c r="AS7" s="9">
        <f t="shared" si="131"/>
        <v>-2.1742887510280879E-2</v>
      </c>
      <c r="AT7" s="10">
        <f t="shared" si="132"/>
        <v>0.13411751378499806</v>
      </c>
      <c r="AU7" s="23">
        <f>SUMIFS(Base!$C:$C,Base!$A:$A,DRE!$B7,Base!$B:$B,DRE!AU$4)</f>
        <v>-1709729.8230000001</v>
      </c>
      <c r="AV7" s="9">
        <f t="shared" si="133"/>
        <v>-1.1908959072395968E-2</v>
      </c>
      <c r="AW7" s="10">
        <f t="shared" si="134"/>
        <v>-4.0465688544959313E-2</v>
      </c>
      <c r="AX7" s="23">
        <f>SUMIFS(Base!$C:$C,Base!$A:$A,DRE!$B7,Base!$B:$B,DRE!AX$4)</f>
        <v>-1948922.9609999999</v>
      </c>
      <c r="AY7" s="9">
        <f t="shared" si="135"/>
        <v>-1.3000642343573246E-2</v>
      </c>
      <c r="AZ7" s="10">
        <f t="shared" si="136"/>
        <v>-4.660685342540262E-2</v>
      </c>
      <c r="BA7" s="23">
        <f>SUMIFS(Base!$C:$C,Base!$A:$A,DRE!$B7,Base!$B:$B,DRE!BA$4)</f>
        <v>-2161037.3319999999</v>
      </c>
      <c r="BB7" s="9">
        <f t="shared" si="137"/>
        <v>-1.7408850199708767E-2</v>
      </c>
      <c r="BC7" s="10">
        <f t="shared" si="138"/>
        <v>0.1995516577009723</v>
      </c>
      <c r="BD7" s="23">
        <f>SUMIFS(Base!$C:$C,Base!$A:$A,DRE!$B7,Base!$B:$B,DRE!BD$4)</f>
        <v>-2804196.2719999999</v>
      </c>
      <c r="BE7" s="9">
        <f t="shared" si="139"/>
        <v>-2.4032828787006123E-2</v>
      </c>
      <c r="BF7" s="10">
        <f t="shared" si="140"/>
        <v>-0.57783753909952673</v>
      </c>
      <c r="BG7" s="23">
        <f>SUMIFS(Base!$C:$C,Base!$A:$A,DRE!$B7,Base!$B:$B,DRE!BG$4)</f>
        <v>-2250479.3339999998</v>
      </c>
      <c r="BH7" s="9">
        <f t="shared" si="141"/>
        <v>-2.3521621173404006E-2</v>
      </c>
      <c r="BI7" s="10">
        <f t="shared" si="142"/>
        <v>0.10229352261548039</v>
      </c>
      <c r="BJ7" s="23">
        <f>SUMIFS(Base!$C:$C,Base!$A:$A,DRE!$B7,Base!$B:$B,DRE!BJ$4)</f>
        <v>-2260124.1189999999</v>
      </c>
      <c r="BK7" s="9">
        <f t="shared" si="143"/>
        <v>-1.7683966468985794E-2</v>
      </c>
      <c r="BL7" s="10">
        <f t="shared" si="144"/>
        <v>0.24219635294103609</v>
      </c>
      <c r="BM7" s="23">
        <f>SUMIFS(Base!$C:$C,Base!$A:$A,DRE!$B7,Base!$B:$B,DRE!BM$4)</f>
        <v>-2676600.2990000001</v>
      </c>
      <c r="BN7" s="9">
        <f t="shared" si="145"/>
        <v>-1.6539149811112992E-2</v>
      </c>
      <c r="BO7" s="10">
        <f t="shared" si="146"/>
        <v>-0.30896860750469446</v>
      </c>
      <c r="BP7" s="23">
        <f>SUMIFS(Base!$C:$C,Base!$A:$A,DRE!$B7,Base!$B:$B,DRE!BP$4)</f>
        <v>-2839026.4530000002</v>
      </c>
      <c r="BQ7" s="9">
        <f t="shared" si="147"/>
        <v>-2.4949776857483209E-2</v>
      </c>
      <c r="BR7" s="10">
        <f t="shared" si="148"/>
        <v>4.3611107698128461E-2</v>
      </c>
      <c r="BS7" s="23">
        <f>SUMIFS(Base!$C:$C,Base!$A:$A,DRE!$B7,Base!$B:$B,DRE!BS$4)</f>
        <v>-1935627.6370000001</v>
      </c>
      <c r="BT7" s="9">
        <f t="shared" si="149"/>
        <v>-1.5071637046829494E-2</v>
      </c>
      <c r="BU7" s="10">
        <f t="shared" si="150"/>
        <v>0.12832966008969071</v>
      </c>
      <c r="BV7" s="23">
        <f>SUMIFS(Base!$C:$C,Base!$A:$A,DRE!$B7,Base!$B:$B,DRE!BV$4)</f>
        <v>-2925463.2560000001</v>
      </c>
      <c r="BW7" s="9">
        <f t="shared" si="151"/>
        <v>-3.0975335675603316E-2</v>
      </c>
      <c r="BX7" s="10">
        <f t="shared" si="152"/>
        <v>-0.4032871285893323</v>
      </c>
      <c r="BY7" s="23">
        <f>SUMIFS(Base!$C:$C,Base!$A:$A,DRE!$B7,Base!$B:$B,DRE!BY$4)</f>
        <v>-1675391.534</v>
      </c>
      <c r="BZ7" s="9">
        <f t="shared" si="153"/>
        <v>-1.6310655840869003E-2</v>
      </c>
      <c r="CA7" s="10">
        <f t="shared" si="154"/>
        <v>6.9202395936029809E-2</v>
      </c>
      <c r="CB7" s="41">
        <f t="shared" si="155"/>
        <v>-27765717.307901658</v>
      </c>
      <c r="CC7" s="42">
        <f t="shared" si="156"/>
        <v>-1.8790964571561642E-2</v>
      </c>
      <c r="CD7" s="43">
        <f t="shared" si="157"/>
        <v>-7.1371737638076084E-3</v>
      </c>
      <c r="CF7" s="23">
        <f>SUMIFS(Base!$C:$C,Base!$A:$A,DRE!$B7,Base!$B:$B,DRE!CF$4)</f>
        <v>-2978599.966</v>
      </c>
      <c r="CG7" s="9">
        <f t="shared" si="158"/>
        <v>-1.7236006526008034E-2</v>
      </c>
      <c r="CH7" s="10">
        <f t="shared" si="159"/>
        <v>-0.29109228492174594</v>
      </c>
      <c r="CI7" s="23">
        <f>SUMIFS(Base!$C:$C,Base!$A:$A,DRE!$B7,Base!$B:$B,DRE!CI$4)</f>
        <v>-1643235.18</v>
      </c>
      <c r="CJ7" s="9">
        <f t="shared" si="160"/>
        <v>-1.0685702762082938E-2</v>
      </c>
      <c r="CK7" s="10">
        <f t="shared" si="161"/>
        <v>0.3974098813830414</v>
      </c>
      <c r="CL7" s="23">
        <f>SUMIFS(Base!$C:$C,Base!$A:$A,DRE!$B7,Base!$B:$B,DRE!CL$4)</f>
        <v>-1862134.7209999999</v>
      </c>
      <c r="CM7" s="9">
        <f t="shared" si="162"/>
        <v>-1.2871956092256706E-2</v>
      </c>
      <c r="CN7" s="10">
        <f t="shared" si="163"/>
        <v>0.1316090206860594</v>
      </c>
      <c r="CO7" s="23">
        <f>SUMIFS(Base!$C:$C,Base!$A:$A,DRE!$B7,Base!$B:$B,DRE!CO$4)</f>
        <v>-2699783.6310000001</v>
      </c>
      <c r="CP7" s="9">
        <f t="shared" si="164"/>
        <v>-1.9317806814662053E-2</v>
      </c>
      <c r="CQ7" s="10">
        <f t="shared" si="165"/>
        <v>4.9842358871424498E-2</v>
      </c>
      <c r="CR7" s="23">
        <f>SUMIFS(Base!$C:$C,Base!$A:$A,DRE!$B7,Base!$B:$B,DRE!CR$4)</f>
        <v>-1777240.18</v>
      </c>
      <c r="CS7" s="9">
        <f t="shared" si="166"/>
        <v>-1.2525098534942858E-2</v>
      </c>
      <c r="CT7" s="10">
        <f t="shared" si="167"/>
        <v>0.38386221680645555</v>
      </c>
      <c r="CU7" s="23">
        <f>SUMIFS(Base!$C:$C,Base!$A:$A,DRE!$B7,Base!$B:$B,DRE!CU$4)</f>
        <v>-2506921.1269999999</v>
      </c>
      <c r="CV7" s="9">
        <f t="shared" si="168"/>
        <v>-1.9139143272321829E-2</v>
      </c>
      <c r="CW7" s="10">
        <f t="shared" si="169"/>
        <v>-0.21658206972877078</v>
      </c>
      <c r="CX7" s="23">
        <f>SUMIFS(Base!$C:$C,Base!$A:$A,DRE!$B7,Base!$B:$B,DRE!CX$4)</f>
        <v>-2982466.6690000002</v>
      </c>
      <c r="CY7" s="9">
        <f t="shared" si="170"/>
        <v>-2.317279522693174E-2</v>
      </c>
      <c r="CZ7" s="10">
        <f t="shared" si="171"/>
        <v>-5.598091130851858E-2</v>
      </c>
      <c r="DA7" s="23">
        <f>SUMIFS(Base!$C:$C,Base!$A:$A,DRE!$B7,Base!$B:$B,DRE!DA$4)</f>
        <v>-2044816.2649999999</v>
      </c>
      <c r="DB7" s="9">
        <f t="shared" si="172"/>
        <v>-1.1701040971747756E-2</v>
      </c>
      <c r="DC7" s="10">
        <f t="shared" si="173"/>
        <v>0.30964268111896071</v>
      </c>
      <c r="DD7" s="23">
        <f>SUMIFS(Base!$C:$C,Base!$A:$A,DRE!$B7,Base!$B:$B,DRE!DD$4)</f>
        <v>-2968485.389</v>
      </c>
      <c r="DE7" s="9">
        <f t="shared" si="174"/>
        <v>-2.1981488645508855E-2</v>
      </c>
      <c r="DF7" s="10">
        <f t="shared" si="175"/>
        <v>4.1881740226488162E-3</v>
      </c>
      <c r="DG7" s="23">
        <f>SUMIFS(Base!$C:$C,Base!$A:$A,DRE!$B7,Base!$B:$B,DRE!DG$4)</f>
        <v>-2220595.9619999998</v>
      </c>
      <c r="DH7" s="9">
        <f t="shared" si="176"/>
        <v>-2.252691833917899E-2</v>
      </c>
      <c r="DI7" s="10">
        <f t="shared" si="177"/>
        <v>0.24402382435163722</v>
      </c>
      <c r="DJ7" s="23">
        <f>SUMIFS(Base!$C:$C,Base!$A:$A,DRE!$B7,Base!$B:$B,DRE!DJ$4)</f>
        <v>-2084721.791</v>
      </c>
      <c r="DK7" s="9">
        <f t="shared" si="178"/>
        <v>-1.709878242229201E-2</v>
      </c>
      <c r="DL7" s="10">
        <f t="shared" si="179"/>
        <v>-0.2242302575333838</v>
      </c>
      <c r="DM7" s="23">
        <f>SUMIFS(Base!$C:$C,Base!$A:$A,DRE!$B7,Base!$B:$B,DRE!DM$4)</f>
        <v>-1799952.564</v>
      </c>
      <c r="DN7" s="9">
        <f t="shared" si="180"/>
        <v>-1.0735342484773527E-2</v>
      </c>
      <c r="DO7" s="10">
        <f t="shared" si="181"/>
        <v>0.25371457408041387</v>
      </c>
      <c r="DP7" s="41">
        <f t="shared" si="182"/>
        <v>-27568952.900564104</v>
      </c>
      <c r="DQ7" s="42">
        <f t="shared" si="183"/>
        <v>-1.6116907730475982E-2</v>
      </c>
      <c r="DR7" s="43">
        <f t="shared" si="184"/>
        <v>0.10444791763271226</v>
      </c>
      <c r="DT7" s="23">
        <f>SUMIFS(Base!$C:$C,Base!$A:$A,DRE!$B7,Base!$B:$B,DRE!DT$4)</f>
        <v>-2307038.7769999998</v>
      </c>
      <c r="DU7" s="9">
        <f t="shared" si="185"/>
        <v>-1.6700755125285648E-2</v>
      </c>
      <c r="DV7" s="10">
        <f t="shared" si="186"/>
        <v>0</v>
      </c>
      <c r="DW7" s="23">
        <f>SUMIFS(Base!$C:$C,Base!$A:$A,DRE!$B7,Base!$B:$B,DRE!DW$4)</f>
        <v>-2726953.412</v>
      </c>
      <c r="DX7" s="9">
        <f t="shared" si="187"/>
        <v>-1.5821057209226878E-2</v>
      </c>
      <c r="DY7" s="10">
        <f t="shared" si="188"/>
        <v>0</v>
      </c>
      <c r="DZ7" s="23">
        <f>SUMIFS(Base!$C:$C,Base!$A:$A,DRE!$B7,Base!$B:$B,DRE!DZ$4)</f>
        <v>-2144350.6039999998</v>
      </c>
      <c r="EA7" s="9">
        <f t="shared" si="189"/>
        <v>-1.1960989755594361E-2</v>
      </c>
      <c r="EB7" s="10">
        <f t="shared" si="190"/>
        <v>0</v>
      </c>
      <c r="EC7" s="23">
        <f>SUMIFS(Base!$C:$C,Base!$A:$A,DRE!$B7,Base!$B:$B,DRE!EC$4)</f>
        <v>-2841406.0090000001</v>
      </c>
      <c r="ED7" s="9">
        <f t="shared" si="191"/>
        <v>-2.390966223209497E-2</v>
      </c>
      <c r="EE7" s="10">
        <f t="shared" si="192"/>
        <v>0</v>
      </c>
      <c r="EF7" s="23">
        <f>SUMIFS(Base!$C:$C,Base!$A:$A,DRE!$B7,Base!$B:$B,DRE!EF$4)</f>
        <v>-2884484.9780000001</v>
      </c>
      <c r="EG7" s="9">
        <f t="shared" si="193"/>
        <v>-2.7680488188625885E-2</v>
      </c>
      <c r="EH7" s="10">
        <f t="shared" si="194"/>
        <v>0</v>
      </c>
      <c r="EI7" s="23">
        <f>SUMIFS(Base!$C:$C,Base!$A:$A,DRE!$B7,Base!$B:$B,DRE!EI$4)</f>
        <v>-2060626.3970000001</v>
      </c>
      <c r="EJ7" s="9">
        <f t="shared" si="195"/>
        <v>-1.9096604309590787E-2</v>
      </c>
      <c r="EK7" s="10">
        <f t="shared" si="196"/>
        <v>0</v>
      </c>
      <c r="EL7" s="23">
        <f>SUMIFS(Base!$C:$C,Base!$A:$A,DRE!$B7,Base!$B:$B,DRE!EL$4)</f>
        <v>-2824356.6120000002</v>
      </c>
      <c r="EM7" s="9">
        <f t="shared" si="197"/>
        <v>-2.3145766196294468E-2</v>
      </c>
      <c r="EN7" s="10">
        <f t="shared" si="198"/>
        <v>0</v>
      </c>
      <c r="EO7" s="23">
        <f>SUMIFS(Base!$C:$C,Base!$A:$A,DRE!$B7,Base!$B:$B,DRE!EO$4)</f>
        <v>-2961967.9679999999</v>
      </c>
      <c r="EP7" s="9">
        <f t="shared" si="199"/>
        <v>-3.1713165491071969E-2</v>
      </c>
      <c r="EQ7" s="10">
        <f t="shared" si="200"/>
        <v>0</v>
      </c>
      <c r="ER7" s="23">
        <f>SUMIFS(Base!$C:$C,Base!$A:$A,DRE!$B7,Base!$B:$B,DRE!ER$4)</f>
        <v>-2980970.2110000001</v>
      </c>
      <c r="ES7" s="9">
        <f t="shared" si="201"/>
        <v>-2.0160561741917399E-2</v>
      </c>
      <c r="ET7" s="10">
        <f t="shared" si="202"/>
        <v>0</v>
      </c>
      <c r="EU7" s="23">
        <f>SUMIFS(Base!$C:$C,Base!$A:$A,DRE!$B7,Base!$B:$B,DRE!EU$4)</f>
        <v>-2937388.8139999998</v>
      </c>
      <c r="EV7" s="9">
        <f t="shared" si="203"/>
        <v>-1.7349513996100966E-2</v>
      </c>
      <c r="EW7" s="10">
        <f t="shared" si="204"/>
        <v>0</v>
      </c>
      <c r="EX7" s="23">
        <f>SUMIFS(Base!$C:$C,Base!$A:$A,DRE!$B7,Base!$B:$B,DRE!EX$4)</f>
        <v>-1702883.733</v>
      </c>
      <c r="EY7" s="9">
        <f t="shared" si="205"/>
        <v>-1.14657837807012E-2</v>
      </c>
      <c r="EZ7" s="10">
        <f t="shared" si="206"/>
        <v>0</v>
      </c>
      <c r="FA7" s="23">
        <f>SUMIFS(Base!$C:$C,Base!$A:$A,DRE!$B7,Base!$B:$B,DRE!FA$4)</f>
        <v>-2411882.2390000001</v>
      </c>
      <c r="FB7" s="9">
        <f t="shared" si="207"/>
        <v>-1.651099948475003E-2</v>
      </c>
      <c r="FC7" s="10">
        <f t="shared" si="208"/>
        <v>0</v>
      </c>
      <c r="FD7" s="41">
        <f t="shared" si="209"/>
        <v>-30784309.973004345</v>
      </c>
      <c r="FE7" s="42">
        <f t="shared" si="210"/>
        <v>-1.8680712649775839E-2</v>
      </c>
      <c r="FF7" s="43">
        <f t="shared" si="211"/>
        <v>0</v>
      </c>
    </row>
    <row r="8" spans="2:162" outlineLevel="1" collapsed="1" x14ac:dyDescent="0.25">
      <c r="C8" s="11" t="s">
        <v>21</v>
      </c>
      <c r="D8" s="23">
        <f>SUM(D9:D10)</f>
        <v>-1589891.2603399998</v>
      </c>
      <c r="E8" s="9">
        <f t="shared" si="104"/>
        <v>-1.1946515217551525E-2</v>
      </c>
      <c r="F8" s="10">
        <f t="shared" si="105"/>
        <v>0.16444006381969259</v>
      </c>
      <c r="G8" s="23">
        <f>SUM(G9:G10)</f>
        <v>-1589823.7344699998</v>
      </c>
      <c r="H8" s="9">
        <f t="shared" si="106"/>
        <v>-1.2321201361116066E-2</v>
      </c>
      <c r="I8" s="10">
        <f t="shared" si="107"/>
        <v>-0.29096623379424436</v>
      </c>
      <c r="J8" s="23">
        <f>SUM(J9:J10)</f>
        <v>-1466875.1547300001</v>
      </c>
      <c r="K8" s="9">
        <f t="shared" si="108"/>
        <v>-1.3246404352910988E-2</v>
      </c>
      <c r="L8" s="10">
        <f t="shared" si="109"/>
        <v>7.6817107346786068E-2</v>
      </c>
      <c r="M8" s="23">
        <f>SUM(M9:M10)</f>
        <v>-1430974.46343</v>
      </c>
      <c r="N8" s="9">
        <f t="shared" si="110"/>
        <v>-9.4299808837229881E-3</v>
      </c>
      <c r="O8" s="10">
        <f t="shared" si="111"/>
        <v>0.10979435577569731</v>
      </c>
      <c r="P8" s="23">
        <f>SUM(P9:P10)</f>
        <v>-1249805.89662</v>
      </c>
      <c r="Q8" s="9">
        <f t="shared" si="112"/>
        <v>-9.2304081184817945E-3</v>
      </c>
      <c r="R8" s="10">
        <f t="shared" si="113"/>
        <v>0.40859274238327836</v>
      </c>
      <c r="S8" s="23">
        <f>SUM(S9:S10)</f>
        <v>-1842752.84268</v>
      </c>
      <c r="T8" s="9">
        <f t="shared" si="114"/>
        <v>-1.7705004970900544E-2</v>
      </c>
      <c r="U8" s="10">
        <f t="shared" si="115"/>
        <v>-0.36374045265443367</v>
      </c>
      <c r="V8" s="23">
        <f>SUM(V9:V10)</f>
        <v>0</v>
      </c>
      <c r="W8" s="9">
        <f t="shared" si="116"/>
        <v>0</v>
      </c>
      <c r="X8" s="10">
        <f t="shared" si="117"/>
        <v>0</v>
      </c>
      <c r="Y8" s="23">
        <f>SUM(Y9:Y10)</f>
        <v>0</v>
      </c>
      <c r="Z8" s="9">
        <f t="shared" si="118"/>
        <v>0</v>
      </c>
      <c r="AA8" s="10">
        <f t="shared" si="119"/>
        <v>0</v>
      </c>
      <c r="AB8" s="23">
        <f>SUM(AB9:AB10)</f>
        <v>0</v>
      </c>
      <c r="AC8" s="9">
        <f t="shared" si="120"/>
        <v>0</v>
      </c>
      <c r="AD8" s="10">
        <f t="shared" si="121"/>
        <v>0</v>
      </c>
      <c r="AE8" s="23">
        <f>SUM(AE9:AE10)</f>
        <v>0</v>
      </c>
      <c r="AF8" s="9">
        <f t="shared" si="122"/>
        <v>0</v>
      </c>
      <c r="AG8" s="10">
        <f t="shared" si="123"/>
        <v>0</v>
      </c>
      <c r="AH8" s="23">
        <f>SUM(AH9:AH10)</f>
        <v>0</v>
      </c>
      <c r="AI8" s="9">
        <f t="shared" si="124"/>
        <v>0</v>
      </c>
      <c r="AJ8" s="10">
        <f t="shared" si="125"/>
        <v>0</v>
      </c>
      <c r="AK8" s="23">
        <f>SUM(AK9:AK10)</f>
        <v>0</v>
      </c>
      <c r="AL8" s="9">
        <f t="shared" si="126"/>
        <v>0</v>
      </c>
      <c r="AM8" s="10">
        <f t="shared" si="127"/>
        <v>0</v>
      </c>
      <c r="AN8" s="41">
        <f t="shared" si="128"/>
        <v>-9170123.3212119304</v>
      </c>
      <c r="AO8" s="42">
        <f t="shared" si="129"/>
        <v>-1.2001484178537617E-2</v>
      </c>
      <c r="AP8" s="43">
        <f t="shared" si="130"/>
        <v>0.54270505237975308</v>
      </c>
      <c r="AQ8" s="3"/>
      <c r="AR8" s="23">
        <f>SUM(AR9:AR10)</f>
        <v>-1902785.4155000001</v>
      </c>
      <c r="AS8" s="9">
        <f t="shared" si="131"/>
        <v>-1.6041164677300788E-2</v>
      </c>
      <c r="AT8" s="10">
        <f t="shared" si="132"/>
        <v>-0.44029076057922645</v>
      </c>
      <c r="AU8" s="23">
        <f>SUM(AU9:AU10)</f>
        <v>-1231499.08406</v>
      </c>
      <c r="AV8" s="9">
        <f t="shared" si="133"/>
        <v>-8.5778887356775437E-3</v>
      </c>
      <c r="AW8" s="10">
        <f t="shared" si="134"/>
        <v>0.301149329600503</v>
      </c>
      <c r="AX8" s="23">
        <f>SUM(AX9:AX10)</f>
        <v>-1588932.3409299999</v>
      </c>
      <c r="AY8" s="9">
        <f t="shared" si="135"/>
        <v>-1.0599259943024254E-2</v>
      </c>
      <c r="AZ8" s="10">
        <f t="shared" si="136"/>
        <v>-0.1875793156123878</v>
      </c>
      <c r="BA8" s="23">
        <f>SUM(BA9:BA10)</f>
        <v>-1607465.0533999999</v>
      </c>
      <c r="BB8" s="9">
        <f t="shared" si="137"/>
        <v>-1.2949391434163088E-2</v>
      </c>
      <c r="BC8" s="10">
        <f t="shared" si="138"/>
        <v>1.8406130593598292E-2</v>
      </c>
      <c r="BD8" s="23">
        <f>SUM(BD9:BD10)</f>
        <v>-2113274.5337900002</v>
      </c>
      <c r="BE8" s="9">
        <f t="shared" si="139"/>
        <v>-1.8111415936764096E-2</v>
      </c>
      <c r="BF8" s="10">
        <f t="shared" si="140"/>
        <v>-0.58240058494094538</v>
      </c>
      <c r="BG8" s="23">
        <f>SUM(BG9:BG10)</f>
        <v>-1351248.94117</v>
      </c>
      <c r="BH8" s="9">
        <f t="shared" si="141"/>
        <v>-1.4123020471675221E-2</v>
      </c>
      <c r="BI8" s="10">
        <f t="shared" si="142"/>
        <v>0.29071616280873069</v>
      </c>
      <c r="BJ8" s="23">
        <f>SUM(BJ9:BJ10)</f>
        <v>-1939397.9295599998</v>
      </c>
      <c r="BK8" s="9">
        <f t="shared" si="143"/>
        <v>-1.5174497572077592E-2</v>
      </c>
      <c r="BL8" s="10">
        <f t="shared" si="144"/>
        <v>0.10454276559973734</v>
      </c>
      <c r="BM8" s="23">
        <f>SUM(BM9:BM10)</f>
        <v>-1382929.64808</v>
      </c>
      <c r="BN8" s="9">
        <f t="shared" si="145"/>
        <v>-8.5453478565216609E-3</v>
      </c>
      <c r="BO8" s="10">
        <f t="shared" si="146"/>
        <v>0.36048099422049856</v>
      </c>
      <c r="BP8" s="23">
        <f>SUM(BP9:BP10)</f>
        <v>-1754581.1193200001</v>
      </c>
      <c r="BQ8" s="9">
        <f t="shared" si="147"/>
        <v>-1.5419513741807013E-2</v>
      </c>
      <c r="BR8" s="10">
        <f t="shared" si="148"/>
        <v>-0.42555257974631133</v>
      </c>
      <c r="BS8" s="23">
        <f>SUM(BS9:BS10)</f>
        <v>-1818397.8047199999</v>
      </c>
      <c r="BT8" s="9">
        <f t="shared" si="149"/>
        <v>-1.4158834682670618E-2</v>
      </c>
      <c r="BU8" s="10">
        <f t="shared" si="150"/>
        <v>-5.9650822442128687E-3</v>
      </c>
      <c r="BV8" s="23">
        <f>SUM(BV9:BV10)</f>
        <v>-2119989.5513599999</v>
      </c>
      <c r="BW8" s="9">
        <f t="shared" si="151"/>
        <v>-2.2446833966369827E-2</v>
      </c>
      <c r="BX8" s="10">
        <f t="shared" si="152"/>
        <v>-0.20205752814109632</v>
      </c>
      <c r="BY8" s="23">
        <f>SUM(BY9:BY10)</f>
        <v>-1242470.83611</v>
      </c>
      <c r="BZ8" s="9">
        <f t="shared" si="153"/>
        <v>-1.2095986991006825E-2</v>
      </c>
      <c r="CA8" s="10">
        <f t="shared" si="154"/>
        <v>0.42186658457485104</v>
      </c>
      <c r="CB8" s="41">
        <f t="shared" si="155"/>
        <v>-20052973.182697635</v>
      </c>
      <c r="CC8" s="42">
        <f t="shared" si="156"/>
        <v>-1.3571221821930449E-2</v>
      </c>
      <c r="CD8" s="43">
        <f t="shared" si="157"/>
        <v>2.5555050352294422E-2</v>
      </c>
      <c r="CF8" s="23">
        <f>SUM(CF9:CF10)</f>
        <v>-1321112.0056999999</v>
      </c>
      <c r="CG8" s="9">
        <f t="shared" si="158"/>
        <v>-7.6447644570451726E-3</v>
      </c>
      <c r="CH8" s="10">
        <f t="shared" si="159"/>
        <v>0.23253717120736103</v>
      </c>
      <c r="CI8" s="23">
        <f>SUM(CI9:CI10)</f>
        <v>-1762177.7243999999</v>
      </c>
      <c r="CJ8" s="9">
        <f t="shared" si="160"/>
        <v>-1.145916762620802E-2</v>
      </c>
      <c r="CK8" s="10">
        <f t="shared" si="161"/>
        <v>-0.23979292918745637</v>
      </c>
      <c r="CL8" s="23">
        <f>SUM(CL9:CL10)</f>
        <v>-1337958.9220200002</v>
      </c>
      <c r="CM8" s="9">
        <f t="shared" si="162"/>
        <v>-9.2486050033135907E-3</v>
      </c>
      <c r="CN8" s="10">
        <f t="shared" si="163"/>
        <v>0.27467592532587626</v>
      </c>
      <c r="CO8" s="23">
        <f>SUM(CO9:CO10)</f>
        <v>-1637607.0628599999</v>
      </c>
      <c r="CP8" s="9">
        <f t="shared" si="164"/>
        <v>-1.1717597112379713E-2</v>
      </c>
      <c r="CQ8" s="10">
        <f t="shared" si="165"/>
        <v>-0.1463294402545488</v>
      </c>
      <c r="CR8" s="23">
        <f>SUM(CR9:CR10)</f>
        <v>-1335486.4462899999</v>
      </c>
      <c r="CS8" s="9">
        <f t="shared" si="166"/>
        <v>-9.411839502673703E-3</v>
      </c>
      <c r="CT8" s="10">
        <f t="shared" si="167"/>
        <v>0.23076872083037694</v>
      </c>
      <c r="CU8" s="23">
        <f>SUM(CU9:CU10)</f>
        <v>-1905089.14812</v>
      </c>
      <c r="CV8" s="9">
        <f t="shared" si="168"/>
        <v>-1.4544444083108255E-2</v>
      </c>
      <c r="CW8" s="10">
        <f t="shared" si="169"/>
        <v>-0.21192785278922985</v>
      </c>
      <c r="CX8" s="23">
        <f>SUM(CX9:CX10)</f>
        <v>-2165818.5953000002</v>
      </c>
      <c r="CY8" s="9">
        <f t="shared" si="170"/>
        <v>-1.6827705512764558E-2</v>
      </c>
      <c r="CZ8" s="10">
        <f t="shared" si="171"/>
        <v>-0.49410499993587714</v>
      </c>
      <c r="DA8" s="23">
        <f>SUM(DA9:DA10)</f>
        <v>-2162452.7740099998</v>
      </c>
      <c r="DB8" s="9">
        <f t="shared" si="172"/>
        <v>-1.2374191726297033E-2</v>
      </c>
      <c r="DC8" s="10">
        <f t="shared" si="173"/>
        <v>3.5096089829754098E-3</v>
      </c>
      <c r="DD8" s="23">
        <f>SUM(DD9:DD10)</f>
        <v>-1230807.7192299999</v>
      </c>
      <c r="DE8" s="9">
        <f t="shared" si="174"/>
        <v>-9.114070766631923E-3</v>
      </c>
      <c r="DF8" s="10">
        <f t="shared" si="175"/>
        <v>0.42045989534906109</v>
      </c>
      <c r="DG8" s="23">
        <f>SUM(DG9:DG10)</f>
        <v>-1807615.2312</v>
      </c>
      <c r="DH8" s="9">
        <f t="shared" si="176"/>
        <v>-1.8337419953346087E-2</v>
      </c>
      <c r="DI8" s="10">
        <f t="shared" si="177"/>
        <v>4.2425788770437158E-2</v>
      </c>
      <c r="DJ8" s="23">
        <f>SUM(DJ9:DJ10)</f>
        <v>-1763634.02061</v>
      </c>
      <c r="DK8" s="9">
        <f t="shared" si="178"/>
        <v>-1.4465236810566082E-2</v>
      </c>
      <c r="DL8" s="10">
        <f t="shared" si="179"/>
        <v>-3.6491803934870629E-2</v>
      </c>
      <c r="DM8" s="23">
        <f>SUM(DM9:DM10)</f>
        <v>-2149107.46025</v>
      </c>
      <c r="DN8" s="9">
        <f t="shared" si="180"/>
        <v>-1.2817784803780841E-2</v>
      </c>
      <c r="DO8" s="10">
        <f t="shared" si="181"/>
        <v>-3.9445466496243642E-2</v>
      </c>
      <c r="DP8" s="41">
        <f t="shared" si="182"/>
        <v>-20578867.169404957</v>
      </c>
      <c r="DQ8" s="42">
        <f t="shared" si="183"/>
        <v>-1.203047879849781E-2</v>
      </c>
      <c r="DR8" s="43">
        <f t="shared" si="184"/>
        <v>2.5817395604795006E-2</v>
      </c>
      <c r="DT8" s="23">
        <f>SUM(DT9:DT10)</f>
        <v>-1721401.94435</v>
      </c>
      <c r="DU8" s="9">
        <f t="shared" si="185"/>
        <v>-1.2461304348843178E-2</v>
      </c>
      <c r="DV8" s="10">
        <f t="shared" si="186"/>
        <v>0</v>
      </c>
      <c r="DW8" s="23">
        <f>SUM(DW9:DW10)</f>
        <v>-1421348.4227200001</v>
      </c>
      <c r="DX8" s="9">
        <f t="shared" si="187"/>
        <v>-8.2462848874286197E-3</v>
      </c>
      <c r="DY8" s="10">
        <f t="shared" si="188"/>
        <v>0</v>
      </c>
      <c r="DZ8" s="23">
        <f>SUM(DZ9:DZ10)</f>
        <v>-1844636.0306200001</v>
      </c>
      <c r="EA8" s="9">
        <f t="shared" si="189"/>
        <v>-1.0289209527532126E-2</v>
      </c>
      <c r="EB8" s="10">
        <f t="shared" si="190"/>
        <v>0</v>
      </c>
      <c r="EC8" s="23">
        <f>SUM(EC9:EC10)</f>
        <v>-1428565.82528</v>
      </c>
      <c r="ED8" s="9">
        <f t="shared" si="191"/>
        <v>-1.2020994623988914E-2</v>
      </c>
      <c r="EE8" s="10">
        <f t="shared" si="192"/>
        <v>0</v>
      </c>
      <c r="EF8" s="23">
        <f>SUM(EF9:EF10)</f>
        <v>-1736131.2292599999</v>
      </c>
      <c r="EG8" s="9">
        <f t="shared" si="193"/>
        <v>-1.6660499309917351E-2</v>
      </c>
      <c r="EH8" s="10">
        <f t="shared" si="194"/>
        <v>0</v>
      </c>
      <c r="EI8" s="23">
        <f>SUM(EI9:EI10)</f>
        <v>-1571949.3068299999</v>
      </c>
      <c r="EJ8" s="9">
        <f t="shared" si="195"/>
        <v>-1.4567848859439816E-2</v>
      </c>
      <c r="EK8" s="10">
        <f t="shared" si="196"/>
        <v>0</v>
      </c>
      <c r="EL8" s="23">
        <f>SUM(EL9:EL10)</f>
        <v>-1449575.8968699998</v>
      </c>
      <c r="EM8" s="9">
        <f t="shared" si="197"/>
        <v>-1.1879358523702203E-2</v>
      </c>
      <c r="EN8" s="10">
        <f t="shared" si="198"/>
        <v>0</v>
      </c>
      <c r="EO8" s="23">
        <f>SUM(EO9:EO10)</f>
        <v>-2170068.8672000002</v>
      </c>
      <c r="EP8" s="9">
        <f t="shared" si="199"/>
        <v>-2.3234469061124124E-2</v>
      </c>
      <c r="EQ8" s="10">
        <f t="shared" si="200"/>
        <v>0</v>
      </c>
      <c r="ER8" s="23">
        <f>SUM(ER9:ER10)</f>
        <v>-2123766.2576799998</v>
      </c>
      <c r="ES8" s="9">
        <f t="shared" si="201"/>
        <v>-1.4363216581421414E-2</v>
      </c>
      <c r="ET8" s="10">
        <f t="shared" si="202"/>
        <v>0</v>
      </c>
      <c r="EU8" s="23">
        <f>SUM(EU9:EU10)</f>
        <v>-1887702.4986699999</v>
      </c>
      <c r="EV8" s="9">
        <f t="shared" si="203"/>
        <v>-1.1149603608843161E-2</v>
      </c>
      <c r="EW8" s="10">
        <f t="shared" si="204"/>
        <v>0</v>
      </c>
      <c r="EX8" s="23">
        <f>SUM(EX9:EX10)</f>
        <v>-1701541.6947000001</v>
      </c>
      <c r="EY8" s="9">
        <f t="shared" si="205"/>
        <v>-1.1456747625927374E-2</v>
      </c>
      <c r="EZ8" s="10">
        <f t="shared" si="206"/>
        <v>0</v>
      </c>
      <c r="FA8" s="23">
        <f>SUM(FA9:FA10)</f>
        <v>-2067551.9106299998</v>
      </c>
      <c r="FB8" s="9">
        <f t="shared" si="207"/>
        <v>-1.4153820604964399E-2</v>
      </c>
      <c r="FC8" s="10">
        <f t="shared" si="208"/>
        <v>0</v>
      </c>
      <c r="FD8" s="41">
        <f t="shared" si="209"/>
        <v>-21124240.031139534</v>
      </c>
      <c r="FE8" s="42">
        <f t="shared" si="210"/>
        <v>-1.2818733254461754E-2</v>
      </c>
      <c r="FF8" s="43">
        <f t="shared" si="211"/>
        <v>0</v>
      </c>
    </row>
    <row r="9" spans="2:162" hidden="1" outlineLevel="2" x14ac:dyDescent="0.25">
      <c r="B9" s="49" t="s">
        <v>22</v>
      </c>
      <c r="C9" s="12" t="s">
        <v>22</v>
      </c>
      <c r="D9" s="23">
        <f>SUMIFS(Base!$C:$C,Base!$A:$A,DRE!$B9,Base!$B:$B,DRE!D$4)</f>
        <v>-1556964.5789999999</v>
      </c>
      <c r="E9" s="9">
        <f t="shared" si="104"/>
        <v>-1.169910263689009E-2</v>
      </c>
      <c r="F9" s="10">
        <f t="shared" si="105"/>
        <v>0.16807064049064838</v>
      </c>
      <c r="G9" s="23">
        <f>SUMIFS(Base!$C:$C,Base!$A:$A,DRE!$B9,Base!$B:$B,DRE!G$4)</f>
        <v>-1567831.2109999999</v>
      </c>
      <c r="H9" s="9">
        <f t="shared" si="106"/>
        <v>-1.2150758371596054E-2</v>
      </c>
      <c r="I9" s="10">
        <f t="shared" si="107"/>
        <v>-0.3088893255532511</v>
      </c>
      <c r="J9" s="23">
        <f>SUMIFS(Base!$C:$C,Base!$A:$A,DRE!$B9,Base!$B:$B,DRE!J$4)</f>
        <v>-1438580.027</v>
      </c>
      <c r="K9" s="9">
        <f t="shared" si="108"/>
        <v>-1.2990889286124113E-2</v>
      </c>
      <c r="L9" s="10">
        <f t="shared" si="109"/>
        <v>7.9593656877302327E-2</v>
      </c>
      <c r="M9" s="23">
        <f>SUMIFS(Base!$C:$C,Base!$A:$A,DRE!$B9,Base!$B:$B,DRE!M$4)</f>
        <v>-1406497.3640000001</v>
      </c>
      <c r="N9" s="9">
        <f t="shared" si="110"/>
        <v>-9.2686792074089166E-3</v>
      </c>
      <c r="O9" s="10">
        <f t="shared" si="111"/>
        <v>0.1137784932342087</v>
      </c>
      <c r="P9" s="23">
        <f>SUMIFS(Base!$C:$C,Base!$A:$A,DRE!$B9,Base!$B:$B,DRE!P$4)</f>
        <v>-1222648.7709999999</v>
      </c>
      <c r="Q9" s="9">
        <f t="shared" si="112"/>
        <v>-9.0298398914671844E-3</v>
      </c>
      <c r="R9" s="10">
        <f t="shared" si="113"/>
        <v>0.41391585649490242</v>
      </c>
      <c r="S9" s="23">
        <f>SUMIFS(Base!$C:$C,Base!$A:$A,DRE!$B9,Base!$B:$B,DRE!S$4)</f>
        <v>-1813547.9950000001</v>
      </c>
      <c r="T9" s="9">
        <f t="shared" si="114"/>
        <v>-1.742440739895661E-2</v>
      </c>
      <c r="U9" s="10">
        <f t="shared" si="115"/>
        <v>-0.36277748848526159</v>
      </c>
      <c r="V9" s="23">
        <f>SUMIFS(Base!$C:$C,Base!$A:$A,DRE!$B9,Base!$B:$B,DRE!V$4)</f>
        <v>0</v>
      </c>
      <c r="W9" s="9">
        <f t="shared" si="116"/>
        <v>0</v>
      </c>
      <c r="X9" s="10">
        <f t="shared" si="117"/>
        <v>0</v>
      </c>
      <c r="Y9" s="23">
        <f>SUMIFS(Base!$C:$C,Base!$A:$A,DRE!$B9,Base!$B:$B,DRE!Y$4)</f>
        <v>0</v>
      </c>
      <c r="Z9" s="9">
        <f t="shared" si="118"/>
        <v>0</v>
      </c>
      <c r="AA9" s="10">
        <f t="shared" si="119"/>
        <v>0</v>
      </c>
      <c r="AB9" s="23">
        <f>SUMIFS(Base!$C:$C,Base!$A:$A,DRE!$B9,Base!$B:$B,DRE!AB$4)</f>
        <v>0</v>
      </c>
      <c r="AC9" s="9">
        <f t="shared" si="120"/>
        <v>0</v>
      </c>
      <c r="AD9" s="10">
        <f t="shared" si="121"/>
        <v>0</v>
      </c>
      <c r="AE9" s="23">
        <f>SUMIFS(Base!$C:$C,Base!$A:$A,DRE!$B9,Base!$B:$B,DRE!AE$4)</f>
        <v>0</v>
      </c>
      <c r="AF9" s="9">
        <f t="shared" si="122"/>
        <v>0</v>
      </c>
      <c r="AG9" s="10">
        <f t="shared" si="123"/>
        <v>0</v>
      </c>
      <c r="AH9" s="23">
        <f>SUMIFS(Base!$C:$C,Base!$A:$A,DRE!$B9,Base!$B:$B,DRE!AH$4)</f>
        <v>0</v>
      </c>
      <c r="AI9" s="9">
        <f t="shared" si="124"/>
        <v>0</v>
      </c>
      <c r="AJ9" s="10">
        <f t="shared" si="125"/>
        <v>0</v>
      </c>
      <c r="AK9" s="23">
        <f>SUMIFS(Base!$C:$C,Base!$A:$A,DRE!$B9,Base!$B:$B,DRE!AK$4)</f>
        <v>0</v>
      </c>
      <c r="AL9" s="9">
        <f t="shared" si="126"/>
        <v>0</v>
      </c>
      <c r="AM9" s="10">
        <f t="shared" si="127"/>
        <v>0</v>
      </c>
      <c r="AN9" s="41">
        <f t="shared" si="128"/>
        <v>-9006069.9158718437</v>
      </c>
      <c r="AO9" s="42">
        <f t="shared" si="129"/>
        <v>-1.1786777758606499E-2</v>
      </c>
      <c r="AP9" s="43">
        <f t="shared" si="130"/>
        <v>0.54345004697553334</v>
      </c>
      <c r="AQ9" s="3"/>
      <c r="AR9" s="23">
        <f>SUMIFS(Base!$C:$C,Base!$A:$A,DRE!$B9,Base!$B:$B,DRE!AR$4)</f>
        <v>-1871510.557</v>
      </c>
      <c r="AS9" s="9">
        <f t="shared" si="131"/>
        <v>-1.5777506383847895E-2</v>
      </c>
      <c r="AT9" s="10">
        <f t="shared" si="132"/>
        <v>-0.45254539841196328</v>
      </c>
      <c r="AU9" s="23">
        <f>SUMIFS(Base!$C:$C,Base!$A:$A,DRE!$B9,Base!$B:$B,DRE!AU$4)</f>
        <v>-1197833.2930000001</v>
      </c>
      <c r="AV9" s="9">
        <f t="shared" si="133"/>
        <v>-8.3433928975164672E-3</v>
      </c>
      <c r="AW9" s="10">
        <f t="shared" si="134"/>
        <v>0.3122406142829946</v>
      </c>
      <c r="AX9" s="23">
        <f>SUMIFS(Base!$C:$C,Base!$A:$A,DRE!$B9,Base!$B:$B,DRE!AX$4)</f>
        <v>-1562983.608</v>
      </c>
      <c r="AY9" s="9">
        <f t="shared" si="135"/>
        <v>-1.0426164236912436E-2</v>
      </c>
      <c r="AZ9" s="10">
        <f t="shared" si="136"/>
        <v>-0.19067800596697887</v>
      </c>
      <c r="BA9" s="23">
        <f>SUMIFS(Base!$C:$C,Base!$A:$A,DRE!$B9,Base!$B:$B,DRE!BA$4)</f>
        <v>-1587072.0279999999</v>
      </c>
      <c r="BB9" s="9">
        <f t="shared" si="137"/>
        <v>-1.2785109624195979E-2</v>
      </c>
      <c r="BC9" s="10">
        <f t="shared" si="138"/>
        <v>1.1981893247729265E-2</v>
      </c>
      <c r="BD9" s="23">
        <f>SUMIFS(Base!$C:$C,Base!$A:$A,DRE!$B9,Base!$B:$B,DRE!BD$4)</f>
        <v>-2086131.8030000001</v>
      </c>
      <c r="BE9" s="9">
        <f t="shared" si="139"/>
        <v>-1.7878794344473543E-2</v>
      </c>
      <c r="BF9" s="10">
        <f t="shared" si="140"/>
        <v>-0.60397842695513615</v>
      </c>
      <c r="BG9" s="23">
        <f>SUMIFS(Base!$C:$C,Base!$A:$A,DRE!$B9,Base!$B:$B,DRE!BG$4)</f>
        <v>-1330773.3729999999</v>
      </c>
      <c r="BH9" s="9">
        <f t="shared" si="141"/>
        <v>-1.3909013370819547E-2</v>
      </c>
      <c r="BI9" s="10">
        <f t="shared" si="142"/>
        <v>0.28841074123428029</v>
      </c>
      <c r="BJ9" s="23">
        <f>SUMIFS(Base!$C:$C,Base!$A:$A,DRE!$B9,Base!$B:$B,DRE!BJ$4)</f>
        <v>-1916076.5859999999</v>
      </c>
      <c r="BK9" s="9">
        <f t="shared" si="143"/>
        <v>-1.4992023585777579E-2</v>
      </c>
      <c r="BL9" s="10">
        <f t="shared" si="144"/>
        <v>0.10241101904696982</v>
      </c>
      <c r="BM9" s="23">
        <f>SUMIFS(Base!$C:$C,Base!$A:$A,DRE!$B9,Base!$B:$B,DRE!BM$4)</f>
        <v>-1355037.568</v>
      </c>
      <c r="BN9" s="9">
        <f t="shared" si="145"/>
        <v>-8.3729981444040057E-3</v>
      </c>
      <c r="BO9" s="10">
        <f t="shared" si="146"/>
        <v>0.36559264860640822</v>
      </c>
      <c r="BP9" s="23">
        <f>SUMIFS(Base!$C:$C,Base!$A:$A,DRE!$B9,Base!$B:$B,DRE!BP$4)</f>
        <v>-1729998.8130000001</v>
      </c>
      <c r="BQ9" s="9">
        <f t="shared" si="147"/>
        <v>-1.5203480863114318E-2</v>
      </c>
      <c r="BR9" s="10">
        <f t="shared" si="148"/>
        <v>-0.43326523827520713</v>
      </c>
      <c r="BS9" s="23">
        <f>SUMIFS(Base!$C:$C,Base!$A:$A,DRE!$B9,Base!$B:$B,DRE!BS$4)</f>
        <v>-1792214.2339999999</v>
      </c>
      <c r="BT9" s="9">
        <f t="shared" si="149"/>
        <v>-1.395495803463233E-2</v>
      </c>
      <c r="BU9" s="10">
        <f t="shared" si="150"/>
        <v>-7.5890603874017972E-3</v>
      </c>
      <c r="BV9" s="23">
        <f>SUMIFS(Base!$C:$C,Base!$A:$A,DRE!$B9,Base!$B:$B,DRE!BV$4)</f>
        <v>-2087765.6569999999</v>
      </c>
      <c r="BW9" s="9">
        <f t="shared" si="151"/>
        <v>-2.2105641527008633E-2</v>
      </c>
      <c r="BX9" s="10">
        <f t="shared" si="152"/>
        <v>-0.20535201598954675</v>
      </c>
      <c r="BY9" s="23">
        <f>SUMIFS(Base!$C:$C,Base!$A:$A,DRE!$B9,Base!$B:$B,DRE!BY$4)</f>
        <v>-1208964.108</v>
      </c>
      <c r="BZ9" s="9">
        <f t="shared" si="153"/>
        <v>-1.1769784608181736E-2</v>
      </c>
      <c r="CA9" s="10">
        <f t="shared" si="154"/>
        <v>0.42958030213930692</v>
      </c>
      <c r="CB9" s="41">
        <f t="shared" si="155"/>
        <v>-19726362.594520312</v>
      </c>
      <c r="CC9" s="42">
        <f t="shared" si="156"/>
        <v>-1.3350182043880473E-2</v>
      </c>
      <c r="CD9" s="43">
        <f t="shared" si="157"/>
        <v>2.4783997550423313E-2</v>
      </c>
      <c r="CF9" s="23">
        <f>SUMIFS(Base!$C:$C,Base!$A:$A,DRE!$B9,Base!$B:$B,DRE!CF$4)</f>
        <v>-1288435.156</v>
      </c>
      <c r="CG9" s="9">
        <f t="shared" si="158"/>
        <v>-7.4556761601581841E-3</v>
      </c>
      <c r="CH9" s="10">
        <f t="shared" si="159"/>
        <v>0.23924217813430781</v>
      </c>
      <c r="CI9" s="23">
        <f>SUMIFS(Base!$C:$C,Base!$A:$A,DRE!$B9,Base!$B:$B,DRE!CI$4)</f>
        <v>-1741645.8689999999</v>
      </c>
      <c r="CJ9" s="9">
        <f t="shared" si="160"/>
        <v>-1.1325652164374695E-2</v>
      </c>
      <c r="CK9" s="10">
        <f t="shared" si="161"/>
        <v>-0.24959222616260213</v>
      </c>
      <c r="CL9" s="23">
        <f>SUMIFS(Base!$C:$C,Base!$A:$A,DRE!$B9,Base!$B:$B,DRE!CL$4)</f>
        <v>-1312683.6980000001</v>
      </c>
      <c r="CM9" s="9">
        <f t="shared" si="162"/>
        <v>-9.0738906982000076E-3</v>
      </c>
      <c r="CN9" s="10">
        <f t="shared" si="163"/>
        <v>0.27744256813832846</v>
      </c>
      <c r="CO9" s="23">
        <f>SUMIFS(Base!$C:$C,Base!$A:$A,DRE!$B9,Base!$B:$B,DRE!CO$4)</f>
        <v>-1606318.7679999999</v>
      </c>
      <c r="CP9" s="9">
        <f t="shared" si="164"/>
        <v>-1.1493719454657273E-2</v>
      </c>
      <c r="CQ9" s="10">
        <f t="shared" si="165"/>
        <v>-0.15270713386882126</v>
      </c>
      <c r="CR9" s="23">
        <f>SUMIFS(Base!$C:$C,Base!$A:$A,DRE!$B9,Base!$B:$B,DRE!CR$4)</f>
        <v>-1300598.4169999999</v>
      </c>
      <c r="CS9" s="9">
        <f t="shared" si="166"/>
        <v>-9.1659661483208758E-3</v>
      </c>
      <c r="CT9" s="10">
        <f t="shared" si="167"/>
        <v>0.23939436374420134</v>
      </c>
      <c r="CU9" s="23">
        <f>SUMIFS(Base!$C:$C,Base!$A:$A,DRE!$B9,Base!$B:$B,DRE!CU$4)</f>
        <v>-1870142.581</v>
      </c>
      <c r="CV9" s="9">
        <f t="shared" si="168"/>
        <v>-1.4277643764669081E-2</v>
      </c>
      <c r="CW9" s="10">
        <f t="shared" si="169"/>
        <v>-0.20773564663697205</v>
      </c>
      <c r="CX9" s="23">
        <f>SUMIFS(Base!$C:$C,Base!$A:$A,DRE!$B9,Base!$B:$B,DRE!CX$4)</f>
        <v>-2134692.6340000001</v>
      </c>
      <c r="CY9" s="9">
        <f t="shared" si="170"/>
        <v>-1.658586692494619E-2</v>
      </c>
      <c r="CZ9" s="10">
        <f t="shared" si="171"/>
        <v>-0.50812072153604881</v>
      </c>
      <c r="DA9" s="23">
        <f>SUMIFS(Base!$C:$C,Base!$A:$A,DRE!$B9,Base!$B:$B,DRE!DA$4)</f>
        <v>-2135910.8859999999</v>
      </c>
      <c r="DB9" s="9">
        <f t="shared" si="172"/>
        <v>-1.2222311225154525E-2</v>
      </c>
      <c r="DC9" s="10">
        <f t="shared" si="173"/>
        <v>5.1453662267423534E-3</v>
      </c>
      <c r="DD9" s="23">
        <f>SUMIFS(Base!$C:$C,Base!$A:$A,DRE!$B9,Base!$B:$B,DRE!DD$4)</f>
        <v>-1207033.26</v>
      </c>
      <c r="DE9" s="9">
        <f t="shared" si="174"/>
        <v>-8.9380220626181211E-3</v>
      </c>
      <c r="DF9" s="10">
        <f t="shared" si="175"/>
        <v>0.42211232185595654</v>
      </c>
      <c r="DG9" s="23">
        <f>SUMIFS(Base!$C:$C,Base!$A:$A,DRE!$B9,Base!$B:$B,DRE!DG$4)</f>
        <v>-1778715.4550000001</v>
      </c>
      <c r="DH9" s="9">
        <f t="shared" si="176"/>
        <v>-1.8044245098659061E-2</v>
      </c>
      <c r="DI9" s="10">
        <f t="shared" si="177"/>
        <v>4.2710421737882753E-2</v>
      </c>
      <c r="DJ9" s="23">
        <f>SUMIFS(Base!$C:$C,Base!$A:$A,DRE!$B9,Base!$B:$B,DRE!DJ$4)</f>
        <v>-1732079.6159999999</v>
      </c>
      <c r="DK9" s="9">
        <f t="shared" si="178"/>
        <v>-1.4206429183946248E-2</v>
      </c>
      <c r="DL9" s="10">
        <f t="shared" si="179"/>
        <v>-3.5566185588288182E-2</v>
      </c>
      <c r="DM9" s="23">
        <f>SUMIFS(Base!$C:$C,Base!$A:$A,DRE!$B9,Base!$B:$B,DRE!DM$4)</f>
        <v>-2119429.102</v>
      </c>
      <c r="DN9" s="9">
        <f t="shared" si="180"/>
        <v>-1.2640776061121801E-2</v>
      </c>
      <c r="DO9" s="10">
        <f t="shared" si="181"/>
        <v>-4.105391566103915E-2</v>
      </c>
      <c r="DP9" s="41">
        <f t="shared" si="182"/>
        <v>-20227685.502464116</v>
      </c>
      <c r="DQ9" s="42">
        <f t="shared" si="183"/>
        <v>-1.182517674937267E-2</v>
      </c>
      <c r="DR9" s="43">
        <f t="shared" si="184"/>
        <v>2.6283397498310788E-2</v>
      </c>
      <c r="DT9" s="23">
        <f>SUMIFS(Base!$C:$C,Base!$A:$A,DRE!$B9,Base!$B:$B,DRE!DT$4)</f>
        <v>-1693620.649</v>
      </c>
      <c r="DU9" s="9">
        <f t="shared" si="185"/>
        <v>-1.2260194330524839E-2</v>
      </c>
      <c r="DV9" s="10">
        <f t="shared" si="186"/>
        <v>0</v>
      </c>
      <c r="DW9" s="23">
        <f>SUMIFS(Base!$C:$C,Base!$A:$A,DRE!$B9,Base!$B:$B,DRE!DW$4)</f>
        <v>-1393771.37</v>
      </c>
      <c r="DX9" s="9">
        <f t="shared" si="187"/>
        <v>-8.0862901743451298E-3</v>
      </c>
      <c r="DY9" s="10">
        <f t="shared" si="188"/>
        <v>0</v>
      </c>
      <c r="DZ9" s="23">
        <f>SUMIFS(Base!$C:$C,Base!$A:$A,DRE!$B9,Base!$B:$B,DRE!DZ$4)</f>
        <v>-1816718.838</v>
      </c>
      <c r="EA9" s="9">
        <f t="shared" si="189"/>
        <v>-1.0133490003723895E-2</v>
      </c>
      <c r="EB9" s="10">
        <f t="shared" si="190"/>
        <v>0</v>
      </c>
      <c r="EC9" s="23">
        <f>SUMIFS(Base!$C:$C,Base!$A:$A,DRE!$B9,Base!$B:$B,DRE!EC$4)</f>
        <v>-1393518.5449999999</v>
      </c>
      <c r="ED9" s="9">
        <f t="shared" si="191"/>
        <v>-1.1726081249767088E-2</v>
      </c>
      <c r="EE9" s="10">
        <f t="shared" si="192"/>
        <v>0</v>
      </c>
      <c r="EF9" s="23">
        <f>SUMIFS(Base!$C:$C,Base!$A:$A,DRE!$B9,Base!$B:$B,DRE!EF$4)</f>
        <v>-1709951.064</v>
      </c>
      <c r="EG9" s="9">
        <f t="shared" si="193"/>
        <v>-1.6409265637083954E-2</v>
      </c>
      <c r="EH9" s="10">
        <f t="shared" si="194"/>
        <v>0</v>
      </c>
      <c r="EI9" s="23">
        <f>SUMIFS(Base!$C:$C,Base!$A:$A,DRE!$B9,Base!$B:$B,DRE!EI$4)</f>
        <v>-1548470.1359999999</v>
      </c>
      <c r="EJ9" s="9">
        <f t="shared" si="195"/>
        <v>-1.4350258501716277E-2</v>
      </c>
      <c r="EK9" s="10">
        <f t="shared" si="196"/>
        <v>0</v>
      </c>
      <c r="EL9" s="23">
        <f>SUMIFS(Base!$C:$C,Base!$A:$A,DRE!$B9,Base!$B:$B,DRE!EL$4)</f>
        <v>-1415465.3559999999</v>
      </c>
      <c r="EM9" s="9">
        <f t="shared" si="197"/>
        <v>-1.159982066348593E-2</v>
      </c>
      <c r="EN9" s="10">
        <f t="shared" si="198"/>
        <v>0</v>
      </c>
      <c r="EO9" s="23">
        <f>SUMIFS(Base!$C:$C,Base!$A:$A,DRE!$B9,Base!$B:$B,DRE!EO$4)</f>
        <v>-2146957.77</v>
      </c>
      <c r="EP9" s="9">
        <f t="shared" si="199"/>
        <v>-2.2987023424269806E-2</v>
      </c>
      <c r="EQ9" s="10">
        <f t="shared" si="200"/>
        <v>0</v>
      </c>
      <c r="ER9" s="23">
        <f>SUMIFS(Base!$C:$C,Base!$A:$A,DRE!$B9,Base!$B:$B,DRE!ER$4)</f>
        <v>-2088698.7309999999</v>
      </c>
      <c r="ES9" s="9">
        <f t="shared" si="201"/>
        <v>-1.4126051837486818E-2</v>
      </c>
      <c r="ET9" s="10">
        <f t="shared" si="202"/>
        <v>0</v>
      </c>
      <c r="EU9" s="23">
        <f>SUMIFS(Base!$C:$C,Base!$A:$A,DRE!$B9,Base!$B:$B,DRE!EU$4)</f>
        <v>-1858074.605</v>
      </c>
      <c r="EV9" s="9">
        <f t="shared" si="203"/>
        <v>-1.0974608200182E-2</v>
      </c>
      <c r="EW9" s="10">
        <f t="shared" si="204"/>
        <v>0</v>
      </c>
      <c r="EX9" s="23">
        <f>SUMIFS(Base!$C:$C,Base!$A:$A,DRE!$B9,Base!$B:$B,DRE!EX$4)</f>
        <v>-1672591.902</v>
      </c>
      <c r="EY9" s="9">
        <f t="shared" si="205"/>
        <v>-1.126182412224838E-2</v>
      </c>
      <c r="EZ9" s="10">
        <f t="shared" si="206"/>
        <v>0</v>
      </c>
      <c r="FA9" s="23">
        <f>SUMIFS(Base!$C:$C,Base!$A:$A,DRE!$B9,Base!$B:$B,DRE!FA$4)</f>
        <v>-2035849.5079999999</v>
      </c>
      <c r="FB9" s="9">
        <f t="shared" si="207"/>
        <v>-1.3936795766427385E-2</v>
      </c>
      <c r="FC9" s="10">
        <f t="shared" si="208"/>
        <v>0</v>
      </c>
      <c r="FD9" s="41">
        <f t="shared" si="209"/>
        <v>-20773688.617914908</v>
      </c>
      <c r="FE9" s="42">
        <f t="shared" si="210"/>
        <v>-1.2606009622677749E-2</v>
      </c>
      <c r="FF9" s="43">
        <f t="shared" si="211"/>
        <v>0</v>
      </c>
    </row>
    <row r="10" spans="2:162" hidden="1" outlineLevel="2" x14ac:dyDescent="0.25">
      <c r="B10" s="49" t="s">
        <v>23</v>
      </c>
      <c r="C10" s="12" t="s">
        <v>23</v>
      </c>
      <c r="D10" s="23">
        <f>SUMIFS(Base!$C:$C,Base!$A:$A,DRE!$B10,Base!$B:$B,DRE!D$4)</f>
        <v>-32926.681340000003</v>
      </c>
      <c r="E10" s="9">
        <f t="shared" si="104"/>
        <v>-2.4741258066143443E-4</v>
      </c>
      <c r="F10" s="10">
        <f t="shared" si="105"/>
        <v>-5.2816316978700463E-2</v>
      </c>
      <c r="G10" s="23">
        <f>SUMIFS(Base!$C:$C,Base!$A:$A,DRE!$B10,Base!$B:$B,DRE!G$4)</f>
        <v>-21992.52347</v>
      </c>
      <c r="H10" s="9">
        <f t="shared" si="106"/>
        <v>-1.7044298952001484E-4</v>
      </c>
      <c r="I10" s="10">
        <f t="shared" si="107"/>
        <v>0.34673973854336643</v>
      </c>
      <c r="J10" s="23">
        <f>SUMIFS(Base!$C:$C,Base!$A:$A,DRE!$B10,Base!$B:$B,DRE!J$4)</f>
        <v>-28295.12773</v>
      </c>
      <c r="K10" s="9">
        <f t="shared" si="108"/>
        <v>-2.5551506678687561E-4</v>
      </c>
      <c r="L10" s="10">
        <f t="shared" si="109"/>
        <v>-9.042425332788695E-2</v>
      </c>
      <c r="M10" s="23">
        <f>SUMIFS(Base!$C:$C,Base!$A:$A,DRE!$B10,Base!$B:$B,DRE!M$4)</f>
        <v>-24477.099429999998</v>
      </c>
      <c r="N10" s="9">
        <f t="shared" si="110"/>
        <v>-1.6130167631407067E-4</v>
      </c>
      <c r="O10" s="10">
        <f t="shared" si="111"/>
        <v>-0.20026817747208808</v>
      </c>
      <c r="P10" s="23">
        <f>SUMIFS(Base!$C:$C,Base!$A:$A,DRE!$B10,Base!$B:$B,DRE!P$4)</f>
        <v>-27157.125619999999</v>
      </c>
      <c r="Q10" s="9">
        <f t="shared" si="112"/>
        <v>-2.0056822701460965E-4</v>
      </c>
      <c r="R10" s="10">
        <f t="shared" si="113"/>
        <v>-5.3033831088583161E-4</v>
      </c>
      <c r="S10" s="23">
        <f>SUMIFS(Base!$C:$C,Base!$A:$A,DRE!$B10,Base!$B:$B,DRE!S$4)</f>
        <v>-29204.847679999999</v>
      </c>
      <c r="T10" s="9">
        <f t="shared" si="114"/>
        <v>-2.8059757194393568E-4</v>
      </c>
      <c r="U10" s="10">
        <f t="shared" si="115"/>
        <v>-0.42632660727773108</v>
      </c>
      <c r="V10" s="23">
        <f>SUMIFS(Base!$C:$C,Base!$A:$A,DRE!$B10,Base!$B:$B,DRE!V$4)</f>
        <v>0</v>
      </c>
      <c r="W10" s="9">
        <f t="shared" si="116"/>
        <v>0</v>
      </c>
      <c r="X10" s="10">
        <f t="shared" si="117"/>
        <v>0</v>
      </c>
      <c r="Y10" s="23">
        <f>SUMIFS(Base!$C:$C,Base!$A:$A,DRE!$B10,Base!$B:$B,DRE!Y$4)</f>
        <v>0</v>
      </c>
      <c r="Z10" s="9">
        <f t="shared" si="118"/>
        <v>0</v>
      </c>
      <c r="AA10" s="10">
        <f t="shared" si="119"/>
        <v>0</v>
      </c>
      <c r="AB10" s="23">
        <f>SUMIFS(Base!$C:$C,Base!$A:$A,DRE!$B10,Base!$B:$B,DRE!AB$4)</f>
        <v>0</v>
      </c>
      <c r="AC10" s="9">
        <f t="shared" si="120"/>
        <v>0</v>
      </c>
      <c r="AD10" s="10">
        <f t="shared" si="121"/>
        <v>0</v>
      </c>
      <c r="AE10" s="23">
        <f>SUMIFS(Base!$C:$C,Base!$A:$A,DRE!$B10,Base!$B:$B,DRE!AE$4)</f>
        <v>0</v>
      </c>
      <c r="AF10" s="9">
        <f t="shared" si="122"/>
        <v>0</v>
      </c>
      <c r="AG10" s="10">
        <f t="shared" si="123"/>
        <v>0</v>
      </c>
      <c r="AH10" s="23">
        <f>SUMIFS(Base!$C:$C,Base!$A:$A,DRE!$B10,Base!$B:$B,DRE!AH$4)</f>
        <v>0</v>
      </c>
      <c r="AI10" s="9">
        <f t="shared" si="124"/>
        <v>0</v>
      </c>
      <c r="AJ10" s="10">
        <f t="shared" si="125"/>
        <v>0</v>
      </c>
      <c r="AK10" s="23">
        <f>SUMIFS(Base!$C:$C,Base!$A:$A,DRE!$B10,Base!$B:$B,DRE!AK$4)</f>
        <v>0</v>
      </c>
      <c r="AL10" s="9">
        <f t="shared" si="126"/>
        <v>0</v>
      </c>
      <c r="AM10" s="10">
        <f t="shared" si="127"/>
        <v>0</v>
      </c>
      <c r="AN10" s="41">
        <f t="shared" si="128"/>
        <v>-164053.83021179296</v>
      </c>
      <c r="AO10" s="42">
        <f t="shared" si="129"/>
        <v>-2.1470697598591508E-4</v>
      </c>
      <c r="AP10" s="43">
        <f t="shared" si="130"/>
        <v>0.49770731541326918</v>
      </c>
      <c r="AQ10" s="3"/>
      <c r="AR10" s="23">
        <f>SUMIFS(Base!$C:$C,Base!$A:$A,DRE!$B10,Base!$B:$B,DRE!AR$4)</f>
        <v>-31274.858499999998</v>
      </c>
      <c r="AS10" s="9">
        <f t="shared" si="131"/>
        <v>-2.6365829345289106E-4</v>
      </c>
      <c r="AT10" s="10">
        <f t="shared" si="132"/>
        <v>4.2904723462372216E-2</v>
      </c>
      <c r="AU10" s="23">
        <f>SUMIFS(Base!$C:$C,Base!$A:$A,DRE!$B10,Base!$B:$B,DRE!AU$4)</f>
        <v>-33665.791060000003</v>
      </c>
      <c r="AV10" s="9">
        <f t="shared" si="133"/>
        <v>-2.3449583816107655E-4</v>
      </c>
      <c r="AW10" s="10">
        <f t="shared" si="134"/>
        <v>-0.63968576653817666</v>
      </c>
      <c r="AX10" s="23">
        <f>SUMIFS(Base!$C:$C,Base!$A:$A,DRE!$B10,Base!$B:$B,DRE!AX$4)</f>
        <v>-25948.732929999998</v>
      </c>
      <c r="AY10" s="9">
        <f t="shared" si="135"/>
        <v>-1.7309570611181868E-4</v>
      </c>
      <c r="AZ10" s="10">
        <f t="shared" si="136"/>
        <v>-2.6647000614794029E-2</v>
      </c>
      <c r="BA10" s="23">
        <f>SUMIFS(Base!$C:$C,Base!$A:$A,DRE!$B10,Base!$B:$B,DRE!BA$4)</f>
        <v>-20393.025399999999</v>
      </c>
      <c r="BB10" s="9">
        <f t="shared" si="137"/>
        <v>-1.6428180996711072E-4</v>
      </c>
      <c r="BC10" s="10">
        <f t="shared" si="138"/>
        <v>0.34822189923583463</v>
      </c>
      <c r="BD10" s="23">
        <f>SUMIFS(Base!$C:$C,Base!$A:$A,DRE!$B10,Base!$B:$B,DRE!BD$4)</f>
        <v>-27142.730790000001</v>
      </c>
      <c r="BE10" s="9">
        <f t="shared" si="139"/>
        <v>-2.3262159229055188E-4</v>
      </c>
      <c r="BF10" s="10">
        <f t="shared" si="140"/>
        <v>0.22200447137952967</v>
      </c>
      <c r="BG10" s="23">
        <f>SUMIFS(Base!$C:$C,Base!$A:$A,DRE!$B10,Base!$B:$B,DRE!BG$4)</f>
        <v>-20475.568169999999</v>
      </c>
      <c r="BH10" s="9">
        <f t="shared" si="141"/>
        <v>-2.1400710085567448E-4</v>
      </c>
      <c r="BI10" s="10">
        <f t="shared" si="142"/>
        <v>0.41408928380030252</v>
      </c>
      <c r="BJ10" s="23">
        <f>SUMIFS(Base!$C:$C,Base!$A:$A,DRE!$B10,Base!$B:$B,DRE!BJ$4)</f>
        <v>-23321.343560000001</v>
      </c>
      <c r="BK10" s="9">
        <f t="shared" si="143"/>
        <v>-1.8247398630001426E-4</v>
      </c>
      <c r="BL10" s="10">
        <f t="shared" si="144"/>
        <v>0.25074302652943276</v>
      </c>
      <c r="BM10" s="23">
        <f>SUMIFS(Base!$C:$C,Base!$A:$A,DRE!$B10,Base!$B:$B,DRE!BM$4)</f>
        <v>-27892.08008</v>
      </c>
      <c r="BN10" s="9">
        <f t="shared" si="145"/>
        <v>-1.7234971211765542E-4</v>
      </c>
      <c r="BO10" s="10">
        <f t="shared" si="146"/>
        <v>-5.087023460770005E-2</v>
      </c>
      <c r="BP10" s="23">
        <f>SUMIFS(Base!$C:$C,Base!$A:$A,DRE!$B10,Base!$B:$B,DRE!BP$4)</f>
        <v>-24582.30632</v>
      </c>
      <c r="BQ10" s="9">
        <f t="shared" si="147"/>
        <v>-2.160328786926943E-4</v>
      </c>
      <c r="BR10" s="10">
        <f t="shared" si="148"/>
        <v>-3.3979619985661361E-2</v>
      </c>
      <c r="BS10" s="23">
        <f>SUMIFS(Base!$C:$C,Base!$A:$A,DRE!$B10,Base!$B:$B,DRE!BS$4)</f>
        <v>-26183.57072</v>
      </c>
      <c r="BT10" s="9">
        <f t="shared" si="149"/>
        <v>-2.0387664803828796E-4</v>
      </c>
      <c r="BU10" s="10">
        <f t="shared" si="150"/>
        <v>9.3987076619645255E-2</v>
      </c>
      <c r="BV10" s="23">
        <f>SUMIFS(Base!$C:$C,Base!$A:$A,DRE!$B10,Base!$B:$B,DRE!BV$4)</f>
        <v>-32223.894359999998</v>
      </c>
      <c r="BW10" s="9">
        <f t="shared" si="151"/>
        <v>-3.4119243936119373E-4</v>
      </c>
      <c r="BX10" s="10">
        <f t="shared" si="152"/>
        <v>-2.1216998332709056E-2</v>
      </c>
      <c r="BY10" s="23">
        <f>SUMIFS(Base!$C:$C,Base!$A:$A,DRE!$B10,Base!$B:$B,DRE!BY$4)</f>
        <v>-33506.728109999996</v>
      </c>
      <c r="BZ10" s="9">
        <f t="shared" si="153"/>
        <v>-3.26202382825089E-4</v>
      </c>
      <c r="CA10" s="10">
        <f t="shared" si="154"/>
        <v>-0.12899533821079862</v>
      </c>
      <c r="CB10" s="41">
        <f t="shared" si="155"/>
        <v>-326610.03284722497</v>
      </c>
      <c r="CC10" s="42">
        <f t="shared" si="156"/>
        <v>-2.2103940222002516E-4</v>
      </c>
      <c r="CD10" s="43">
        <f t="shared" si="157"/>
        <v>6.9969362505344024E-2</v>
      </c>
      <c r="CF10" s="23">
        <f>SUMIFS(Base!$C:$C,Base!$A:$A,DRE!$B10,Base!$B:$B,DRE!CF$4)</f>
        <v>-32676.849699999999</v>
      </c>
      <c r="CG10" s="9">
        <f t="shared" si="158"/>
        <v>-1.890882968869891E-4</v>
      </c>
      <c r="CH10" s="10">
        <f t="shared" si="159"/>
        <v>-0.17621764170186538</v>
      </c>
      <c r="CI10" s="23">
        <f>SUMIFS(Base!$C:$C,Base!$A:$A,DRE!$B10,Base!$B:$B,DRE!CI$4)</f>
        <v>-20531.8554</v>
      </c>
      <c r="CJ10" s="9">
        <f t="shared" si="160"/>
        <v>-1.3351546183332536E-4</v>
      </c>
      <c r="CK10" s="10">
        <f t="shared" si="161"/>
        <v>0.25547317878862869</v>
      </c>
      <c r="CL10" s="23">
        <f>SUMIFS(Base!$C:$C,Base!$A:$A,DRE!$B10,Base!$B:$B,DRE!CL$4)</f>
        <v>-25275.224020000001</v>
      </c>
      <c r="CM10" s="9">
        <f t="shared" si="162"/>
        <v>-1.7471430511358373E-4</v>
      </c>
      <c r="CN10" s="10">
        <f t="shared" si="163"/>
        <v>9.463589824240716E-2</v>
      </c>
      <c r="CO10" s="23">
        <f>SUMIFS(Base!$C:$C,Base!$A:$A,DRE!$B10,Base!$B:$B,DRE!CO$4)</f>
        <v>-31288.294860000002</v>
      </c>
      <c r="CP10" s="9">
        <f t="shared" si="164"/>
        <v>-2.2387765772243981E-4</v>
      </c>
      <c r="CQ10" s="10">
        <f t="shared" si="165"/>
        <v>0.10725469679726023</v>
      </c>
      <c r="CR10" s="23">
        <f>SUMIFS(Base!$C:$C,Base!$A:$A,DRE!$B10,Base!$B:$B,DRE!CR$4)</f>
        <v>-34888.029289999999</v>
      </c>
      <c r="CS10" s="9">
        <f t="shared" si="166"/>
        <v>-2.4587335435282727E-4</v>
      </c>
      <c r="CT10" s="10">
        <f t="shared" si="167"/>
        <v>-0.33261302759247735</v>
      </c>
      <c r="CU10" s="23">
        <f>SUMIFS(Base!$C:$C,Base!$A:$A,DRE!$B10,Base!$B:$B,DRE!CU$4)</f>
        <v>-34946.56712</v>
      </c>
      <c r="CV10" s="9">
        <f t="shared" si="168"/>
        <v>-2.6680031843917334E-4</v>
      </c>
      <c r="CW10" s="10">
        <f t="shared" si="169"/>
        <v>-0.48840720879920446</v>
      </c>
      <c r="CX10" s="23">
        <f>SUMIFS(Base!$C:$C,Base!$A:$A,DRE!$B10,Base!$B:$B,DRE!CX$4)</f>
        <v>-31125.961299999999</v>
      </c>
      <c r="CY10" s="9">
        <f t="shared" si="170"/>
        <v>-2.4183858781836465E-4</v>
      </c>
      <c r="CZ10" s="10">
        <f t="shared" si="171"/>
        <v>8.7497280719606441E-2</v>
      </c>
      <c r="DA10" s="23">
        <f>SUMIFS(Base!$C:$C,Base!$A:$A,DRE!$B10,Base!$B:$B,DRE!DA$4)</f>
        <v>-26541.888009999999</v>
      </c>
      <c r="DB10" s="9">
        <f t="shared" si="172"/>
        <v>-1.5188050114250755E-4</v>
      </c>
      <c r="DC10" s="10">
        <f t="shared" si="173"/>
        <v>-0.14844776863298376</v>
      </c>
      <c r="DD10" s="23">
        <f>SUMIFS(Base!$C:$C,Base!$A:$A,DRE!$B10,Base!$B:$B,DRE!DD$4)</f>
        <v>-23774.45923</v>
      </c>
      <c r="DE10" s="9">
        <f t="shared" si="174"/>
        <v>-1.7604870401380243E-4</v>
      </c>
      <c r="DF10" s="10">
        <f t="shared" si="175"/>
        <v>0.32203775170835636</v>
      </c>
      <c r="DG10" s="23">
        <f>SUMIFS(Base!$C:$C,Base!$A:$A,DRE!$B10,Base!$B:$B,DRE!DG$4)</f>
        <v>-28899.7762</v>
      </c>
      <c r="DH10" s="9">
        <f t="shared" si="176"/>
        <v>-2.9317485468702682E-4</v>
      </c>
      <c r="DI10" s="10">
        <f t="shared" si="177"/>
        <v>2.4575404451962886E-2</v>
      </c>
      <c r="DJ10" s="23">
        <f>SUMIFS(Base!$C:$C,Base!$A:$A,DRE!$B10,Base!$B:$B,DRE!DJ$4)</f>
        <v>-31554.404610000001</v>
      </c>
      <c r="DK10" s="9">
        <f t="shared" si="178"/>
        <v>-2.5880762661983323E-4</v>
      </c>
      <c r="DL10" s="10">
        <f t="shared" si="179"/>
        <v>-8.9969967556969746E-2</v>
      </c>
      <c r="DM10" s="23">
        <f>SUMIFS(Base!$C:$C,Base!$A:$A,DRE!$B10,Base!$B:$B,DRE!DM$4)</f>
        <v>-29678.358250000001</v>
      </c>
      <c r="DN10" s="9">
        <f t="shared" si="180"/>
        <v>-1.7700874265903928E-4</v>
      </c>
      <c r="DO10" s="10">
        <f t="shared" si="181"/>
        <v>6.3845141443148706E-2</v>
      </c>
      <c r="DP10" s="41">
        <f t="shared" si="182"/>
        <v>-351182.01452702325</v>
      </c>
      <c r="DQ10" s="42">
        <f t="shared" si="183"/>
        <v>-2.0530225232525599E-4</v>
      </c>
      <c r="DR10" s="43">
        <f t="shared" si="184"/>
        <v>-1.7988839257378423E-3</v>
      </c>
      <c r="DT10" s="23">
        <f>SUMIFS(Base!$C:$C,Base!$A:$A,DRE!$B10,Base!$B:$B,DRE!DT$4)</f>
        <v>-27781.29535</v>
      </c>
      <c r="DU10" s="9">
        <f t="shared" si="185"/>
        <v>-2.0111001831833833E-4</v>
      </c>
      <c r="DV10" s="10">
        <f t="shared" si="186"/>
        <v>0</v>
      </c>
      <c r="DW10" s="23">
        <f>SUMIFS(Base!$C:$C,Base!$A:$A,DRE!$B10,Base!$B:$B,DRE!DW$4)</f>
        <v>-27577.05272</v>
      </c>
      <c r="DX10" s="9">
        <f t="shared" si="187"/>
        <v>-1.5999471308349058E-4</v>
      </c>
      <c r="DY10" s="10">
        <f t="shared" si="188"/>
        <v>0</v>
      </c>
      <c r="DZ10" s="23">
        <f>SUMIFS(Base!$C:$C,Base!$A:$A,DRE!$B10,Base!$B:$B,DRE!DZ$4)</f>
        <v>-27917.192620000002</v>
      </c>
      <c r="EA10" s="9">
        <f t="shared" si="189"/>
        <v>-1.5571952380823194E-4</v>
      </c>
      <c r="EB10" s="10">
        <f t="shared" si="190"/>
        <v>0</v>
      </c>
      <c r="EC10" s="23">
        <f>SUMIFS(Base!$C:$C,Base!$A:$A,DRE!$B10,Base!$B:$B,DRE!EC$4)</f>
        <v>-35047.280279999999</v>
      </c>
      <c r="ED10" s="9">
        <f t="shared" si="191"/>
        <v>-2.9491337422182627E-4</v>
      </c>
      <c r="EE10" s="10">
        <f t="shared" si="192"/>
        <v>0</v>
      </c>
      <c r="EF10" s="23">
        <f>SUMIFS(Base!$C:$C,Base!$A:$A,DRE!$B10,Base!$B:$B,DRE!EF$4)</f>
        <v>-26180.165260000002</v>
      </c>
      <c r="EG10" s="9">
        <f t="shared" si="193"/>
        <v>-2.5123367283339822E-4</v>
      </c>
      <c r="EH10" s="10">
        <f t="shared" si="194"/>
        <v>0</v>
      </c>
      <c r="EI10" s="23">
        <f>SUMIFS(Base!$C:$C,Base!$A:$A,DRE!$B10,Base!$B:$B,DRE!EI$4)</f>
        <v>-23479.170829999999</v>
      </c>
      <c r="EJ10" s="9">
        <f t="shared" si="195"/>
        <v>-2.1759035772353849E-4</v>
      </c>
      <c r="EK10" s="10">
        <f t="shared" si="196"/>
        <v>0</v>
      </c>
      <c r="EL10" s="23">
        <f>SUMIFS(Base!$C:$C,Base!$A:$A,DRE!$B10,Base!$B:$B,DRE!EL$4)</f>
        <v>-34110.540869999997</v>
      </c>
      <c r="EM10" s="9">
        <f t="shared" si="197"/>
        <v>-2.7953786021627457E-4</v>
      </c>
      <c r="EN10" s="10">
        <f t="shared" si="198"/>
        <v>0</v>
      </c>
      <c r="EO10" s="23">
        <f>SUMIFS(Base!$C:$C,Base!$A:$A,DRE!$B10,Base!$B:$B,DRE!EO$4)</f>
        <v>-23111.0972</v>
      </c>
      <c r="EP10" s="9">
        <f t="shared" si="199"/>
        <v>-2.4744563685431793E-4</v>
      </c>
      <c r="EQ10" s="10">
        <f t="shared" si="200"/>
        <v>0</v>
      </c>
      <c r="ER10" s="23">
        <f>SUMIFS(Base!$C:$C,Base!$A:$A,DRE!$B10,Base!$B:$B,DRE!ER$4)</f>
        <v>-35067.526680000003</v>
      </c>
      <c r="ES10" s="9">
        <f t="shared" si="201"/>
        <v>-2.3716474393459673E-4</v>
      </c>
      <c r="ET10" s="10">
        <f t="shared" si="202"/>
        <v>0</v>
      </c>
      <c r="EU10" s="23">
        <f>SUMIFS(Base!$C:$C,Base!$A:$A,DRE!$B10,Base!$B:$B,DRE!EU$4)</f>
        <v>-29627.893670000001</v>
      </c>
      <c r="EV10" s="9">
        <f t="shared" si="203"/>
        <v>-1.7499540866116212E-4</v>
      </c>
      <c r="EW10" s="10">
        <f t="shared" si="204"/>
        <v>0</v>
      </c>
      <c r="EX10" s="23">
        <f>SUMIFS(Base!$C:$C,Base!$A:$A,DRE!$B10,Base!$B:$B,DRE!EX$4)</f>
        <v>-28949.792700000002</v>
      </c>
      <c r="EY10" s="9">
        <f t="shared" si="205"/>
        <v>-1.9492350367899251E-4</v>
      </c>
      <c r="EZ10" s="10">
        <f t="shared" si="206"/>
        <v>0</v>
      </c>
      <c r="FA10" s="23">
        <f>SUMIFS(Base!$C:$C,Base!$A:$A,DRE!$B10,Base!$B:$B,DRE!FA$4)</f>
        <v>-31702.40263</v>
      </c>
      <c r="FB10" s="9">
        <f t="shared" si="207"/>
        <v>-2.170248385370145E-4</v>
      </c>
      <c r="FC10" s="10">
        <f t="shared" si="208"/>
        <v>0</v>
      </c>
      <c r="FD10" s="41">
        <f t="shared" si="209"/>
        <v>-350551.41322462878</v>
      </c>
      <c r="FE10" s="42">
        <f t="shared" si="210"/>
        <v>-2.127236317840073E-4</v>
      </c>
      <c r="FF10" s="43">
        <f t="shared" si="211"/>
        <v>0</v>
      </c>
    </row>
    <row r="11" spans="2:162" outlineLevel="1" x14ac:dyDescent="0.25">
      <c r="B11" s="53" t="s">
        <v>24</v>
      </c>
      <c r="C11" s="11" t="s">
        <v>24</v>
      </c>
      <c r="D11" s="23">
        <f>SUMIFS(Base!$C:$C,Base!$A:$A,DRE!$B11,Base!$B:$B,DRE!D$4)</f>
        <v>-66287.453450000001</v>
      </c>
      <c r="E11" s="9">
        <f t="shared" si="104"/>
        <v>-4.9808693910539134E-4</v>
      </c>
      <c r="F11" s="10">
        <f t="shared" si="105"/>
        <v>1.9359868254089748E-2</v>
      </c>
      <c r="G11" s="23">
        <f>SUMIFS(Base!$C:$C,Base!$A:$A,DRE!$B11,Base!$B:$B,DRE!G$4)</f>
        <v>-80898.985079999999</v>
      </c>
      <c r="H11" s="9">
        <f t="shared" si="106"/>
        <v>-6.269705650185798E-4</v>
      </c>
      <c r="I11" s="10">
        <f t="shared" si="107"/>
        <v>-0.39216363252641662</v>
      </c>
      <c r="J11" s="23">
        <f>SUMIFS(Base!$C:$C,Base!$A:$A,DRE!$B11,Base!$B:$B,DRE!J$4)</f>
        <v>-64877.223910000001</v>
      </c>
      <c r="K11" s="9">
        <f t="shared" si="108"/>
        <v>-5.8586440600283277E-4</v>
      </c>
      <c r="L11" s="10">
        <f t="shared" si="109"/>
        <v>0.30609941027901921</v>
      </c>
      <c r="M11" s="23">
        <f>SUMIFS(Base!$C:$C,Base!$A:$A,DRE!$B11,Base!$B:$B,DRE!M$4)</f>
        <v>-66154.164789999995</v>
      </c>
      <c r="N11" s="9">
        <f t="shared" si="110"/>
        <v>-4.3594943536102927E-4</v>
      </c>
      <c r="O11" s="10">
        <f t="shared" si="111"/>
        <v>-0.262503540295559</v>
      </c>
      <c r="P11" s="23">
        <f>SUMIFS(Base!$C:$C,Base!$A:$A,DRE!$B11,Base!$B:$B,DRE!P$4)</f>
        <v>-52976.218679999998</v>
      </c>
      <c r="Q11" s="9">
        <f t="shared" si="112"/>
        <v>-3.9125445024125661E-4</v>
      </c>
      <c r="R11" s="10">
        <f t="shared" si="113"/>
        <v>6.6156377362030727E-2</v>
      </c>
      <c r="S11" s="23">
        <f>SUMIFS(Base!$C:$C,Base!$A:$A,DRE!$B11,Base!$B:$B,DRE!S$4)</f>
        <v>-71939.856249999997</v>
      </c>
      <c r="T11" s="9">
        <f t="shared" si="114"/>
        <v>-6.9119172306348297E-4</v>
      </c>
      <c r="U11" s="10">
        <f t="shared" si="115"/>
        <v>0.14764053612736378</v>
      </c>
      <c r="V11" s="23">
        <f>SUMIFS(Base!$C:$C,Base!$A:$A,DRE!$B11,Base!$B:$B,DRE!V$4)</f>
        <v>0</v>
      </c>
      <c r="W11" s="9">
        <f t="shared" si="116"/>
        <v>0</v>
      </c>
      <c r="X11" s="10">
        <f t="shared" si="117"/>
        <v>0</v>
      </c>
      <c r="Y11" s="23">
        <f>SUMIFS(Base!$C:$C,Base!$A:$A,DRE!$B11,Base!$B:$B,DRE!Y$4)</f>
        <v>0</v>
      </c>
      <c r="Z11" s="9">
        <f t="shared" si="118"/>
        <v>0</v>
      </c>
      <c r="AA11" s="10">
        <f t="shared" si="119"/>
        <v>0</v>
      </c>
      <c r="AB11" s="23">
        <f>SUMIFS(Base!$C:$C,Base!$A:$A,DRE!$B11,Base!$B:$B,DRE!AB$4)</f>
        <v>0</v>
      </c>
      <c r="AC11" s="9">
        <f t="shared" si="120"/>
        <v>0</v>
      </c>
      <c r="AD11" s="10">
        <f t="shared" si="121"/>
        <v>0</v>
      </c>
      <c r="AE11" s="23">
        <f>SUMIFS(Base!$C:$C,Base!$A:$A,DRE!$B11,Base!$B:$B,DRE!AE$4)</f>
        <v>0</v>
      </c>
      <c r="AF11" s="9">
        <f t="shared" si="122"/>
        <v>0</v>
      </c>
      <c r="AG11" s="10">
        <f t="shared" si="123"/>
        <v>0</v>
      </c>
      <c r="AH11" s="23">
        <f>SUMIFS(Base!$C:$C,Base!$A:$A,DRE!$B11,Base!$B:$B,DRE!AH$4)</f>
        <v>0</v>
      </c>
      <c r="AI11" s="9">
        <f t="shared" si="124"/>
        <v>0</v>
      </c>
      <c r="AJ11" s="10">
        <f t="shared" si="125"/>
        <v>0</v>
      </c>
      <c r="AK11" s="23">
        <f>SUMIFS(Base!$C:$C,Base!$A:$A,DRE!$B11,Base!$B:$B,DRE!AK$4)</f>
        <v>0</v>
      </c>
      <c r="AL11" s="9">
        <f t="shared" si="126"/>
        <v>0</v>
      </c>
      <c r="AM11" s="10">
        <f t="shared" si="127"/>
        <v>0</v>
      </c>
      <c r="AN11" s="41">
        <f t="shared" si="128"/>
        <v>-403134.02080029831</v>
      </c>
      <c r="AO11" s="42">
        <f t="shared" si="129"/>
        <v>-5.2760539885799633E-4</v>
      </c>
      <c r="AP11" s="43">
        <f t="shared" si="130"/>
        <v>0.51657575254018118</v>
      </c>
      <c r="AQ11" s="3"/>
      <c r="AR11" s="23">
        <f>SUMIFS(Base!$C:$C,Base!$A:$A,DRE!$B11,Base!$B:$B,DRE!AR$4)</f>
        <v>-67596.10514</v>
      </c>
      <c r="AS11" s="9">
        <f t="shared" si="131"/>
        <v>-5.6985945197080901E-4</v>
      </c>
      <c r="AT11" s="10">
        <f t="shared" si="132"/>
        <v>6.3437712342404251E-2</v>
      </c>
      <c r="AU11" s="23">
        <f>SUMIFS(Base!$C:$C,Base!$A:$A,DRE!$B11,Base!$B:$B,DRE!AU$4)</f>
        <v>-58110.256000000001</v>
      </c>
      <c r="AV11" s="9">
        <f t="shared" si="133"/>
        <v>-4.0476141380991294E-4</v>
      </c>
      <c r="AW11" s="10">
        <f t="shared" si="134"/>
        <v>0.37735163512822634</v>
      </c>
      <c r="AX11" s="23">
        <f>SUMIFS(Base!$C:$C,Base!$A:$A,DRE!$B11,Base!$B:$B,DRE!AX$4)</f>
        <v>-93496.424230000004</v>
      </c>
      <c r="AY11" s="9">
        <f t="shared" si="135"/>
        <v>-6.2368477161023382E-4</v>
      </c>
      <c r="AZ11" s="10">
        <f t="shared" si="136"/>
        <v>2.280404704206241E-2</v>
      </c>
      <c r="BA11" s="23">
        <f>SUMIFS(Base!$C:$C,Base!$A:$A,DRE!$B11,Base!$B:$B,DRE!BA$4)</f>
        <v>-52399.191509999997</v>
      </c>
      <c r="BB11" s="9">
        <f t="shared" si="137"/>
        <v>-4.2211657433016594E-4</v>
      </c>
      <c r="BC11" s="10">
        <f t="shared" si="138"/>
        <v>0.36995436069187138</v>
      </c>
      <c r="BD11" s="23">
        <f>SUMIFS(Base!$C:$C,Base!$A:$A,DRE!$B11,Base!$B:$B,DRE!BD$4)</f>
        <v>-56729.218249999998</v>
      </c>
      <c r="BE11" s="9">
        <f t="shared" si="139"/>
        <v>-4.8618693457237185E-4</v>
      </c>
      <c r="BF11" s="10">
        <f t="shared" si="140"/>
        <v>-8.9212674497637423E-2</v>
      </c>
      <c r="BG11" s="23">
        <f>SUMIFS(Base!$C:$C,Base!$A:$A,DRE!$B11,Base!$B:$B,DRE!BG$4)</f>
        <v>-84400.841780000002</v>
      </c>
      <c r="BH11" s="9">
        <f t="shared" si="141"/>
        <v>-8.8214301596673526E-4</v>
      </c>
      <c r="BI11" s="10">
        <f t="shared" si="142"/>
        <v>-0.52171853314667938</v>
      </c>
      <c r="BJ11" s="23">
        <f>SUMIFS(Base!$C:$C,Base!$A:$A,DRE!$B11,Base!$B:$B,DRE!BJ$4)</f>
        <v>-90477.876220000006</v>
      </c>
      <c r="BK11" s="9">
        <f t="shared" si="143"/>
        <v>-7.0792914239039943E-4</v>
      </c>
      <c r="BL11" s="10">
        <f t="shared" si="144"/>
        <v>1.9448198995843616E-2</v>
      </c>
      <c r="BM11" s="23">
        <f>SUMIFS(Base!$C:$C,Base!$A:$A,DRE!$B11,Base!$B:$B,DRE!BM$4)</f>
        <v>-95263.957150000002</v>
      </c>
      <c r="BN11" s="9">
        <f t="shared" si="145"/>
        <v>-5.8865152914013724E-4</v>
      </c>
      <c r="BO11" s="10">
        <f t="shared" si="146"/>
        <v>-0.39466185045683844</v>
      </c>
      <c r="BP11" s="23">
        <f>SUMIFS(Base!$C:$C,Base!$A:$A,DRE!$B11,Base!$B:$B,DRE!BP$4)</f>
        <v>-56846.226739999998</v>
      </c>
      <c r="BQ11" s="9">
        <f t="shared" si="147"/>
        <v>-4.9957289790455322E-4</v>
      </c>
      <c r="BR11" s="10">
        <f t="shared" si="148"/>
        <v>-1.4833697109339128E-2</v>
      </c>
      <c r="BS11" s="23">
        <f>SUMIFS(Base!$C:$C,Base!$A:$A,DRE!$B11,Base!$B:$B,DRE!BS$4)</f>
        <v>-51555.741970000003</v>
      </c>
      <c r="BT11" s="9">
        <f t="shared" si="149"/>
        <v>-4.014353875707935E-4</v>
      </c>
      <c r="BU11" s="10">
        <f t="shared" si="150"/>
        <v>0.41765526460510916</v>
      </c>
      <c r="BV11" s="23">
        <f>SUMIFS(Base!$C:$C,Base!$A:$A,DRE!$B11,Base!$B:$B,DRE!BV$4)</f>
        <v>-55825.252460000003</v>
      </c>
      <c r="BW11" s="9">
        <f t="shared" si="151"/>
        <v>-5.9108790054951898E-4</v>
      </c>
      <c r="BX11" s="10">
        <f t="shared" si="152"/>
        <v>0.2939982081124487</v>
      </c>
      <c r="BY11" s="23">
        <f>SUMIFS(Base!$C:$C,Base!$A:$A,DRE!$B11,Base!$B:$B,DRE!BY$4)</f>
        <v>-71212.97683</v>
      </c>
      <c r="BZ11" s="9">
        <f t="shared" si="153"/>
        <v>-6.9328890167228731E-4</v>
      </c>
      <c r="CA11" s="10">
        <f t="shared" si="154"/>
        <v>-0.22442612173701101</v>
      </c>
      <c r="CB11" s="41">
        <f t="shared" si="155"/>
        <v>-833913.53023475711</v>
      </c>
      <c r="CC11" s="42">
        <f t="shared" si="156"/>
        <v>-5.6436646057502675E-4</v>
      </c>
      <c r="CD11" s="43">
        <f t="shared" si="157"/>
        <v>6.7474311778281212E-2</v>
      </c>
      <c r="CF11" s="23">
        <f>SUMIFS(Base!$C:$C,Base!$A:$A,DRE!$B11,Base!$B:$B,DRE!CF$4)</f>
        <v>-72174.703200000004</v>
      </c>
      <c r="CG11" s="9">
        <f t="shared" si="158"/>
        <v>-4.1764710587789379E-4</v>
      </c>
      <c r="CH11" s="10">
        <f t="shared" si="159"/>
        <v>1.9574373820272821E-2</v>
      </c>
      <c r="CI11" s="23">
        <f>SUMIFS(Base!$C:$C,Base!$A:$A,DRE!$B11,Base!$B:$B,DRE!CI$4)</f>
        <v>-93327.565409999996</v>
      </c>
      <c r="CJ11" s="9">
        <f t="shared" si="160"/>
        <v>-6.0689464029130215E-4</v>
      </c>
      <c r="CK11" s="10">
        <f t="shared" si="161"/>
        <v>-0.74381804696989895</v>
      </c>
      <c r="CL11" s="23">
        <f>SUMIFS(Base!$C:$C,Base!$A:$A,DRE!$B11,Base!$B:$B,DRE!CL$4)</f>
        <v>-95678.276140000002</v>
      </c>
      <c r="CM11" s="9">
        <f t="shared" si="162"/>
        <v>-6.6137350620663958E-4</v>
      </c>
      <c r="CN11" s="10">
        <f t="shared" si="163"/>
        <v>-0.10143300916906235</v>
      </c>
      <c r="CO11" s="23">
        <f>SUMIFS(Base!$C:$C,Base!$A:$A,DRE!$B11,Base!$B:$B,DRE!CO$4)</f>
        <v>-83167.294940000007</v>
      </c>
      <c r="CP11" s="9">
        <f t="shared" si="164"/>
        <v>-5.9508833170969803E-4</v>
      </c>
      <c r="CQ11" s="10">
        <f t="shared" si="165"/>
        <v>-0.16487148795398221</v>
      </c>
      <c r="CR11" s="23">
        <f>SUMIFS(Base!$C:$C,Base!$A:$A,DRE!$B11,Base!$B:$B,DRE!CR$4)</f>
        <v>-52082.77463</v>
      </c>
      <c r="CS11" s="9">
        <f t="shared" si="166"/>
        <v>-3.6705330633137725E-4</v>
      </c>
      <c r="CT11" s="10">
        <f t="shared" si="167"/>
        <v>0.26277512833231703</v>
      </c>
      <c r="CU11" s="23">
        <f>SUMIFS(Base!$C:$C,Base!$A:$A,DRE!$B11,Base!$B:$B,DRE!CU$4)</f>
        <v>-55464.161039999999</v>
      </c>
      <c r="CV11" s="9">
        <f t="shared" si="168"/>
        <v>-4.2344233059059884E-4</v>
      </c>
      <c r="CW11" s="10">
        <f t="shared" si="169"/>
        <v>0.33914137767426994</v>
      </c>
      <c r="CX11" s="23">
        <f>SUMIFS(Base!$C:$C,Base!$A:$A,DRE!$B11,Base!$B:$B,DRE!CX$4)</f>
        <v>-92272.408379999993</v>
      </c>
      <c r="CY11" s="9">
        <f t="shared" si="170"/>
        <v>-7.1692657849634458E-4</v>
      </c>
      <c r="CZ11" s="10">
        <f t="shared" si="171"/>
        <v>-4.8176277927506374E-2</v>
      </c>
      <c r="DA11" s="23">
        <f>SUMIFS(Base!$C:$C,Base!$A:$A,DRE!$B11,Base!$B:$B,DRE!DA$4)</f>
        <v>-68306.132500000007</v>
      </c>
      <c r="DB11" s="9">
        <f t="shared" si="172"/>
        <v>-3.9086780982942301E-4</v>
      </c>
      <c r="DC11" s="10">
        <f t="shared" si="173"/>
        <v>0.14896371757676635</v>
      </c>
      <c r="DD11" s="23">
        <f>SUMIFS(Base!$C:$C,Base!$A:$A,DRE!$B11,Base!$B:$B,DRE!DD$4)</f>
        <v>-56015.312559999998</v>
      </c>
      <c r="DE11" s="9">
        <f t="shared" si="174"/>
        <v>-4.1479064090224816E-4</v>
      </c>
      <c r="DF11" s="10">
        <f t="shared" si="175"/>
        <v>0.35716600066894005</v>
      </c>
      <c r="DG11" s="23">
        <f>SUMIFS(Base!$C:$C,Base!$A:$A,DRE!$B11,Base!$B:$B,DRE!DG$4)</f>
        <v>-88531.309439999997</v>
      </c>
      <c r="DH11" s="9">
        <f t="shared" si="176"/>
        <v>-8.9810916183926033E-4</v>
      </c>
      <c r="DI11" s="10">
        <f t="shared" si="177"/>
        <v>-0.21583078178979256</v>
      </c>
      <c r="DJ11" s="23">
        <f>SUMIFS(Base!$C:$C,Base!$A:$A,DRE!$B11,Base!$B:$B,DRE!DJ$4)</f>
        <v>-79072.39486</v>
      </c>
      <c r="DK11" s="9">
        <f t="shared" si="178"/>
        <v>-6.4854777321253661E-4</v>
      </c>
      <c r="DL11" s="10">
        <f t="shared" si="179"/>
        <v>0.16490460122141559</v>
      </c>
      <c r="DM11" s="23">
        <f>SUMIFS(Base!$C:$C,Base!$A:$A,DRE!$B11,Base!$B:$B,DRE!DM$4)</f>
        <v>-58160.288780000003</v>
      </c>
      <c r="DN11" s="9">
        <f t="shared" si="180"/>
        <v>-3.4688170763739703E-4</v>
      </c>
      <c r="DO11" s="10">
        <f t="shared" si="181"/>
        <v>0.27229614529966395</v>
      </c>
      <c r="DP11" s="41">
        <f t="shared" si="182"/>
        <v>-894252.60962514579</v>
      </c>
      <c r="DQ11" s="42">
        <f t="shared" si="183"/>
        <v>-5.2278325002219899E-4</v>
      </c>
      <c r="DR11" s="43">
        <f t="shared" si="184"/>
        <v>5.1522349445983884E-2</v>
      </c>
      <c r="DT11" s="23">
        <f>SUMIFS(Base!$C:$C,Base!$A:$A,DRE!$B11,Base!$B:$B,DRE!DT$4)</f>
        <v>-73615.684120000005</v>
      </c>
      <c r="DU11" s="9">
        <f t="shared" si="185"/>
        <v>-5.3290717352710512E-4</v>
      </c>
      <c r="DV11" s="10">
        <f t="shared" si="186"/>
        <v>0</v>
      </c>
      <c r="DW11" s="23">
        <f>SUMIFS(Base!$C:$C,Base!$A:$A,DRE!$B11,Base!$B:$B,DRE!DW$4)</f>
        <v>-53519.095970000002</v>
      </c>
      <c r="DX11" s="9">
        <f t="shared" si="187"/>
        <v>-3.1050353680463748E-4</v>
      </c>
      <c r="DY11" s="10">
        <f t="shared" si="188"/>
        <v>0</v>
      </c>
      <c r="DZ11" s="23">
        <f>SUMIFS(Base!$C:$C,Base!$A:$A,DRE!$B11,Base!$B:$B,DRE!DZ$4)</f>
        <v>-86867.086190000002</v>
      </c>
      <c r="EA11" s="9">
        <f t="shared" si="189"/>
        <v>-4.8453658934260855E-4</v>
      </c>
      <c r="EB11" s="10">
        <f t="shared" si="190"/>
        <v>0</v>
      </c>
      <c r="EC11" s="23">
        <f>SUMIFS(Base!$C:$C,Base!$A:$A,DRE!$B11,Base!$B:$B,DRE!EC$4)</f>
        <v>-71396.11176</v>
      </c>
      <c r="ED11" s="9">
        <f t="shared" si="191"/>
        <v>-6.0077894938614658E-4</v>
      </c>
      <c r="EE11" s="10">
        <f t="shared" si="192"/>
        <v>0</v>
      </c>
      <c r="EF11" s="23">
        <f>SUMIFS(Base!$C:$C,Base!$A:$A,DRE!$B11,Base!$B:$B,DRE!EF$4)</f>
        <v>-70647.066630000001</v>
      </c>
      <c r="EG11" s="9">
        <f t="shared" si="193"/>
        <v>-6.7795301702998887E-4</v>
      </c>
      <c r="EH11" s="10">
        <f t="shared" si="194"/>
        <v>0</v>
      </c>
      <c r="EI11" s="23">
        <f>SUMIFS(Base!$C:$C,Base!$A:$A,DRE!$B11,Base!$B:$B,DRE!EI$4)</f>
        <v>-83927.422850000003</v>
      </c>
      <c r="EJ11" s="9">
        <f t="shared" si="195"/>
        <v>-7.777871754062356E-4</v>
      </c>
      <c r="EK11" s="10">
        <f t="shared" si="196"/>
        <v>0</v>
      </c>
      <c r="EL11" s="23">
        <f>SUMIFS(Base!$C:$C,Base!$A:$A,DRE!$B11,Base!$B:$B,DRE!EL$4)</f>
        <v>-88031.383960000006</v>
      </c>
      <c r="EM11" s="9">
        <f t="shared" si="197"/>
        <v>-7.2142229576014575E-4</v>
      </c>
      <c r="EN11" s="10">
        <f t="shared" si="198"/>
        <v>0</v>
      </c>
      <c r="EO11" s="23">
        <f>SUMIFS(Base!$C:$C,Base!$A:$A,DRE!$B11,Base!$B:$B,DRE!EO$4)</f>
        <v>-80262.303629999995</v>
      </c>
      <c r="EP11" s="9">
        <f t="shared" si="199"/>
        <v>-8.5935153425428822E-4</v>
      </c>
      <c r="EQ11" s="10">
        <f t="shared" si="200"/>
        <v>0</v>
      </c>
      <c r="ER11" s="23">
        <f>SUMIFS(Base!$C:$C,Base!$A:$A,DRE!$B11,Base!$B:$B,DRE!ER$4)</f>
        <v>-87138.067710000003</v>
      </c>
      <c r="ES11" s="9">
        <f t="shared" si="201"/>
        <v>-5.8932235808874841E-4</v>
      </c>
      <c r="ET11" s="10">
        <f t="shared" si="202"/>
        <v>0</v>
      </c>
      <c r="EU11" s="23">
        <f>SUMIFS(Base!$C:$C,Base!$A:$A,DRE!$B11,Base!$B:$B,DRE!EU$4)</f>
        <v>-72815.486139999994</v>
      </c>
      <c r="EV11" s="9">
        <f t="shared" si="203"/>
        <v>-4.3008037951860535E-4</v>
      </c>
      <c r="EW11" s="10">
        <f t="shared" si="204"/>
        <v>0</v>
      </c>
      <c r="EX11" s="23">
        <f>SUMIFS(Base!$C:$C,Base!$A:$A,DRE!$B11,Base!$B:$B,DRE!EX$4)</f>
        <v>-94686.660919999995</v>
      </c>
      <c r="EY11" s="9">
        <f t="shared" si="205"/>
        <v>-6.3754016788490284E-4</v>
      </c>
      <c r="EZ11" s="10">
        <f t="shared" si="206"/>
        <v>0</v>
      </c>
      <c r="FA11" s="23">
        <f>SUMIFS(Base!$C:$C,Base!$A:$A,DRE!$B11,Base!$B:$B,DRE!FA$4)</f>
        <v>-79923.018689999997</v>
      </c>
      <c r="FB11" s="9">
        <f t="shared" si="207"/>
        <v>-5.4712825488419591E-4</v>
      </c>
      <c r="FC11" s="10">
        <f t="shared" si="208"/>
        <v>0</v>
      </c>
      <c r="FD11" s="41">
        <f t="shared" si="209"/>
        <v>-942829.39519218309</v>
      </c>
      <c r="FE11" s="42">
        <f t="shared" si="210"/>
        <v>-5.721331751399407E-4</v>
      </c>
      <c r="FF11" s="43">
        <f t="shared" si="211"/>
        <v>0</v>
      </c>
    </row>
    <row r="12" spans="2:162" outlineLevel="1" collapsed="1" x14ac:dyDescent="0.25">
      <c r="B12" s="49"/>
      <c r="C12" s="11" t="s">
        <v>25</v>
      </c>
      <c r="D12" s="23">
        <f>SUM(D13:D15)</f>
        <v>-2657959.43836</v>
      </c>
      <c r="E12" s="9">
        <f t="shared" si="104"/>
        <v>-1.9972028068895704E-2</v>
      </c>
      <c r="F12" s="10">
        <f t="shared" si="105"/>
        <v>5.2544800001345947E-2</v>
      </c>
      <c r="G12" s="23">
        <f>SUM(G13:G15)</f>
        <v>-2918113.9748</v>
      </c>
      <c r="H12" s="9">
        <f t="shared" si="106"/>
        <v>-2.2615507051908366E-2</v>
      </c>
      <c r="I12" s="10">
        <f t="shared" si="107"/>
        <v>0.12570242298216808</v>
      </c>
      <c r="J12" s="23">
        <f>SUM(J13:J15)</f>
        <v>-3329156.0808999995</v>
      </c>
      <c r="K12" s="9">
        <f t="shared" si="108"/>
        <v>-3.0063463451101245E-2</v>
      </c>
      <c r="L12" s="10">
        <f t="shared" si="109"/>
        <v>2.3702203762414411E-2</v>
      </c>
      <c r="M12" s="23">
        <f>SUM(M13:M15)</f>
        <v>-2326230.9522399995</v>
      </c>
      <c r="N12" s="9">
        <f t="shared" si="110"/>
        <v>-1.5329633037732398E-2</v>
      </c>
      <c r="O12" s="10">
        <f t="shared" si="111"/>
        <v>0.22768521305921913</v>
      </c>
      <c r="P12" s="23">
        <f>SUM(P13:P15)</f>
        <v>-2423045.5221899999</v>
      </c>
      <c r="Q12" s="9">
        <f t="shared" si="112"/>
        <v>-1.7895338084065515E-2</v>
      </c>
      <c r="R12" s="10">
        <f t="shared" si="113"/>
        <v>0.33030649091087738</v>
      </c>
      <c r="S12" s="23">
        <f>SUM(S13:S15)</f>
        <v>-2984094.5494599999</v>
      </c>
      <c r="T12" s="9">
        <f t="shared" si="114"/>
        <v>-2.8670914301772814E-2</v>
      </c>
      <c r="U12" s="10">
        <f t="shared" si="115"/>
        <v>-0.24873301729420391</v>
      </c>
      <c r="V12" s="23">
        <f>SUM(V13:V15)</f>
        <v>0</v>
      </c>
      <c r="W12" s="9">
        <f t="shared" si="116"/>
        <v>0</v>
      </c>
      <c r="X12" s="10">
        <f t="shared" si="117"/>
        <v>0</v>
      </c>
      <c r="Y12" s="23">
        <f>SUM(Y13:Y15)</f>
        <v>0</v>
      </c>
      <c r="Z12" s="9">
        <f t="shared" si="118"/>
        <v>0</v>
      </c>
      <c r="AA12" s="10">
        <f t="shared" si="119"/>
        <v>0</v>
      </c>
      <c r="AB12" s="23">
        <f>SUM(AB13:AB15)</f>
        <v>0</v>
      </c>
      <c r="AC12" s="9">
        <f t="shared" si="120"/>
        <v>0</v>
      </c>
      <c r="AD12" s="10">
        <f t="shared" si="121"/>
        <v>0</v>
      </c>
      <c r="AE12" s="23">
        <f>SUM(AE13:AE15)</f>
        <v>0</v>
      </c>
      <c r="AF12" s="9">
        <f t="shared" si="122"/>
        <v>0</v>
      </c>
      <c r="AG12" s="10">
        <f t="shared" si="123"/>
        <v>0</v>
      </c>
      <c r="AH12" s="23">
        <f>SUM(AH13:AH15)</f>
        <v>0</v>
      </c>
      <c r="AI12" s="9">
        <f t="shared" si="124"/>
        <v>0</v>
      </c>
      <c r="AJ12" s="10">
        <f t="shared" si="125"/>
        <v>0</v>
      </c>
      <c r="AK12" s="23">
        <f>SUM(AK13:AK15)</f>
        <v>0</v>
      </c>
      <c r="AL12" s="9">
        <f t="shared" si="126"/>
        <v>0</v>
      </c>
      <c r="AM12" s="10">
        <f t="shared" si="127"/>
        <v>0</v>
      </c>
      <c r="AN12" s="41">
        <f t="shared" si="128"/>
        <v>-16638600.141288769</v>
      </c>
      <c r="AO12" s="42">
        <f t="shared" si="129"/>
        <v>-2.1775922673447756E-2</v>
      </c>
      <c r="AP12" s="43">
        <f t="shared" si="130"/>
        <v>0.51914398788347571</v>
      </c>
      <c r="AQ12" s="3"/>
      <c r="AR12" s="23">
        <f>SUM(AR13:AR15)</f>
        <v>-2805366.88</v>
      </c>
      <c r="AS12" s="9">
        <f t="shared" si="131"/>
        <v>-2.3650250698658202E-2</v>
      </c>
      <c r="AT12" s="10">
        <f t="shared" si="132"/>
        <v>8.1465569336552537E-2</v>
      </c>
      <c r="AU12" s="23">
        <f>SUM(AU13:AU15)</f>
        <v>-3337666.7756000003</v>
      </c>
      <c r="AV12" s="9">
        <f t="shared" si="133"/>
        <v>-2.3248197752187314E-2</v>
      </c>
      <c r="AW12" s="10">
        <f t="shared" si="134"/>
        <v>-6.0795363105075315E-2</v>
      </c>
      <c r="AX12" s="23">
        <f>SUM(AX13:AX15)</f>
        <v>-3409980.1246400001</v>
      </c>
      <c r="AY12" s="9">
        <f t="shared" si="135"/>
        <v>-2.274688783818888E-2</v>
      </c>
      <c r="AZ12" s="10">
        <f t="shared" si="136"/>
        <v>-1.5878656817771571E-2</v>
      </c>
      <c r="BA12" s="23">
        <f>SUM(BA13:BA15)</f>
        <v>-3012024.3605000004</v>
      </c>
      <c r="BB12" s="9">
        <f t="shared" si="137"/>
        <v>-2.4264217981505055E-2</v>
      </c>
      <c r="BC12" s="10">
        <f t="shared" si="138"/>
        <v>-2.2096653131190136E-2</v>
      </c>
      <c r="BD12" s="23">
        <f>SUM(BD13:BD15)</f>
        <v>-3618140.9694200004</v>
      </c>
      <c r="BE12" s="9">
        <f t="shared" si="139"/>
        <v>-3.1008586422271382E-2</v>
      </c>
      <c r="BF12" s="10">
        <f t="shared" si="140"/>
        <v>-0.22862400539645197</v>
      </c>
      <c r="BG12" s="23">
        <f>SUM(BG13:BG15)</f>
        <v>-2389697.8042000001</v>
      </c>
      <c r="BH12" s="9">
        <f t="shared" si="141"/>
        <v>-2.4976708570525263E-2</v>
      </c>
      <c r="BI12" s="10">
        <f t="shared" si="142"/>
        <v>0.23745536697865752</v>
      </c>
      <c r="BJ12" s="23">
        <f>SUM(BJ13:BJ15)</f>
        <v>-2572037.1552999998</v>
      </c>
      <c r="BK12" s="9">
        <f t="shared" si="143"/>
        <v>-2.0124478310259916E-2</v>
      </c>
      <c r="BL12" s="10">
        <f t="shared" si="144"/>
        <v>0.13648609202696529</v>
      </c>
      <c r="BM12" s="23">
        <f>SUM(BM13:BM15)</f>
        <v>-2805659.8553999998</v>
      </c>
      <c r="BN12" s="9">
        <f t="shared" si="145"/>
        <v>-1.7336629860208428E-2</v>
      </c>
      <c r="BO12" s="10">
        <f t="shared" si="146"/>
        <v>-0.17274499099140703</v>
      </c>
      <c r="BP12" s="23">
        <f>SUM(BP13:BP15)</f>
        <v>-2807433.3223999999</v>
      </c>
      <c r="BQ12" s="9">
        <f t="shared" si="147"/>
        <v>-2.4672131836646436E-2</v>
      </c>
      <c r="BR12" s="10">
        <f t="shared" si="148"/>
        <v>6.2014751753048929E-2</v>
      </c>
      <c r="BS12" s="23">
        <f>SUM(BS13:BS15)</f>
        <v>-2122374.1487400001</v>
      </c>
      <c r="BT12" s="9">
        <f t="shared" si="149"/>
        <v>-1.6525726454784544E-2</v>
      </c>
      <c r="BU12" s="10">
        <f t="shared" si="150"/>
        <v>0.17876598032408342</v>
      </c>
      <c r="BV12" s="23">
        <f>SUM(BV13:BV15)</f>
        <v>-3281995.8992499998</v>
      </c>
      <c r="BW12" s="9">
        <f t="shared" si="151"/>
        <v>-3.4750367982479387E-2</v>
      </c>
      <c r="BX12" s="10">
        <f t="shared" si="152"/>
        <v>2.8409464243580772E-2</v>
      </c>
      <c r="BY12" s="23">
        <f>SUM(BY13:BY15)</f>
        <v>-2439665.1109100003</v>
      </c>
      <c r="BZ12" s="9">
        <f t="shared" si="153"/>
        <v>-2.3751187220114319E-2</v>
      </c>
      <c r="CA12" s="10">
        <f t="shared" si="154"/>
        <v>-1.8341086095997584E-2</v>
      </c>
      <c r="CB12" s="41">
        <f t="shared" si="155"/>
        <v>-34602042.445206635</v>
      </c>
      <c r="CC12" s="42">
        <f t="shared" si="156"/>
        <v>-2.3417574503163018E-2</v>
      </c>
      <c r="CD12" s="43">
        <f t="shared" si="157"/>
        <v>1.9909027592344839E-2</v>
      </c>
      <c r="CF12" s="23">
        <f>SUM(CF13:CF15)</f>
        <v>-3054177.1613000003</v>
      </c>
      <c r="CG12" s="9">
        <f t="shared" si="158"/>
        <v>-1.7673342538321743E-2</v>
      </c>
      <c r="CH12" s="10">
        <f t="shared" si="159"/>
        <v>-4.729045885406976E-2</v>
      </c>
      <c r="CI12" s="23">
        <f>SUM(CI13:CI15)</f>
        <v>-3146381.3772999998</v>
      </c>
      <c r="CJ12" s="9">
        <f t="shared" si="160"/>
        <v>-2.0460428661210218E-2</v>
      </c>
      <c r="CK12" s="10">
        <f t="shared" si="161"/>
        <v>-0.19281369520786931</v>
      </c>
      <c r="CL12" s="23">
        <f>SUM(CL13:CL15)</f>
        <v>-3356680.5462000002</v>
      </c>
      <c r="CM12" s="9">
        <f t="shared" si="162"/>
        <v>-2.320296384528811E-2</v>
      </c>
      <c r="CN12" s="10">
        <f t="shared" si="163"/>
        <v>-0.14802589250599063</v>
      </c>
      <c r="CO12" s="23">
        <f>SUM(CO13:CO15)</f>
        <v>-2946907.5661999993</v>
      </c>
      <c r="CP12" s="9">
        <f t="shared" si="164"/>
        <v>-2.1086056827239692E-2</v>
      </c>
      <c r="CQ12" s="10">
        <f t="shared" si="165"/>
        <v>8.5204753904712452E-2</v>
      </c>
      <c r="CR12" s="23">
        <f>SUM(CR13:CR15)</f>
        <v>-2944872.4374000002</v>
      </c>
      <c r="CS12" s="9">
        <f t="shared" si="166"/>
        <v>-2.0753985795702833E-2</v>
      </c>
      <c r="CT12" s="10">
        <f t="shared" si="167"/>
        <v>4.8085602337825661E-2</v>
      </c>
      <c r="CU12" s="23">
        <f>SUM(CU13:CU15)</f>
        <v>-3133846.4671</v>
      </c>
      <c r="CV12" s="9">
        <f t="shared" si="168"/>
        <v>-2.392541826757141E-2</v>
      </c>
      <c r="CW12" s="10">
        <f t="shared" si="169"/>
        <v>1.0570200915614007E-2</v>
      </c>
      <c r="CX12" s="23">
        <f>SUM(CX13:CX15)</f>
        <v>-2978570.6189000001</v>
      </c>
      <c r="CY12" s="9">
        <f t="shared" si="170"/>
        <v>-2.3142524185816821E-2</v>
      </c>
      <c r="CZ12" s="10">
        <f t="shared" si="171"/>
        <v>0.15694796123862559</v>
      </c>
      <c r="DA12" s="23">
        <f>SUM(DA13:DA15)</f>
        <v>-2392386.9868999999</v>
      </c>
      <c r="DB12" s="9">
        <f t="shared" si="172"/>
        <v>-1.3689943019889399E-2</v>
      </c>
      <c r="DC12" s="10">
        <f t="shared" si="173"/>
        <v>0.27214896137245531</v>
      </c>
      <c r="DD12" s="23">
        <f>SUM(DD13:DD15)</f>
        <v>-2993046.3487</v>
      </c>
      <c r="DE12" s="9">
        <f t="shared" si="174"/>
        <v>-2.2163361346910368E-2</v>
      </c>
      <c r="DF12" s="10">
        <f t="shared" si="175"/>
        <v>-0.30272422599628335</v>
      </c>
      <c r="DG12" s="23">
        <f>SUM(DG13:DG15)</f>
        <v>-2584371.9304</v>
      </c>
      <c r="DH12" s="9">
        <f t="shared" si="176"/>
        <v>-2.621725718250548E-2</v>
      </c>
      <c r="DI12" s="10">
        <f t="shared" si="177"/>
        <v>-0.14439542656035664</v>
      </c>
      <c r="DJ12" s="23">
        <f>SUM(DJ13:DJ15)</f>
        <v>-3377961.98961</v>
      </c>
      <c r="DK12" s="9">
        <f t="shared" si="178"/>
        <v>-2.770587295651001E-2</v>
      </c>
      <c r="DL12" s="10">
        <f t="shared" si="179"/>
        <v>-0.40958492219659653</v>
      </c>
      <c r="DM12" s="23">
        <f>SUM(DM13:DM15)</f>
        <v>-2395724.9139999999</v>
      </c>
      <c r="DN12" s="9">
        <f t="shared" si="180"/>
        <v>-1.4288669582458289E-2</v>
      </c>
      <c r="DO12" s="10">
        <f t="shared" si="181"/>
        <v>-4.6655037178651326E-2</v>
      </c>
      <c r="DP12" s="41">
        <f t="shared" si="182"/>
        <v>-35304929.255908296</v>
      </c>
      <c r="DQ12" s="42">
        <f t="shared" si="183"/>
        <v>-2.0639386969129803E-2</v>
      </c>
      <c r="DR12" s="43">
        <f t="shared" si="184"/>
        <v>-3.7726137526284599E-2</v>
      </c>
      <c r="DT12" s="23">
        <f>SUM(DT13:DT15)</f>
        <v>-2916265.6219000001</v>
      </c>
      <c r="DU12" s="9">
        <f t="shared" si="185"/>
        <v>-2.1110975037434653E-2</v>
      </c>
      <c r="DV12" s="10">
        <f t="shared" si="186"/>
        <v>0</v>
      </c>
      <c r="DW12" s="23">
        <f>SUM(DW13:DW15)</f>
        <v>-2637781.0633299998</v>
      </c>
      <c r="DX12" s="9">
        <f t="shared" si="187"/>
        <v>-1.530370299863386E-2</v>
      </c>
      <c r="DY12" s="10">
        <f t="shared" si="188"/>
        <v>0</v>
      </c>
      <c r="DZ12" s="23">
        <f>SUM(DZ13:DZ15)</f>
        <v>-2923871.8117</v>
      </c>
      <c r="EA12" s="9">
        <f t="shared" si="189"/>
        <v>-1.6309087105988395E-2</v>
      </c>
      <c r="EB12" s="10">
        <f t="shared" si="190"/>
        <v>0</v>
      </c>
      <c r="EC12" s="23">
        <f>SUM(EC13:EC15)</f>
        <v>-3221384.8714000001</v>
      </c>
      <c r="ED12" s="9">
        <f t="shared" si="191"/>
        <v>-2.7107081476843143E-2</v>
      </c>
      <c r="EE12" s="10">
        <f t="shared" si="192"/>
        <v>0</v>
      </c>
      <c r="EF12" s="23">
        <f>SUM(EF13:EF15)</f>
        <v>-3093631.5751</v>
      </c>
      <c r="EG12" s="9">
        <f t="shared" si="193"/>
        <v>-2.968752929123961E-2</v>
      </c>
      <c r="EH12" s="10">
        <f t="shared" si="194"/>
        <v>0</v>
      </c>
      <c r="EI12" s="23">
        <f>SUM(EI13:EI15)</f>
        <v>-3167325.7365000001</v>
      </c>
      <c r="EJ12" s="9">
        <f t="shared" si="195"/>
        <v>-2.9352805728191256E-2</v>
      </c>
      <c r="EK12" s="10">
        <f t="shared" si="196"/>
        <v>0</v>
      </c>
      <c r="EL12" s="23">
        <f>SUM(EL13:EL15)</f>
        <v>-3533080.3817000003</v>
      </c>
      <c r="EM12" s="9">
        <f t="shared" si="197"/>
        <v>-2.8953798581984099E-2</v>
      </c>
      <c r="EN12" s="10">
        <f t="shared" si="198"/>
        <v>0</v>
      </c>
      <c r="EO12" s="23">
        <f>SUM(EO13:EO15)</f>
        <v>-3286918.4214000003</v>
      </c>
      <c r="EP12" s="9">
        <f t="shared" si="199"/>
        <v>-3.5192341368869E-2</v>
      </c>
      <c r="EQ12" s="10">
        <f t="shared" si="200"/>
        <v>0</v>
      </c>
      <c r="ER12" s="23">
        <f>SUM(ER13:ER15)</f>
        <v>-2297528.7393700001</v>
      </c>
      <c r="ES12" s="9">
        <f t="shared" si="201"/>
        <v>-1.5538387412586773E-2</v>
      </c>
      <c r="ET12" s="10">
        <f t="shared" si="202"/>
        <v>0</v>
      </c>
      <c r="EU12" s="23">
        <f>SUM(EU13:EU15)</f>
        <v>-2258285.7903999998</v>
      </c>
      <c r="EV12" s="9">
        <f t="shared" si="203"/>
        <v>-1.3338431991366853E-2</v>
      </c>
      <c r="EW12" s="10">
        <f t="shared" si="204"/>
        <v>0</v>
      </c>
      <c r="EX12" s="23">
        <f>SUM(EX13:EX15)</f>
        <v>-2396423.1855899999</v>
      </c>
      <c r="EY12" s="9">
        <f t="shared" si="205"/>
        <v>-1.613549390399522E-2</v>
      </c>
      <c r="EZ12" s="10">
        <f t="shared" si="206"/>
        <v>0</v>
      </c>
      <c r="FA12" s="23">
        <f>SUM(FA13:FA15)</f>
        <v>-2288934.5858</v>
      </c>
      <c r="FB12" s="9">
        <f t="shared" si="207"/>
        <v>-1.5669337895385667E-2</v>
      </c>
      <c r="FC12" s="10">
        <f t="shared" si="208"/>
        <v>0</v>
      </c>
      <c r="FD12" s="41">
        <f t="shared" si="209"/>
        <v>-34021432.032219633</v>
      </c>
      <c r="FE12" s="42">
        <f t="shared" si="210"/>
        <v>-2.0645081740831669E-2</v>
      </c>
      <c r="FF12" s="43">
        <f t="shared" si="211"/>
        <v>0</v>
      </c>
    </row>
    <row r="13" spans="2:162" hidden="1" outlineLevel="2" x14ac:dyDescent="0.25">
      <c r="B13" s="49" t="s">
        <v>26</v>
      </c>
      <c r="C13" s="12" t="s">
        <v>26</v>
      </c>
      <c r="D13" s="23">
        <f>SUMIFS(Base!$C:$C,Base!$A:$A,DRE!$B13,Base!$B:$B,DRE!D$4)</f>
        <v>-1815082.31</v>
      </c>
      <c r="E13" s="9">
        <f t="shared" si="104"/>
        <v>-1.3638611003425763E-2</v>
      </c>
      <c r="F13" s="10">
        <f t="shared" si="105"/>
        <v>9.8664146216193765E-2</v>
      </c>
      <c r="G13" s="23">
        <f>SUMIFS(Base!$C:$C,Base!$A:$A,DRE!$B13,Base!$B:$B,DRE!G$4)</f>
        <v>-2028928.2420000001</v>
      </c>
      <c r="H13" s="9">
        <f t="shared" si="106"/>
        <v>-1.5724279915390181E-2</v>
      </c>
      <c r="I13" s="10">
        <f t="shared" si="107"/>
        <v>0.16229197975029638</v>
      </c>
      <c r="J13" s="23">
        <f>SUMIFS(Base!$C:$C,Base!$A:$A,DRE!$B13,Base!$B:$B,DRE!J$4)</f>
        <v>-2494457.5469999998</v>
      </c>
      <c r="K13" s="9">
        <f t="shared" si="108"/>
        <v>-2.2525838822878175E-2</v>
      </c>
      <c r="L13" s="10">
        <f t="shared" si="109"/>
        <v>8.6300539864255843E-2</v>
      </c>
      <c r="M13" s="23">
        <f>SUMIFS(Base!$C:$C,Base!$A:$A,DRE!$B13,Base!$B:$B,DRE!M$4)</f>
        <v>-1582613.1939999999</v>
      </c>
      <c r="N13" s="9">
        <f t="shared" si="110"/>
        <v>-1.0429265194555185E-2</v>
      </c>
      <c r="O13" s="10">
        <f t="shared" si="111"/>
        <v>0.26821573173828417</v>
      </c>
      <c r="P13" s="23">
        <f>SUMIFS(Base!$C:$C,Base!$A:$A,DRE!$B13,Base!$B:$B,DRE!P$4)</f>
        <v>-1756974.88</v>
      </c>
      <c r="Q13" s="9">
        <f t="shared" si="112"/>
        <v>-1.2976091119572859E-2</v>
      </c>
      <c r="R13" s="10">
        <f t="shared" si="113"/>
        <v>0.36937192264330332</v>
      </c>
      <c r="S13" s="23">
        <f>SUMIFS(Base!$C:$C,Base!$A:$A,DRE!$B13,Base!$B:$B,DRE!S$4)</f>
        <v>-2321216.7760000001</v>
      </c>
      <c r="T13" s="9">
        <f t="shared" si="114"/>
        <v>-2.2302043771560955E-2</v>
      </c>
      <c r="U13" s="10">
        <f t="shared" si="115"/>
        <v>-0.50732883770799708</v>
      </c>
      <c r="V13" s="23">
        <f>SUMIFS(Base!$C:$C,Base!$A:$A,DRE!$B13,Base!$B:$B,DRE!V$4)</f>
        <v>0</v>
      </c>
      <c r="W13" s="9">
        <f t="shared" si="116"/>
        <v>0</v>
      </c>
      <c r="X13" s="10">
        <f t="shared" si="117"/>
        <v>0</v>
      </c>
      <c r="Y13" s="23">
        <f>SUMIFS(Base!$C:$C,Base!$A:$A,DRE!$B13,Base!$B:$B,DRE!Y$4)</f>
        <v>0</v>
      </c>
      <c r="Z13" s="9">
        <f t="shared" si="118"/>
        <v>0</v>
      </c>
      <c r="AA13" s="10">
        <f t="shared" si="119"/>
        <v>0</v>
      </c>
      <c r="AB13" s="23">
        <f>SUMIFS(Base!$C:$C,Base!$A:$A,DRE!$B13,Base!$B:$B,DRE!AB$4)</f>
        <v>0</v>
      </c>
      <c r="AC13" s="9">
        <f t="shared" si="120"/>
        <v>0</v>
      </c>
      <c r="AD13" s="10">
        <f t="shared" si="121"/>
        <v>0</v>
      </c>
      <c r="AE13" s="23">
        <f>SUMIFS(Base!$C:$C,Base!$A:$A,DRE!$B13,Base!$B:$B,DRE!AE$4)</f>
        <v>0</v>
      </c>
      <c r="AF13" s="9">
        <f t="shared" si="122"/>
        <v>0</v>
      </c>
      <c r="AG13" s="10">
        <f t="shared" si="123"/>
        <v>0</v>
      </c>
      <c r="AH13" s="23">
        <f>SUMIFS(Base!$C:$C,Base!$A:$A,DRE!$B13,Base!$B:$B,DRE!AH$4)</f>
        <v>0</v>
      </c>
      <c r="AI13" s="9">
        <f t="shared" si="124"/>
        <v>0</v>
      </c>
      <c r="AJ13" s="10">
        <f t="shared" si="125"/>
        <v>0</v>
      </c>
      <c r="AK13" s="23">
        <f>SUMIFS(Base!$C:$C,Base!$A:$A,DRE!$B13,Base!$B:$B,DRE!AK$4)</f>
        <v>0</v>
      </c>
      <c r="AL13" s="9">
        <f t="shared" si="126"/>
        <v>0</v>
      </c>
      <c r="AM13" s="10">
        <f t="shared" si="127"/>
        <v>0</v>
      </c>
      <c r="AN13" s="41">
        <f t="shared" si="128"/>
        <v>-11999272.569080649</v>
      </c>
      <c r="AO13" s="42">
        <f t="shared" si="129"/>
        <v>-1.5704159567698103E-2</v>
      </c>
      <c r="AP13" s="43">
        <f t="shared" si="130"/>
        <v>0.52667613684611114</v>
      </c>
      <c r="AQ13" s="3"/>
      <c r="AR13" s="23">
        <f>SUMIFS(Base!$C:$C,Base!$A:$A,DRE!$B13,Base!$B:$B,DRE!AR$4)</f>
        <v>-2013769.121</v>
      </c>
      <c r="AS13" s="9">
        <f t="shared" si="131"/>
        <v>-1.6976797188418567E-2</v>
      </c>
      <c r="AT13" s="10">
        <f t="shared" si="132"/>
        <v>0.17786656987634217</v>
      </c>
      <c r="AU13" s="23">
        <f>SUMIFS(Base!$C:$C,Base!$A:$A,DRE!$B13,Base!$B:$B,DRE!AU$4)</f>
        <v>-2421999.304</v>
      </c>
      <c r="AV13" s="9">
        <f t="shared" si="133"/>
        <v>-1.6870203816236242E-2</v>
      </c>
      <c r="AW13" s="10">
        <f t="shared" si="134"/>
        <v>-7.1896693898598096E-2</v>
      </c>
      <c r="AX13" s="23">
        <f>SUMIFS(Base!$C:$C,Base!$A:$A,DRE!$B13,Base!$B:$B,DRE!AX$4)</f>
        <v>-2730063.5010000002</v>
      </c>
      <c r="AY13" s="9">
        <f t="shared" si="135"/>
        <v>-1.8211381292123033E-2</v>
      </c>
      <c r="AZ13" s="10">
        <f t="shared" si="136"/>
        <v>-1.7629067095267695E-2</v>
      </c>
      <c r="BA13" s="23">
        <f>SUMIFS(Base!$C:$C,Base!$A:$A,DRE!$B13,Base!$B:$B,DRE!BA$4)</f>
        <v>-2162677.2570000002</v>
      </c>
      <c r="BB13" s="9">
        <f t="shared" si="137"/>
        <v>-1.7422061081464959E-2</v>
      </c>
      <c r="BC13" s="10">
        <f t="shared" si="138"/>
        <v>8.8689820906565298E-2</v>
      </c>
      <c r="BD13" s="23">
        <f>SUMIFS(Base!$C:$C,Base!$A:$A,DRE!$B13,Base!$B:$B,DRE!BD$4)</f>
        <v>-2786071.4470000002</v>
      </c>
      <c r="BE13" s="9">
        <f t="shared" si="139"/>
        <v>-2.3877493434638377E-2</v>
      </c>
      <c r="BF13" s="10">
        <f t="shared" si="140"/>
        <v>-0.32997371445969298</v>
      </c>
      <c r="BG13" s="23">
        <f>SUMIFS(Base!$C:$C,Base!$A:$A,DRE!$B13,Base!$B:$B,DRE!BG$4)</f>
        <v>-1539953.8030000001</v>
      </c>
      <c r="BH13" s="9">
        <f t="shared" si="141"/>
        <v>-1.6095331084123976E-2</v>
      </c>
      <c r="BI13" s="10">
        <f t="shared" si="142"/>
        <v>0.34891522079212489</v>
      </c>
      <c r="BJ13" s="23">
        <f>SUMIFS(Base!$C:$C,Base!$A:$A,DRE!$B13,Base!$B:$B,DRE!BJ$4)</f>
        <v>-1884261.5989999999</v>
      </c>
      <c r="BK13" s="9">
        <f t="shared" si="143"/>
        <v>-1.4743092494520453E-2</v>
      </c>
      <c r="BL13" s="10">
        <f t="shared" si="144"/>
        <v>0.18567456317665662</v>
      </c>
      <c r="BM13" s="23">
        <f>SUMIFS(Base!$C:$C,Base!$A:$A,DRE!$B13,Base!$B:$B,DRE!BM$4)</f>
        <v>-2097942.3119999999</v>
      </c>
      <c r="BN13" s="9">
        <f t="shared" si="145"/>
        <v>-1.2963527728142405E-2</v>
      </c>
      <c r="BO13" s="10">
        <f t="shared" si="146"/>
        <v>-0.28270017665510971</v>
      </c>
      <c r="BP13" s="23">
        <f>SUMIFS(Base!$C:$C,Base!$A:$A,DRE!$B13,Base!$B:$B,DRE!BP$4)</f>
        <v>-1919617.287</v>
      </c>
      <c r="BQ13" s="9">
        <f t="shared" si="147"/>
        <v>-1.6869875556040585E-2</v>
      </c>
      <c r="BR13" s="10">
        <f t="shared" si="148"/>
        <v>6.0999719159461119E-2</v>
      </c>
      <c r="BS13" s="23">
        <f>SUMIFS(Base!$C:$C,Base!$A:$A,DRE!$B13,Base!$B:$B,DRE!BS$4)</f>
        <v>-1558860.523</v>
      </c>
      <c r="BT13" s="9">
        <f t="shared" si="149"/>
        <v>-1.2137964740832433E-2</v>
      </c>
      <c r="BU13" s="10">
        <f t="shared" si="150"/>
        <v>6.3549142273633577E-2</v>
      </c>
      <c r="BV13" s="23">
        <f>SUMIFS(Base!$C:$C,Base!$A:$A,DRE!$B13,Base!$B:$B,DRE!BV$4)</f>
        <v>-2518255.9309999999</v>
      </c>
      <c r="BW13" s="9">
        <f t="shared" si="151"/>
        <v>-2.6663750645242745E-2</v>
      </c>
      <c r="BX13" s="10">
        <f t="shared" si="152"/>
        <v>1.7364952982950418E-2</v>
      </c>
      <c r="BY13" s="23">
        <f>SUMIFS(Base!$C:$C,Base!$A:$A,DRE!$B13,Base!$B:$B,DRE!BY$4)</f>
        <v>-1717611.023</v>
      </c>
      <c r="BZ13" s="9">
        <f t="shared" si="153"/>
        <v>-1.6721680691407826E-2</v>
      </c>
      <c r="CA13" s="10">
        <f t="shared" si="154"/>
        <v>-8.9298464811601516E-3</v>
      </c>
      <c r="CB13" s="41">
        <f t="shared" si="155"/>
        <v>-25351083.059971139</v>
      </c>
      <c r="CC13" s="42">
        <f t="shared" si="156"/>
        <v>-1.7156816024164693E-2</v>
      </c>
      <c r="CD13" s="43">
        <f t="shared" si="157"/>
        <v>3.0497510461055755E-2</v>
      </c>
      <c r="CF13" s="23">
        <f>SUMIFS(Base!$C:$C,Base!$A:$A,DRE!$B13,Base!$B:$B,DRE!CF$4)</f>
        <v>-2449443.1770000001</v>
      </c>
      <c r="CG13" s="9">
        <f t="shared" si="158"/>
        <v>-1.4173980751283555E-2</v>
      </c>
      <c r="CH13" s="10">
        <f t="shared" si="159"/>
        <v>-0.12734744294784398</v>
      </c>
      <c r="CI13" s="23">
        <f>SUMIFS(Base!$C:$C,Base!$A:$A,DRE!$B13,Base!$B:$B,DRE!CI$4)</f>
        <v>-2259545.4559999998</v>
      </c>
      <c r="CJ13" s="9">
        <f t="shared" si="160"/>
        <v>-1.4693472616762716E-2</v>
      </c>
      <c r="CK13" s="10">
        <f t="shared" si="161"/>
        <v>-0.15008641334708689</v>
      </c>
      <c r="CL13" s="23">
        <f>SUMIFS(Base!$C:$C,Base!$A:$A,DRE!$B13,Base!$B:$B,DRE!CL$4)</f>
        <v>-2682768.79</v>
      </c>
      <c r="CM13" s="9">
        <f t="shared" si="162"/>
        <v>-1.854456698600845E-2</v>
      </c>
      <c r="CN13" s="10">
        <f t="shared" si="163"/>
        <v>-0.26599139198892391</v>
      </c>
      <c r="CO13" s="23">
        <f>SUMIFS(Base!$C:$C,Base!$A:$A,DRE!$B13,Base!$B:$B,DRE!CO$4)</f>
        <v>-2373151.6519999998</v>
      </c>
      <c r="CP13" s="9">
        <f t="shared" si="164"/>
        <v>-1.6980651571048846E-2</v>
      </c>
      <c r="CQ13" s="10">
        <f t="shared" si="165"/>
        <v>7.0330093960789593E-3</v>
      </c>
      <c r="CR13" s="23">
        <f>SUMIFS(Base!$C:$C,Base!$A:$A,DRE!$B13,Base!$B:$B,DRE!CR$4)</f>
        <v>-2094831.963</v>
      </c>
      <c r="CS13" s="9">
        <f t="shared" si="166"/>
        <v>-1.4763326333710716E-2</v>
      </c>
      <c r="CT13" s="10">
        <f t="shared" si="167"/>
        <v>0.14421841761267806</v>
      </c>
      <c r="CU13" s="23">
        <f>SUMIFS(Base!$C:$C,Base!$A:$A,DRE!$B13,Base!$B:$B,DRE!CU$4)</f>
        <v>-2365212.415</v>
      </c>
      <c r="CV13" s="9">
        <f t="shared" si="168"/>
        <v>-1.8057265062156588E-2</v>
      </c>
      <c r="CW13" s="10">
        <f t="shared" si="169"/>
        <v>4.9468154403127587E-2</v>
      </c>
      <c r="CX13" s="23">
        <f>SUMIFS(Base!$C:$C,Base!$A:$A,DRE!$B13,Base!$B:$B,DRE!CX$4)</f>
        <v>-2313892.5959999999</v>
      </c>
      <c r="CY13" s="9">
        <f t="shared" si="170"/>
        <v>-1.7978192300200854E-2</v>
      </c>
      <c r="CZ13" s="10">
        <f t="shared" si="171"/>
        <v>9.9798213982815145E-2</v>
      </c>
      <c r="DA13" s="23">
        <f>SUMIFS(Base!$C:$C,Base!$A:$A,DRE!$B13,Base!$B:$B,DRE!DA$4)</f>
        <v>-1635567.1810000001</v>
      </c>
      <c r="DB13" s="9">
        <f t="shared" si="172"/>
        <v>-9.3591971682242953E-3</v>
      </c>
      <c r="DC13" s="10">
        <f t="shared" si="173"/>
        <v>0.34836633738467471</v>
      </c>
      <c r="DD13" s="23">
        <f>SUMIFS(Base!$C:$C,Base!$A:$A,DRE!$B13,Base!$B:$B,DRE!DD$4)</f>
        <v>-2044320.2479999999</v>
      </c>
      <c r="DE13" s="9">
        <f t="shared" si="174"/>
        <v>-1.5138091124084641E-2</v>
      </c>
      <c r="DF13" s="10">
        <f t="shared" si="175"/>
        <v>-0.1979762702864882</v>
      </c>
      <c r="DG13" s="23">
        <f>SUMIFS(Base!$C:$C,Base!$A:$A,DRE!$B13,Base!$B:$B,DRE!DG$4)</f>
        <v>-1664647.44</v>
      </c>
      <c r="DH13" s="9">
        <f t="shared" si="176"/>
        <v>-1.6887077877341179E-2</v>
      </c>
      <c r="DI13" s="10">
        <f t="shared" si="177"/>
        <v>-1.229043553553893E-2</v>
      </c>
      <c r="DJ13" s="23">
        <f>SUMIFS(Base!$C:$C,Base!$A:$A,DRE!$B13,Base!$B:$B,DRE!DJ$4)</f>
        <v>-2562758.105</v>
      </c>
      <c r="DK13" s="9">
        <f t="shared" si="178"/>
        <v>-2.1019612030505407E-2</v>
      </c>
      <c r="DL13" s="10">
        <f t="shared" si="179"/>
        <v>-0.61800863772386938</v>
      </c>
      <c r="DM13" s="23">
        <f>SUMIFS(Base!$C:$C,Base!$A:$A,DRE!$B13,Base!$B:$B,DRE!DM$4)</f>
        <v>-1702408.774</v>
      </c>
      <c r="DN13" s="9">
        <f t="shared" si="180"/>
        <v>-1.0153568268132102E-2</v>
      </c>
      <c r="DO13" s="10">
        <f t="shared" si="181"/>
        <v>-9.54758130978349E-2</v>
      </c>
      <c r="DP13" s="41">
        <f t="shared" si="182"/>
        <v>-26148548.697411884</v>
      </c>
      <c r="DQ13" s="42">
        <f t="shared" si="183"/>
        <v>-1.5286534391134676E-2</v>
      </c>
      <c r="DR13" s="43">
        <f t="shared" si="184"/>
        <v>-3.9626715144052388E-2</v>
      </c>
      <c r="DT13" s="23">
        <f>SUMIFS(Base!$C:$C,Base!$A:$A,DRE!$B13,Base!$B:$B,DRE!DT$4)</f>
        <v>-2172749.1310000001</v>
      </c>
      <c r="DU13" s="9">
        <f t="shared" si="185"/>
        <v>-1.5728626474451404E-2</v>
      </c>
      <c r="DV13" s="10">
        <f t="shared" si="186"/>
        <v>0</v>
      </c>
      <c r="DW13" s="23">
        <f>SUMIFS(Base!$C:$C,Base!$A:$A,DRE!$B13,Base!$B:$B,DRE!DW$4)</f>
        <v>-1964674.5060000001</v>
      </c>
      <c r="DX13" s="9">
        <f t="shared" si="187"/>
        <v>-1.1398518075209259E-2</v>
      </c>
      <c r="DY13" s="10">
        <f t="shared" si="188"/>
        <v>0</v>
      </c>
      <c r="DZ13" s="23">
        <f>SUMIFS(Base!$C:$C,Base!$A:$A,DRE!$B13,Base!$B:$B,DRE!DZ$4)</f>
        <v>-2119105.08</v>
      </c>
      <c r="EA13" s="9">
        <f t="shared" si="189"/>
        <v>-1.1820172552765991E-2</v>
      </c>
      <c r="EB13" s="10">
        <f t="shared" si="190"/>
        <v>0</v>
      </c>
      <c r="EC13" s="23">
        <f>SUMIFS(Base!$C:$C,Base!$A:$A,DRE!$B13,Base!$B:$B,DRE!EC$4)</f>
        <v>-2389960.2650000001</v>
      </c>
      <c r="ED13" s="9">
        <f t="shared" si="191"/>
        <v>-2.0110868528918562E-2</v>
      </c>
      <c r="EE13" s="10">
        <f t="shared" si="192"/>
        <v>0</v>
      </c>
      <c r="EF13" s="23">
        <f>SUMIFS(Base!$C:$C,Base!$A:$A,DRE!$B13,Base!$B:$B,DRE!EF$4)</f>
        <v>-2447858.199</v>
      </c>
      <c r="EG13" s="9">
        <f t="shared" si="193"/>
        <v>-2.3490470736246119E-2</v>
      </c>
      <c r="EH13" s="10">
        <f t="shared" si="194"/>
        <v>0</v>
      </c>
      <c r="EI13" s="23">
        <f>SUMIFS(Base!$C:$C,Base!$A:$A,DRE!$B13,Base!$B:$B,DRE!EI$4)</f>
        <v>-2488304.233</v>
      </c>
      <c r="EJ13" s="9">
        <f t="shared" si="195"/>
        <v>-2.3060056596703297E-2</v>
      </c>
      <c r="EK13" s="10">
        <f t="shared" si="196"/>
        <v>0</v>
      </c>
      <c r="EL13" s="23">
        <f>SUMIFS(Base!$C:$C,Base!$A:$A,DRE!$B13,Base!$B:$B,DRE!EL$4)</f>
        <v>-2570415.469</v>
      </c>
      <c r="EM13" s="9">
        <f t="shared" si="197"/>
        <v>-2.1064703805474188E-2</v>
      </c>
      <c r="EN13" s="10">
        <f t="shared" si="198"/>
        <v>0</v>
      </c>
      <c r="EO13" s="23">
        <f>SUMIFS(Base!$C:$C,Base!$A:$A,DRE!$B13,Base!$B:$B,DRE!EO$4)</f>
        <v>-2509948.8790000002</v>
      </c>
      <c r="EP13" s="9">
        <f t="shared" si="199"/>
        <v>-2.6873492567714891E-2</v>
      </c>
      <c r="EQ13" s="10">
        <f t="shared" si="200"/>
        <v>0</v>
      </c>
      <c r="ER13" s="23">
        <f>SUMIFS(Base!$C:$C,Base!$A:$A,DRE!$B13,Base!$B:$B,DRE!ER$4)</f>
        <v>-1706478.0819999999</v>
      </c>
      <c r="ES13" s="9">
        <f t="shared" si="201"/>
        <v>-1.1541060224767802E-2</v>
      </c>
      <c r="ET13" s="10">
        <f t="shared" si="202"/>
        <v>0</v>
      </c>
      <c r="EU13" s="23">
        <f>SUMIFS(Base!$C:$C,Base!$A:$A,DRE!$B13,Base!$B:$B,DRE!EU$4)</f>
        <v>-1644436.598</v>
      </c>
      <c r="EV13" s="9">
        <f t="shared" si="203"/>
        <v>-9.7127678966852839E-3</v>
      </c>
      <c r="EW13" s="10">
        <f t="shared" si="204"/>
        <v>0</v>
      </c>
      <c r="EX13" s="23">
        <f>SUMIFS(Base!$C:$C,Base!$A:$A,DRE!$B13,Base!$B:$B,DRE!EX$4)</f>
        <v>-1583896.43</v>
      </c>
      <c r="EY13" s="9">
        <f t="shared" si="205"/>
        <v>-1.0664623570870961E-2</v>
      </c>
      <c r="EZ13" s="10">
        <f t="shared" si="206"/>
        <v>0</v>
      </c>
      <c r="FA13" s="23">
        <f>SUMIFS(Base!$C:$C,Base!$A:$A,DRE!$B13,Base!$B:$B,DRE!FA$4)</f>
        <v>-1554035.93</v>
      </c>
      <c r="FB13" s="9">
        <f t="shared" si="207"/>
        <v>-1.0638449101955941E-2</v>
      </c>
      <c r="FC13" s="10">
        <f t="shared" si="208"/>
        <v>0</v>
      </c>
      <c r="FD13" s="41">
        <f t="shared" si="209"/>
        <v>-25151862.987465359</v>
      </c>
      <c r="FE13" s="42">
        <f t="shared" si="210"/>
        <v>-1.5262798662286149E-2</v>
      </c>
      <c r="FF13" s="43">
        <f t="shared" si="211"/>
        <v>0</v>
      </c>
    </row>
    <row r="14" spans="2:162" hidden="1" outlineLevel="2" x14ac:dyDescent="0.25">
      <c r="B14" s="49" t="s">
        <v>27</v>
      </c>
      <c r="C14" s="12" t="s">
        <v>27</v>
      </c>
      <c r="D14" s="23">
        <f>SUMIFS(Base!$C:$C,Base!$A:$A,DRE!$B14,Base!$B:$B,DRE!D$4)</f>
        <v>-90122.025659999999</v>
      </c>
      <c r="E14" s="9">
        <f t="shared" si="104"/>
        <v>-6.7718099837439042E-4</v>
      </c>
      <c r="F14" s="10">
        <f t="shared" si="105"/>
        <v>0.38791283133291277</v>
      </c>
      <c r="G14" s="23">
        <f>SUMIFS(Base!$C:$C,Base!$A:$A,DRE!$B14,Base!$B:$B,DRE!G$4)</f>
        <v>-110953.3728</v>
      </c>
      <c r="H14" s="9">
        <f t="shared" si="106"/>
        <v>-8.5989334435211586E-4</v>
      </c>
      <c r="I14" s="10">
        <f t="shared" si="107"/>
        <v>7.6669612432412965E-2</v>
      </c>
      <c r="J14" s="23">
        <f>SUMIFS(Base!$C:$C,Base!$A:$A,DRE!$B14,Base!$B:$B,DRE!J$4)</f>
        <v>-130938.0094</v>
      </c>
      <c r="K14" s="9">
        <f t="shared" si="108"/>
        <v>-1.182416794016061E-3</v>
      </c>
      <c r="L14" s="10">
        <f t="shared" si="109"/>
        <v>-0.59914695822460884</v>
      </c>
      <c r="M14" s="23">
        <f>SUMIFS(Base!$C:$C,Base!$A:$A,DRE!$B14,Base!$B:$B,DRE!M$4)</f>
        <v>-87983.959140000006</v>
      </c>
      <c r="N14" s="9">
        <f t="shared" si="110"/>
        <v>-5.7980563173414793E-4</v>
      </c>
      <c r="O14" s="10">
        <f t="shared" si="111"/>
        <v>0.18559488384662892</v>
      </c>
      <c r="P14" s="23">
        <f>SUMIFS(Base!$C:$C,Base!$A:$A,DRE!$B14,Base!$B:$B,DRE!P$4)</f>
        <v>-87550.031789999994</v>
      </c>
      <c r="Q14" s="9">
        <f t="shared" si="112"/>
        <v>-6.4659842491802749E-4</v>
      </c>
      <c r="R14" s="10">
        <f t="shared" si="113"/>
        <v>0.12027954183671159</v>
      </c>
      <c r="S14" s="23">
        <f>SUMIFS(Base!$C:$C,Base!$A:$A,DRE!$B14,Base!$B:$B,DRE!S$4)</f>
        <v>-92820.580159999998</v>
      </c>
      <c r="T14" s="9">
        <f t="shared" si="114"/>
        <v>-8.9181185619261708E-4</v>
      </c>
      <c r="U14" s="10">
        <f t="shared" si="115"/>
        <v>0.3061608699428312</v>
      </c>
      <c r="V14" s="23">
        <f>SUMIFS(Base!$C:$C,Base!$A:$A,DRE!$B14,Base!$B:$B,DRE!V$4)</f>
        <v>0</v>
      </c>
      <c r="W14" s="9">
        <f t="shared" si="116"/>
        <v>0</v>
      </c>
      <c r="X14" s="10">
        <f t="shared" si="117"/>
        <v>0</v>
      </c>
      <c r="Y14" s="23">
        <f>SUMIFS(Base!$C:$C,Base!$A:$A,DRE!$B14,Base!$B:$B,DRE!Y$4)</f>
        <v>0</v>
      </c>
      <c r="Z14" s="9">
        <f t="shared" si="118"/>
        <v>0</v>
      </c>
      <c r="AA14" s="10">
        <f t="shared" si="119"/>
        <v>0</v>
      </c>
      <c r="AB14" s="23">
        <f>SUMIFS(Base!$C:$C,Base!$A:$A,DRE!$B14,Base!$B:$B,DRE!AB$4)</f>
        <v>0</v>
      </c>
      <c r="AC14" s="9">
        <f t="shared" si="120"/>
        <v>0</v>
      </c>
      <c r="AD14" s="10">
        <f t="shared" si="121"/>
        <v>0</v>
      </c>
      <c r="AE14" s="23">
        <f>SUMIFS(Base!$C:$C,Base!$A:$A,DRE!$B14,Base!$B:$B,DRE!AE$4)</f>
        <v>0</v>
      </c>
      <c r="AF14" s="9">
        <f t="shared" si="122"/>
        <v>0</v>
      </c>
      <c r="AG14" s="10">
        <f t="shared" si="123"/>
        <v>0</v>
      </c>
      <c r="AH14" s="23">
        <f>SUMIFS(Base!$C:$C,Base!$A:$A,DRE!$B14,Base!$B:$B,DRE!AH$4)</f>
        <v>0</v>
      </c>
      <c r="AI14" s="9">
        <f t="shared" si="124"/>
        <v>0</v>
      </c>
      <c r="AJ14" s="10">
        <f t="shared" si="125"/>
        <v>0</v>
      </c>
      <c r="AK14" s="23">
        <f>SUMIFS(Base!$C:$C,Base!$A:$A,DRE!$B14,Base!$B:$B,DRE!AK$4)</f>
        <v>0</v>
      </c>
      <c r="AL14" s="9">
        <f t="shared" si="126"/>
        <v>0</v>
      </c>
      <c r="AM14" s="10">
        <f t="shared" si="127"/>
        <v>0</v>
      </c>
      <c r="AN14" s="41">
        <f t="shared" si="128"/>
        <v>-600367.50631692586</v>
      </c>
      <c r="AO14" s="42">
        <f t="shared" si="129"/>
        <v>-7.8573655729402016E-4</v>
      </c>
      <c r="AP14" s="43">
        <f t="shared" si="130"/>
        <v>0.55057453736390538</v>
      </c>
      <c r="AQ14" s="3"/>
      <c r="AR14" s="23">
        <f>SUMIFS(Base!$C:$C,Base!$A:$A,DRE!$B14,Base!$B:$B,DRE!AR$4)</f>
        <v>-147237.24050000001</v>
      </c>
      <c r="AS14" s="9">
        <f t="shared" si="131"/>
        <v>-1.2412628361833484E-3</v>
      </c>
      <c r="AT14" s="10">
        <f t="shared" si="132"/>
        <v>-0.13162954274232608</v>
      </c>
      <c r="AU14" s="23">
        <f>SUMIFS(Base!$C:$C,Base!$A:$A,DRE!$B14,Base!$B:$B,DRE!AU$4)</f>
        <v>-120166.4911</v>
      </c>
      <c r="AV14" s="9">
        <f t="shared" si="133"/>
        <v>-8.3700816651388209E-4</v>
      </c>
      <c r="AW14" s="10">
        <f t="shared" si="134"/>
        <v>0.1412772067503445</v>
      </c>
      <c r="AX14" s="23">
        <f>SUMIFS(Base!$C:$C,Base!$A:$A,DRE!$B14,Base!$B:$B,DRE!AX$4)</f>
        <v>-81879.910239999997</v>
      </c>
      <c r="AY14" s="9">
        <f t="shared" si="135"/>
        <v>-5.4619471854748221E-4</v>
      </c>
      <c r="AZ14" s="10">
        <f t="shared" si="136"/>
        <v>0.41211078991090117</v>
      </c>
      <c r="BA14" s="23">
        <f>SUMIFS(Base!$C:$C,Base!$A:$A,DRE!$B14,Base!$B:$B,DRE!BA$4)</f>
        <v>-108034.6346</v>
      </c>
      <c r="BB14" s="9">
        <f t="shared" si="137"/>
        <v>-8.7030369271365923E-4</v>
      </c>
      <c r="BC14" s="10">
        <f t="shared" si="138"/>
        <v>-3.2530437587315657E-2</v>
      </c>
      <c r="BD14" s="23">
        <f>SUMIFS(Base!$C:$C,Base!$A:$A,DRE!$B14,Base!$B:$B,DRE!BD$4)</f>
        <v>-99520.286219999995</v>
      </c>
      <c r="BE14" s="9">
        <f t="shared" si="139"/>
        <v>-8.5291961316718591E-4</v>
      </c>
      <c r="BF14" s="10">
        <f t="shared" si="140"/>
        <v>0.25374694109205143</v>
      </c>
      <c r="BG14" s="23">
        <f>SUMIFS(Base!$C:$C,Base!$A:$A,DRE!$B14,Base!$B:$B,DRE!BG$4)</f>
        <v>-133778.24359999999</v>
      </c>
      <c r="BH14" s="9">
        <f t="shared" si="141"/>
        <v>-1.3982270886307808E-3</v>
      </c>
      <c r="BI14" s="10">
        <f t="shared" si="142"/>
        <v>-9.2982468097372983E-2</v>
      </c>
      <c r="BJ14" s="23">
        <f>SUMIFS(Base!$C:$C,Base!$A:$A,DRE!$B14,Base!$B:$B,DRE!BJ$4)</f>
        <v>-130509.652</v>
      </c>
      <c r="BK14" s="9">
        <f t="shared" si="143"/>
        <v>-1.0211511352164835E-3</v>
      </c>
      <c r="BL14" s="10">
        <f t="shared" si="144"/>
        <v>-2.1097564869793548E-3</v>
      </c>
      <c r="BM14" s="23">
        <f>SUMIFS(Base!$C:$C,Base!$A:$A,DRE!$B14,Base!$B:$B,DRE!BM$4)</f>
        <v>-102125.4865</v>
      </c>
      <c r="BN14" s="9">
        <f t="shared" si="145"/>
        <v>-6.3105003813507287E-4</v>
      </c>
      <c r="BO14" s="10">
        <f t="shared" si="146"/>
        <v>0.28275353097578232</v>
      </c>
      <c r="BP14" s="23">
        <f>SUMIFS(Base!$C:$C,Base!$A:$A,DRE!$B14,Base!$B:$B,DRE!BP$4)</f>
        <v>-131071.05100000001</v>
      </c>
      <c r="BQ14" s="9">
        <f t="shared" si="147"/>
        <v>-1.1518714351781356E-3</v>
      </c>
      <c r="BR14" s="10">
        <f t="shared" si="148"/>
        <v>6.9299513984889011E-2</v>
      </c>
      <c r="BS14" s="23">
        <f>SUMIFS(Base!$C:$C,Base!$A:$A,DRE!$B14,Base!$B:$B,DRE!BS$4)</f>
        <v>-91408.401639999996</v>
      </c>
      <c r="BT14" s="9">
        <f t="shared" si="149"/>
        <v>-7.1174549599019483E-4</v>
      </c>
      <c r="BU14" s="10">
        <f t="shared" si="150"/>
        <v>0.20546642365909082</v>
      </c>
      <c r="BV14" s="23">
        <f>SUMIFS(Base!$C:$C,Base!$A:$A,DRE!$B14,Base!$B:$B,DRE!BV$4)</f>
        <v>-94450.589850000004</v>
      </c>
      <c r="BW14" s="9">
        <f t="shared" si="151"/>
        <v>-1.000059980026111E-3</v>
      </c>
      <c r="BX14" s="10">
        <f t="shared" si="152"/>
        <v>-2.4009473742125011E-2</v>
      </c>
      <c r="BY14" s="23">
        <f>SUMIFS(Base!$C:$C,Base!$A:$A,DRE!$B14,Base!$B:$B,DRE!BY$4)</f>
        <v>-95674.651110000006</v>
      </c>
      <c r="BZ14" s="9">
        <f t="shared" si="153"/>
        <v>-9.3143380235704697E-4</v>
      </c>
      <c r="CA14" s="10">
        <f t="shared" si="154"/>
        <v>7.1330551333333617E-2</v>
      </c>
      <c r="CB14" s="41">
        <f t="shared" si="155"/>
        <v>-1335855.5672290667</v>
      </c>
      <c r="CC14" s="42">
        <f t="shared" si="156"/>
        <v>-9.0406505109022202E-4</v>
      </c>
      <c r="CD14" s="43">
        <f t="shared" si="157"/>
        <v>0.10553670480824782</v>
      </c>
      <c r="CF14" s="23">
        <f>SUMIFS(Base!$C:$C,Base!$A:$A,DRE!$B14,Base!$B:$B,DRE!CF$4)</f>
        <v>-130110.81359999999</v>
      </c>
      <c r="CG14" s="9">
        <f t="shared" si="158"/>
        <v>-7.5290097962547777E-4</v>
      </c>
      <c r="CH14" s="10">
        <f t="shared" si="159"/>
        <v>-0.11989442433693794</v>
      </c>
      <c r="CI14" s="23">
        <f>SUMIFS(Base!$C:$C,Base!$A:$A,DRE!$B14,Base!$B:$B,DRE!CI$4)</f>
        <v>-139936.3008</v>
      </c>
      <c r="CJ14" s="9">
        <f t="shared" si="160"/>
        <v>-9.0998399631039362E-4</v>
      </c>
      <c r="CK14" s="10">
        <f t="shared" si="161"/>
        <v>-0.51437231759421687</v>
      </c>
      <c r="CL14" s="23">
        <f>SUMIFS(Base!$C:$C,Base!$A:$A,DRE!$B14,Base!$B:$B,DRE!CL$4)</f>
        <v>-139277.7905</v>
      </c>
      <c r="CM14" s="9">
        <f t="shared" si="162"/>
        <v>-9.6275397463174651E-4</v>
      </c>
      <c r="CN14" s="10">
        <f t="shared" si="163"/>
        <v>-0.22555881346211384</v>
      </c>
      <c r="CO14" s="23">
        <f>SUMIFS(Base!$C:$C,Base!$A:$A,DRE!$B14,Base!$B:$B,DRE!CO$4)</f>
        <v>-104630.9442</v>
      </c>
      <c r="CP14" s="9">
        <f t="shared" si="164"/>
        <v>-7.4866753901408668E-4</v>
      </c>
      <c r="CQ14" s="10">
        <f t="shared" si="165"/>
        <v>0.28326731080130185</v>
      </c>
      <c r="CR14" s="23">
        <f>SUMIFS(Base!$C:$C,Base!$A:$A,DRE!$B14,Base!$B:$B,DRE!CR$4)</f>
        <v>-133359.97089999999</v>
      </c>
      <c r="CS14" s="9">
        <f t="shared" si="166"/>
        <v>-9.3985427233566818E-4</v>
      </c>
      <c r="CT14" s="10">
        <f t="shared" si="167"/>
        <v>-0.19927556527849452</v>
      </c>
      <c r="CU14" s="23">
        <f>SUMIFS(Base!$C:$C,Base!$A:$A,DRE!$B14,Base!$B:$B,DRE!CU$4)</f>
        <v>-122397.4286</v>
      </c>
      <c r="CV14" s="9">
        <f t="shared" si="168"/>
        <v>-9.3444580162859738E-4</v>
      </c>
      <c r="CW14" s="10">
        <f t="shared" si="169"/>
        <v>0.12726871228739423</v>
      </c>
      <c r="CX14" s="23">
        <f>SUMIFS(Base!$C:$C,Base!$A:$A,DRE!$B14,Base!$B:$B,DRE!CX$4)</f>
        <v>-130234.8881</v>
      </c>
      <c r="CY14" s="9">
        <f t="shared" si="170"/>
        <v>-1.011882689155266E-3</v>
      </c>
      <c r="CZ14" s="10">
        <f t="shared" si="171"/>
        <v>0.12640943479533345</v>
      </c>
      <c r="DA14" s="23">
        <f>SUMIFS(Base!$C:$C,Base!$A:$A,DRE!$B14,Base!$B:$B,DRE!DA$4)</f>
        <v>-142385.4852</v>
      </c>
      <c r="DB14" s="9">
        <f t="shared" si="172"/>
        <v>-8.1477168615312428E-4</v>
      </c>
      <c r="DC14" s="10">
        <f t="shared" si="173"/>
        <v>-0.22518519325066255</v>
      </c>
      <c r="DD14" s="23">
        <f>SUMIFS(Base!$C:$C,Base!$A:$A,DRE!$B14,Base!$B:$B,DRE!DD$4)</f>
        <v>-140830.53890000001</v>
      </c>
      <c r="DE14" s="9">
        <f t="shared" si="174"/>
        <v>-1.0428432301679905E-3</v>
      </c>
      <c r="DF14" s="10">
        <f t="shared" si="175"/>
        <v>-0.46843597322510511</v>
      </c>
      <c r="DG14" s="23">
        <f>SUMIFS(Base!$C:$C,Base!$A:$A,DRE!$B14,Base!$B:$B,DRE!DG$4)</f>
        <v>-115046.61900000001</v>
      </c>
      <c r="DH14" s="9">
        <f t="shared" si="176"/>
        <v>-1.1670947059984063E-3</v>
      </c>
      <c r="DI14" s="10">
        <f t="shared" si="177"/>
        <v>-0.14732753211994443</v>
      </c>
      <c r="DJ14" s="23">
        <f>SUMIFS(Base!$C:$C,Base!$A:$A,DRE!$B14,Base!$B:$B,DRE!DJ$4)</f>
        <v>-92236.050810000001</v>
      </c>
      <c r="DK14" s="9">
        <f t="shared" si="178"/>
        <v>-7.5651541184070664E-4</v>
      </c>
      <c r="DL14" s="10">
        <f t="shared" si="179"/>
        <v>-7.4918159415852656E-2</v>
      </c>
      <c r="DM14" s="23">
        <f>SUMIFS(Base!$C:$C,Base!$A:$A,DRE!$B14,Base!$B:$B,DRE!DM$4)</f>
        <v>-103023.3645</v>
      </c>
      <c r="DN14" s="9">
        <f t="shared" si="180"/>
        <v>-6.14455693978588E-4</v>
      </c>
      <c r="DO14" s="10">
        <f t="shared" si="181"/>
        <v>0.11813496676635549</v>
      </c>
      <c r="DP14" s="41">
        <f t="shared" si="182"/>
        <v>-1493471.6431742348</v>
      </c>
      <c r="DQ14" s="42">
        <f t="shared" si="183"/>
        <v>-8.7308882415439799E-4</v>
      </c>
      <c r="DR14" s="43">
        <f t="shared" si="184"/>
        <v>-7.9279480589254908E-2</v>
      </c>
      <c r="DT14" s="23">
        <f>SUMIFS(Base!$C:$C,Base!$A:$A,DRE!$B14,Base!$B:$B,DRE!DT$4)</f>
        <v>-116181.321</v>
      </c>
      <c r="DU14" s="9">
        <f t="shared" si="185"/>
        <v>-8.410416901081881E-4</v>
      </c>
      <c r="DV14" s="10">
        <f t="shared" si="186"/>
        <v>0</v>
      </c>
      <c r="DW14" s="23">
        <f>SUMIFS(Base!$C:$C,Base!$A:$A,DRE!$B14,Base!$B:$B,DRE!DW$4)</f>
        <v>-92405.479930000001</v>
      </c>
      <c r="DX14" s="9">
        <f t="shared" si="187"/>
        <v>-5.3611197682558584E-4</v>
      </c>
      <c r="DY14" s="10">
        <f t="shared" si="188"/>
        <v>0</v>
      </c>
      <c r="DZ14" s="23">
        <f>SUMIFS(Base!$C:$C,Base!$A:$A,DRE!$B14,Base!$B:$B,DRE!DZ$4)</f>
        <v>-113644.31389999999</v>
      </c>
      <c r="EA14" s="9">
        <f t="shared" si="189"/>
        <v>-6.3389749409628257E-4</v>
      </c>
      <c r="EB14" s="10">
        <f t="shared" si="190"/>
        <v>0</v>
      </c>
      <c r="EC14" s="23">
        <f>SUMIFS(Base!$C:$C,Base!$A:$A,DRE!$B14,Base!$B:$B,DRE!EC$4)</f>
        <v>-145983.21770000001</v>
      </c>
      <c r="ED14" s="9">
        <f t="shared" si="191"/>
        <v>-1.2284092508095307E-3</v>
      </c>
      <c r="EE14" s="10">
        <f t="shared" si="192"/>
        <v>0</v>
      </c>
      <c r="EF14" s="23">
        <f>SUMIFS(Base!$C:$C,Base!$A:$A,DRE!$B14,Base!$B:$B,DRE!EF$4)</f>
        <v>-111200.4403</v>
      </c>
      <c r="EG14" s="9">
        <f t="shared" si="193"/>
        <v>-1.0671168329080298E-3</v>
      </c>
      <c r="EH14" s="10">
        <f t="shared" si="194"/>
        <v>0</v>
      </c>
      <c r="EI14" s="23">
        <f>SUMIFS(Base!$C:$C,Base!$A:$A,DRE!$B14,Base!$B:$B,DRE!EI$4)</f>
        <v>-140246.40839999999</v>
      </c>
      <c r="EJ14" s="9">
        <f t="shared" si="195"/>
        <v>-1.2997165187028656E-3</v>
      </c>
      <c r="EK14" s="10">
        <f t="shared" si="196"/>
        <v>0</v>
      </c>
      <c r="EL14" s="23">
        <f>SUMIFS(Base!$C:$C,Base!$A:$A,DRE!$B14,Base!$B:$B,DRE!EL$4)</f>
        <v>-149080.00760000001</v>
      </c>
      <c r="EM14" s="9">
        <f t="shared" si="197"/>
        <v>-1.221719306191991E-3</v>
      </c>
      <c r="EN14" s="10">
        <f t="shared" si="198"/>
        <v>0</v>
      </c>
      <c r="EO14" s="23">
        <f>SUMIFS(Base!$C:$C,Base!$A:$A,DRE!$B14,Base!$B:$B,DRE!EO$4)</f>
        <v>-116215.47990000001</v>
      </c>
      <c r="EP14" s="9">
        <f t="shared" si="199"/>
        <v>-1.2442945995738224E-3</v>
      </c>
      <c r="EQ14" s="10">
        <f t="shared" si="200"/>
        <v>0</v>
      </c>
      <c r="ER14" s="23">
        <f>SUMIFS(Base!$C:$C,Base!$A:$A,DRE!$B14,Base!$B:$B,DRE!ER$4)</f>
        <v>-95905.127269999997</v>
      </c>
      <c r="ES14" s="9">
        <f t="shared" si="201"/>
        <v>-6.4861474715799535E-4</v>
      </c>
      <c r="ET14" s="10">
        <f t="shared" si="202"/>
        <v>0</v>
      </c>
      <c r="EU14" s="23">
        <f>SUMIFS(Base!$C:$C,Base!$A:$A,DRE!$B14,Base!$B:$B,DRE!EU$4)</f>
        <v>-100273.5625</v>
      </c>
      <c r="EV14" s="9">
        <f t="shared" si="203"/>
        <v>-5.922598900564395E-4</v>
      </c>
      <c r="EW14" s="10">
        <f t="shared" si="204"/>
        <v>0</v>
      </c>
      <c r="EX14" s="23">
        <f>SUMIFS(Base!$C:$C,Base!$A:$A,DRE!$B14,Base!$B:$B,DRE!EX$4)</f>
        <v>-85807.510089999996</v>
      </c>
      <c r="EY14" s="9">
        <f t="shared" si="205"/>
        <v>-5.7775544999717049E-4</v>
      </c>
      <c r="EZ14" s="10">
        <f t="shared" si="206"/>
        <v>0</v>
      </c>
      <c r="FA14" s="23">
        <f>SUMIFS(Base!$C:$C,Base!$A:$A,DRE!$B14,Base!$B:$B,DRE!FA$4)</f>
        <v>-116824.4126</v>
      </c>
      <c r="FB14" s="9">
        <f t="shared" si="207"/>
        <v>-7.997437789684826E-4</v>
      </c>
      <c r="FC14" s="10">
        <f t="shared" si="208"/>
        <v>0</v>
      </c>
      <c r="FD14" s="41">
        <f t="shared" si="209"/>
        <v>-1383767.2910809377</v>
      </c>
      <c r="FE14" s="42">
        <f t="shared" si="210"/>
        <v>-8.3970565400069458E-4</v>
      </c>
      <c r="FF14" s="43">
        <f t="shared" si="211"/>
        <v>0</v>
      </c>
    </row>
    <row r="15" spans="2:162" hidden="1" outlineLevel="2" x14ac:dyDescent="0.25">
      <c r="B15" s="49" t="s">
        <v>28</v>
      </c>
      <c r="C15" s="12" t="s">
        <v>28</v>
      </c>
      <c r="D15" s="23">
        <f>SUMIFS(Base!$C:$C,Base!$A:$A,DRE!$B15,Base!$B:$B,DRE!D$4)</f>
        <v>-752755.10270000005</v>
      </c>
      <c r="E15" s="9">
        <f t="shared" si="104"/>
        <v>-5.6562360670955525E-3</v>
      </c>
      <c r="F15" s="10">
        <f t="shared" si="105"/>
        <v>-0.16822040005233505</v>
      </c>
      <c r="G15" s="23">
        <f>SUMIFS(Base!$C:$C,Base!$A:$A,DRE!$B15,Base!$B:$B,DRE!G$4)</f>
        <v>-778232.36</v>
      </c>
      <c r="H15" s="9">
        <f t="shared" si="106"/>
        <v>-6.0313337921660713E-3</v>
      </c>
      <c r="I15" s="10">
        <f t="shared" si="107"/>
        <v>2.1707855707664914E-2</v>
      </c>
      <c r="J15" s="23">
        <f>SUMIFS(Base!$C:$C,Base!$A:$A,DRE!$B15,Base!$B:$B,DRE!J$4)</f>
        <v>-703760.52450000006</v>
      </c>
      <c r="K15" s="9">
        <f t="shared" si="108"/>
        <v>-6.3552078342070132E-3</v>
      </c>
      <c r="L15" s="10">
        <f t="shared" si="109"/>
        <v>-0.17678481727138734</v>
      </c>
      <c r="M15" s="23">
        <f>SUMIFS(Base!$C:$C,Base!$A:$A,DRE!$B15,Base!$B:$B,DRE!M$4)</f>
        <v>-655633.79909999995</v>
      </c>
      <c r="N15" s="9">
        <f t="shared" si="110"/>
        <v>-4.3205622114430671E-3</v>
      </c>
      <c r="O15" s="10">
        <f t="shared" si="111"/>
        <v>0.11557699808710183</v>
      </c>
      <c r="P15" s="23">
        <f>SUMIFS(Base!$C:$C,Base!$A:$A,DRE!$B15,Base!$B:$B,DRE!P$4)</f>
        <v>-578520.61040000001</v>
      </c>
      <c r="Q15" s="9">
        <f t="shared" si="112"/>
        <v>-4.2726485395746293E-3</v>
      </c>
      <c r="R15" s="10">
        <f t="shared" si="113"/>
        <v>0.21026385420726487</v>
      </c>
      <c r="S15" s="23">
        <f>SUMIFS(Base!$C:$C,Base!$A:$A,DRE!$B15,Base!$B:$B,DRE!S$4)</f>
        <v>-570057.19330000004</v>
      </c>
      <c r="T15" s="9">
        <f t="shared" si="114"/>
        <v>-5.477058674019244E-3</v>
      </c>
      <c r="U15" s="10">
        <f t="shared" si="115"/>
        <v>0.20379265733196841</v>
      </c>
      <c r="V15" s="23">
        <f>SUMIFS(Base!$C:$C,Base!$A:$A,DRE!$B15,Base!$B:$B,DRE!V$4)</f>
        <v>0</v>
      </c>
      <c r="W15" s="9">
        <f t="shared" si="116"/>
        <v>0</v>
      </c>
      <c r="X15" s="10">
        <f t="shared" si="117"/>
        <v>0</v>
      </c>
      <c r="Y15" s="23">
        <f>SUMIFS(Base!$C:$C,Base!$A:$A,DRE!$B15,Base!$B:$B,DRE!Y$4)</f>
        <v>0</v>
      </c>
      <c r="Z15" s="9">
        <f t="shared" si="118"/>
        <v>0</v>
      </c>
      <c r="AA15" s="10">
        <f t="shared" si="119"/>
        <v>0</v>
      </c>
      <c r="AB15" s="23">
        <f>SUMIFS(Base!$C:$C,Base!$A:$A,DRE!$B15,Base!$B:$B,DRE!AB$4)</f>
        <v>0</v>
      </c>
      <c r="AC15" s="9">
        <f t="shared" si="120"/>
        <v>0</v>
      </c>
      <c r="AD15" s="10">
        <f t="shared" si="121"/>
        <v>0</v>
      </c>
      <c r="AE15" s="23">
        <f>SUMIFS(Base!$C:$C,Base!$A:$A,DRE!$B15,Base!$B:$B,DRE!AE$4)</f>
        <v>0</v>
      </c>
      <c r="AF15" s="9">
        <f t="shared" si="122"/>
        <v>0</v>
      </c>
      <c r="AG15" s="10">
        <f t="shared" si="123"/>
        <v>0</v>
      </c>
      <c r="AH15" s="23">
        <f>SUMIFS(Base!$C:$C,Base!$A:$A,DRE!$B15,Base!$B:$B,DRE!AH$4)</f>
        <v>0</v>
      </c>
      <c r="AI15" s="9">
        <f t="shared" si="124"/>
        <v>0</v>
      </c>
      <c r="AJ15" s="10">
        <f t="shared" si="125"/>
        <v>0</v>
      </c>
      <c r="AK15" s="23">
        <f>SUMIFS(Base!$C:$C,Base!$A:$A,DRE!$B15,Base!$B:$B,DRE!AK$4)</f>
        <v>0</v>
      </c>
      <c r="AL15" s="9">
        <f t="shared" si="126"/>
        <v>0</v>
      </c>
      <c r="AM15" s="10">
        <f t="shared" si="127"/>
        <v>0</v>
      </c>
      <c r="AN15" s="41">
        <f t="shared" si="128"/>
        <v>-4038959.4157768996</v>
      </c>
      <c r="AO15" s="42">
        <f t="shared" si="129"/>
        <v>-5.2860256976125057E-3</v>
      </c>
      <c r="AP15" s="43">
        <f t="shared" si="130"/>
        <v>0.48971489233193605</v>
      </c>
      <c r="AQ15" s="3"/>
      <c r="AR15" s="23">
        <f>SUMIFS(Base!$C:$C,Base!$A:$A,DRE!$B15,Base!$B:$B,DRE!AR$4)</f>
        <v>-644360.51850000001</v>
      </c>
      <c r="AS15" s="9">
        <f t="shared" si="131"/>
        <v>-5.4321906740562882E-3</v>
      </c>
      <c r="AT15" s="10">
        <f t="shared" si="132"/>
        <v>-0.35762549803386579</v>
      </c>
      <c r="AU15" s="23">
        <f>SUMIFS(Base!$C:$C,Base!$A:$A,DRE!$B15,Base!$B:$B,DRE!AU$4)</f>
        <v>-795500.98049999995</v>
      </c>
      <c r="AV15" s="9">
        <f t="shared" si="133"/>
        <v>-5.5409857694371876E-3</v>
      </c>
      <c r="AW15" s="10">
        <f t="shared" si="134"/>
        <v>-6.5070805588928513E-2</v>
      </c>
      <c r="AX15" s="23">
        <f>SUMIFS(Base!$C:$C,Base!$A:$A,DRE!$B15,Base!$B:$B,DRE!AX$4)</f>
        <v>-598036.71340000001</v>
      </c>
      <c r="AY15" s="9">
        <f t="shared" si="135"/>
        <v>-3.9893118275183678E-3</v>
      </c>
      <c r="AZ15" s="10">
        <f t="shared" si="136"/>
        <v>-0.11859094589507872</v>
      </c>
      <c r="BA15" s="23">
        <f>SUMIFS(Base!$C:$C,Base!$A:$A,DRE!$B15,Base!$B:$B,DRE!BA$4)</f>
        <v>-741312.46889999998</v>
      </c>
      <c r="BB15" s="9">
        <f t="shared" si="137"/>
        <v>-5.9718532073264365E-3</v>
      </c>
      <c r="BC15" s="10">
        <f t="shared" si="138"/>
        <v>-0.58020253942142541</v>
      </c>
      <c r="BD15" s="23">
        <f>SUMIFS(Base!$C:$C,Base!$A:$A,DRE!$B15,Base!$B:$B,DRE!BD$4)</f>
        <v>-732549.23620000004</v>
      </c>
      <c r="BE15" s="9">
        <f t="shared" si="139"/>
        <v>-6.2781733744658192E-3</v>
      </c>
      <c r="BF15" s="10">
        <f t="shared" si="140"/>
        <v>-2.214199022089074E-2</v>
      </c>
      <c r="BG15" s="23">
        <f>SUMIFS(Base!$C:$C,Base!$A:$A,DRE!$B15,Base!$B:$B,DRE!BG$4)</f>
        <v>-715965.75760000001</v>
      </c>
      <c r="BH15" s="9">
        <f t="shared" si="141"/>
        <v>-7.4831503977705049E-3</v>
      </c>
      <c r="BI15" s="10">
        <f t="shared" si="142"/>
        <v>-0.10790031323565187</v>
      </c>
      <c r="BJ15" s="23">
        <f>SUMIFS(Base!$C:$C,Base!$A:$A,DRE!$B15,Base!$B:$B,DRE!BJ$4)</f>
        <v>-557265.90430000005</v>
      </c>
      <c r="BK15" s="9">
        <f t="shared" si="143"/>
        <v>-4.3602346805229801E-3</v>
      </c>
      <c r="BL15" s="10">
        <f t="shared" si="144"/>
        <v>-4.270383135998336E-2</v>
      </c>
      <c r="BM15" s="23">
        <f>SUMIFS(Base!$C:$C,Base!$A:$A,DRE!$B15,Base!$B:$B,DRE!BM$4)</f>
        <v>-605592.05689999997</v>
      </c>
      <c r="BN15" s="9">
        <f t="shared" si="145"/>
        <v>-3.742052093930952E-3</v>
      </c>
      <c r="BO15" s="10">
        <f t="shared" si="146"/>
        <v>1.4390901520485447E-2</v>
      </c>
      <c r="BP15" s="23">
        <f>SUMIFS(Base!$C:$C,Base!$A:$A,DRE!$B15,Base!$B:$B,DRE!BP$4)</f>
        <v>-756744.98439999996</v>
      </c>
      <c r="BQ15" s="9">
        <f t="shared" si="147"/>
        <v>-6.6503848454277188E-3</v>
      </c>
      <c r="BR15" s="10">
        <f t="shared" si="148"/>
        <v>6.3313353629565722E-2</v>
      </c>
      <c r="BS15" s="23">
        <f>SUMIFS(Base!$C:$C,Base!$A:$A,DRE!$B15,Base!$B:$B,DRE!BS$4)</f>
        <v>-472105.22409999999</v>
      </c>
      <c r="BT15" s="9">
        <f t="shared" si="149"/>
        <v>-3.6760162179619157E-3</v>
      </c>
      <c r="BU15" s="10">
        <f t="shared" si="150"/>
        <v>0.4132991090228208</v>
      </c>
      <c r="BV15" s="23">
        <f>SUMIFS(Base!$C:$C,Base!$A:$A,DRE!$B15,Base!$B:$B,DRE!BV$4)</f>
        <v>-669289.37840000005</v>
      </c>
      <c r="BW15" s="9">
        <f t="shared" si="151"/>
        <v>-7.0865573572105357E-3</v>
      </c>
      <c r="BX15" s="10">
        <f t="shared" si="152"/>
        <v>7.4247363285666515E-2</v>
      </c>
      <c r="BY15" s="23">
        <f>SUMIFS(Base!$C:$C,Base!$A:$A,DRE!$B15,Base!$B:$B,DRE!BY$4)</f>
        <v>-626379.43680000002</v>
      </c>
      <c r="BZ15" s="9">
        <f t="shared" si="153"/>
        <v>-6.0980727263494445E-3</v>
      </c>
      <c r="CA15" s="10">
        <f t="shared" si="154"/>
        <v>-6.1133496457640511E-2</v>
      </c>
      <c r="CB15" s="41">
        <f t="shared" si="155"/>
        <v>-7915103.4491961068</v>
      </c>
      <c r="CC15" s="42">
        <f t="shared" si="156"/>
        <v>-5.3566931783088721E-3</v>
      </c>
      <c r="CD15" s="43">
        <f t="shared" si="157"/>
        <v>-3.2910758919313825E-2</v>
      </c>
      <c r="CF15" s="23">
        <f>SUMIFS(Base!$C:$C,Base!$A:$A,DRE!$B15,Base!$B:$B,DRE!CF$4)</f>
        <v>-474623.17070000002</v>
      </c>
      <c r="CG15" s="9">
        <f t="shared" si="158"/>
        <v>-2.7464608074127079E-3</v>
      </c>
      <c r="CH15" s="10">
        <f t="shared" si="159"/>
        <v>0.24342967926434433</v>
      </c>
      <c r="CI15" s="23">
        <f>SUMIFS(Base!$C:$C,Base!$A:$A,DRE!$B15,Base!$B:$B,DRE!CI$4)</f>
        <v>-746899.62049999996</v>
      </c>
      <c r="CJ15" s="9">
        <f t="shared" si="160"/>
        <v>-4.8569720481371082E-3</v>
      </c>
      <c r="CK15" s="10">
        <f t="shared" si="161"/>
        <v>-0.28620326286310421</v>
      </c>
      <c r="CL15" s="23">
        <f>SUMIFS(Base!$C:$C,Base!$A:$A,DRE!$B15,Base!$B:$B,DRE!CL$4)</f>
        <v>-534633.96569999994</v>
      </c>
      <c r="CM15" s="9">
        <f t="shared" si="162"/>
        <v>-3.6956428846479138E-3</v>
      </c>
      <c r="CN15" s="10">
        <f t="shared" si="163"/>
        <v>0.22642653178309347</v>
      </c>
      <c r="CO15" s="23">
        <f>SUMIFS(Base!$C:$C,Base!$A:$A,DRE!$B15,Base!$B:$B,DRE!CO$4)</f>
        <v>-469124.97</v>
      </c>
      <c r="CP15" s="9">
        <f t="shared" si="164"/>
        <v>-3.3567377171767627E-3</v>
      </c>
      <c r="CQ15" s="10">
        <f t="shared" si="165"/>
        <v>0.31558703963042439</v>
      </c>
      <c r="CR15" s="23">
        <f>SUMIFS(Base!$C:$C,Base!$A:$A,DRE!$B15,Base!$B:$B,DRE!CR$4)</f>
        <v>-716680.50349999999</v>
      </c>
      <c r="CS15" s="9">
        <f t="shared" si="166"/>
        <v>-5.0508051896564479E-3</v>
      </c>
      <c r="CT15" s="10">
        <f t="shared" si="167"/>
        <v>-0.34065990906829596</v>
      </c>
      <c r="CU15" s="23">
        <f>SUMIFS(Base!$C:$C,Base!$A:$A,DRE!$B15,Base!$B:$B,DRE!CU$4)</f>
        <v>-646236.62349999999</v>
      </c>
      <c r="CV15" s="9">
        <f t="shared" si="168"/>
        <v>-4.9337074037862222E-3</v>
      </c>
      <c r="CW15" s="10">
        <f t="shared" si="169"/>
        <v>-0.19945526320227258</v>
      </c>
      <c r="CX15" s="23">
        <f>SUMIFS(Base!$C:$C,Base!$A:$A,DRE!$B15,Base!$B:$B,DRE!CX$4)</f>
        <v>-534443.1348</v>
      </c>
      <c r="CY15" s="9">
        <f t="shared" si="170"/>
        <v>-4.1524491964607018E-3</v>
      </c>
      <c r="CZ15" s="10">
        <f t="shared" si="171"/>
        <v>0.34310097022472397</v>
      </c>
      <c r="DA15" s="23">
        <f>SUMIFS(Base!$C:$C,Base!$A:$A,DRE!$B15,Base!$B:$B,DRE!DA$4)</f>
        <v>-614434.32070000004</v>
      </c>
      <c r="DB15" s="9">
        <f t="shared" si="172"/>
        <v>-3.5159741655119811E-3</v>
      </c>
      <c r="DC15" s="10">
        <f t="shared" si="173"/>
        <v>7.0101334866934636E-2</v>
      </c>
      <c r="DD15" s="23">
        <f>SUMIFS(Base!$C:$C,Base!$A:$A,DRE!$B15,Base!$B:$B,DRE!DD$4)</f>
        <v>-807895.56180000002</v>
      </c>
      <c r="DE15" s="9">
        <f t="shared" si="174"/>
        <v>-5.9824269926577354E-3</v>
      </c>
      <c r="DF15" s="10">
        <f t="shared" si="175"/>
        <v>-0.63163254576252925</v>
      </c>
      <c r="DG15" s="23">
        <f>SUMIFS(Base!$C:$C,Base!$A:$A,DRE!$B15,Base!$B:$B,DRE!DG$4)</f>
        <v>-804677.87139999995</v>
      </c>
      <c r="DH15" s="9">
        <f t="shared" si="176"/>
        <v>-8.1630845991658933E-3</v>
      </c>
      <c r="DI15" s="10">
        <f t="shared" si="177"/>
        <v>-0.56681474850487246</v>
      </c>
      <c r="DJ15" s="23">
        <f>SUMIFS(Base!$C:$C,Base!$A:$A,DRE!$B15,Base!$B:$B,DRE!DJ$4)</f>
        <v>-722967.83380000002</v>
      </c>
      <c r="DK15" s="9">
        <f t="shared" si="178"/>
        <v>-5.9297455141638948E-3</v>
      </c>
      <c r="DL15" s="10">
        <f t="shared" si="179"/>
        <v>5.1621196538133227E-3</v>
      </c>
      <c r="DM15" s="23">
        <f>SUMIFS(Base!$C:$C,Base!$A:$A,DRE!$B15,Base!$B:$B,DRE!DM$4)</f>
        <v>-590292.77549999999</v>
      </c>
      <c r="DN15" s="9">
        <f t="shared" si="180"/>
        <v>-3.5206456203475994E-3</v>
      </c>
      <c r="DO15" s="10">
        <f t="shared" si="181"/>
        <v>4.4948431366699661E-2</v>
      </c>
      <c r="DP15" s="41">
        <f t="shared" si="182"/>
        <v>-7662911.2252420615</v>
      </c>
      <c r="DQ15" s="42">
        <f t="shared" si="183"/>
        <v>-4.4797651042280942E-3</v>
      </c>
      <c r="DR15" s="43">
        <f t="shared" si="184"/>
        <v>-2.3659385780796991E-2</v>
      </c>
      <c r="DT15" s="23">
        <f>SUMIFS(Base!$C:$C,Base!$A:$A,DRE!$B15,Base!$B:$B,DRE!DT$4)</f>
        <v>-627335.16989999998</v>
      </c>
      <c r="DU15" s="9">
        <f t="shared" si="185"/>
        <v>-4.541306872875058E-3</v>
      </c>
      <c r="DV15" s="10">
        <f t="shared" si="186"/>
        <v>0</v>
      </c>
      <c r="DW15" s="23">
        <f>SUMIFS(Base!$C:$C,Base!$A:$A,DRE!$B15,Base!$B:$B,DRE!DW$4)</f>
        <v>-580701.07739999995</v>
      </c>
      <c r="DX15" s="9">
        <f t="shared" si="187"/>
        <v>-3.3690729465990178E-3</v>
      </c>
      <c r="DY15" s="10">
        <f t="shared" si="188"/>
        <v>0</v>
      </c>
      <c r="DZ15" s="23">
        <f>SUMIFS(Base!$C:$C,Base!$A:$A,DRE!$B15,Base!$B:$B,DRE!DZ$4)</f>
        <v>-691122.41780000005</v>
      </c>
      <c r="EA15" s="9">
        <f t="shared" si="189"/>
        <v>-3.8550170591261242E-3</v>
      </c>
      <c r="EB15" s="10">
        <f t="shared" si="190"/>
        <v>0</v>
      </c>
      <c r="EC15" s="23">
        <f>SUMIFS(Base!$C:$C,Base!$A:$A,DRE!$B15,Base!$B:$B,DRE!EC$4)</f>
        <v>-685441.38870000001</v>
      </c>
      <c r="ED15" s="9">
        <f t="shared" si="191"/>
        <v>-5.7678036971150499E-3</v>
      </c>
      <c r="EE15" s="10">
        <f t="shared" si="192"/>
        <v>0</v>
      </c>
      <c r="EF15" s="23">
        <f>SUMIFS(Base!$C:$C,Base!$A:$A,DRE!$B15,Base!$B:$B,DRE!EF$4)</f>
        <v>-534572.93579999998</v>
      </c>
      <c r="EG15" s="9">
        <f t="shared" si="193"/>
        <v>-5.1299417220854607E-3</v>
      </c>
      <c r="EH15" s="10">
        <f t="shared" si="194"/>
        <v>0</v>
      </c>
      <c r="EI15" s="23">
        <f>SUMIFS(Base!$C:$C,Base!$A:$A,DRE!$B15,Base!$B:$B,DRE!EI$4)</f>
        <v>-538775.09510000004</v>
      </c>
      <c r="EJ15" s="9">
        <f t="shared" si="195"/>
        <v>-4.9930326127850949E-3</v>
      </c>
      <c r="EK15" s="10">
        <f t="shared" si="196"/>
        <v>0</v>
      </c>
      <c r="EL15" s="23">
        <f>SUMIFS(Base!$C:$C,Base!$A:$A,DRE!$B15,Base!$B:$B,DRE!EL$4)</f>
        <v>-813584.90509999997</v>
      </c>
      <c r="EM15" s="9">
        <f t="shared" si="197"/>
        <v>-6.667375470317918E-3</v>
      </c>
      <c r="EN15" s="10">
        <f t="shared" si="198"/>
        <v>0</v>
      </c>
      <c r="EO15" s="23">
        <f>SUMIFS(Base!$C:$C,Base!$A:$A,DRE!$B15,Base!$B:$B,DRE!EO$4)</f>
        <v>-660754.0625</v>
      </c>
      <c r="EP15" s="9">
        <f t="shared" si="199"/>
        <v>-7.0745542015802822E-3</v>
      </c>
      <c r="EQ15" s="10">
        <f t="shared" si="200"/>
        <v>0</v>
      </c>
      <c r="ER15" s="23">
        <f>SUMIFS(Base!$C:$C,Base!$A:$A,DRE!$B15,Base!$B:$B,DRE!ER$4)</f>
        <v>-495145.53009999997</v>
      </c>
      <c r="ES15" s="9">
        <f t="shared" si="201"/>
        <v>-3.3487124406609745E-3</v>
      </c>
      <c r="ET15" s="10">
        <f t="shared" si="202"/>
        <v>0</v>
      </c>
      <c r="EU15" s="23">
        <f>SUMIFS(Base!$C:$C,Base!$A:$A,DRE!$B15,Base!$B:$B,DRE!EU$4)</f>
        <v>-513575.6299</v>
      </c>
      <c r="EV15" s="9">
        <f t="shared" si="203"/>
        <v>-3.0334042046251289E-3</v>
      </c>
      <c r="EW15" s="10">
        <f t="shared" si="204"/>
        <v>0</v>
      </c>
      <c r="EX15" s="23">
        <f>SUMIFS(Base!$C:$C,Base!$A:$A,DRE!$B15,Base!$B:$B,DRE!EX$4)</f>
        <v>-726719.24549999996</v>
      </c>
      <c r="EY15" s="9">
        <f t="shared" si="205"/>
        <v>-4.8931148831270876E-3</v>
      </c>
      <c r="EZ15" s="10">
        <f t="shared" si="206"/>
        <v>0</v>
      </c>
      <c r="FA15" s="23">
        <f>SUMIFS(Base!$C:$C,Base!$A:$A,DRE!$B15,Base!$B:$B,DRE!FA$4)</f>
        <v>-618074.24320000003</v>
      </c>
      <c r="FB15" s="9">
        <f t="shared" si="207"/>
        <v>-4.2311450144612416E-3</v>
      </c>
      <c r="FC15" s="10">
        <f t="shared" si="208"/>
        <v>0</v>
      </c>
      <c r="FD15" s="41">
        <f t="shared" si="209"/>
        <v>-7485801.7536733374</v>
      </c>
      <c r="FE15" s="42">
        <f t="shared" si="210"/>
        <v>-4.5425774245448254E-3</v>
      </c>
      <c r="FF15" s="43">
        <f t="shared" si="211"/>
        <v>0</v>
      </c>
    </row>
    <row r="16" spans="2:162" x14ac:dyDescent="0.25">
      <c r="C16" s="22" t="s">
        <v>29</v>
      </c>
      <c r="D16" s="24">
        <f>D5+D6</f>
        <v>133084102.88585</v>
      </c>
      <c r="E16" s="17">
        <f t="shared" si="104"/>
        <v>1</v>
      </c>
      <c r="F16" s="18">
        <f t="shared" si="105"/>
        <v>0.12194680121709219</v>
      </c>
      <c r="G16" s="24">
        <f>G5+G6</f>
        <v>129031552.02765</v>
      </c>
      <c r="H16" s="17">
        <f t="shared" si="106"/>
        <v>1</v>
      </c>
      <c r="I16" s="18">
        <f t="shared" si="107"/>
        <v>-0.10124310199564517</v>
      </c>
      <c r="J16" s="24">
        <f>J5+J6</f>
        <v>110737609.66745999</v>
      </c>
      <c r="K16" s="17">
        <f t="shared" si="108"/>
        <v>1</v>
      </c>
      <c r="L16" s="18">
        <f t="shared" si="109"/>
        <v>-0.26130478932313911</v>
      </c>
      <c r="M16" s="24">
        <f>M5+M6</f>
        <v>151747334.49353999</v>
      </c>
      <c r="N16" s="17">
        <f t="shared" si="110"/>
        <v>1</v>
      </c>
      <c r="O16" s="18">
        <f t="shared" si="111"/>
        <v>0.22244376591044332</v>
      </c>
      <c r="P16" s="24">
        <f>P5+P6</f>
        <v>135400935.75250998</v>
      </c>
      <c r="Q16" s="17">
        <f t="shared" si="112"/>
        <v>1</v>
      </c>
      <c r="R16" s="18">
        <f t="shared" si="113"/>
        <v>0.16042786984365856</v>
      </c>
      <c r="S16" s="24">
        <f>S5+S6</f>
        <v>104080899.48061</v>
      </c>
      <c r="T16" s="17">
        <f t="shared" si="114"/>
        <v>1</v>
      </c>
      <c r="U16" s="18">
        <f t="shared" si="115"/>
        <v>8.7835578840312192E-2</v>
      </c>
      <c r="V16" s="24">
        <f>V5+V6</f>
        <v>0</v>
      </c>
      <c r="W16" s="17">
        <f t="shared" si="116"/>
        <v>0</v>
      </c>
      <c r="X16" s="18">
        <f t="shared" si="117"/>
        <v>0</v>
      </c>
      <c r="Y16" s="24">
        <f>Y5+Y6</f>
        <v>0</v>
      </c>
      <c r="Z16" s="17">
        <f t="shared" si="118"/>
        <v>0</v>
      </c>
      <c r="AA16" s="18">
        <f t="shared" si="119"/>
        <v>0</v>
      </c>
      <c r="AB16" s="24">
        <f>AB5+AB6</f>
        <v>0</v>
      </c>
      <c r="AC16" s="17">
        <f t="shared" si="120"/>
        <v>0</v>
      </c>
      <c r="AD16" s="18">
        <f t="shared" si="121"/>
        <v>0</v>
      </c>
      <c r="AE16" s="24">
        <f>AE5+AE6</f>
        <v>0</v>
      </c>
      <c r="AF16" s="17">
        <f t="shared" si="122"/>
        <v>0</v>
      </c>
      <c r="AG16" s="18">
        <f t="shared" si="123"/>
        <v>0</v>
      </c>
      <c r="AH16" s="24">
        <f>AH5+AH6</f>
        <v>0</v>
      </c>
      <c r="AI16" s="17">
        <f t="shared" si="124"/>
        <v>0</v>
      </c>
      <c r="AJ16" s="18">
        <f t="shared" si="125"/>
        <v>0</v>
      </c>
      <c r="AK16" s="24">
        <f>AK5+AK6</f>
        <v>0</v>
      </c>
      <c r="AL16" s="17">
        <f t="shared" si="126"/>
        <v>0</v>
      </c>
      <c r="AM16" s="18">
        <f t="shared" si="127"/>
        <v>0</v>
      </c>
      <c r="AN16" s="16">
        <f t="shared" si="128"/>
        <v>764082440.53772616</v>
      </c>
      <c r="AO16" s="17">
        <f t="shared" si="129"/>
        <v>1</v>
      </c>
      <c r="AP16" s="18">
        <f t="shared" si="130"/>
        <v>-0.48289302557255509</v>
      </c>
      <c r="AQ16" s="3"/>
      <c r="AR16" s="24">
        <f>AR5+AR6</f>
        <v>118618906.65536</v>
      </c>
      <c r="AS16" s="17">
        <f t="shared" si="131"/>
        <v>1</v>
      </c>
      <c r="AT16" s="18">
        <f t="shared" si="132"/>
        <v>-0.31359824328295766</v>
      </c>
      <c r="AU16" s="24">
        <f>AU5+AU6</f>
        <v>143566688.96134001</v>
      </c>
      <c r="AV16" s="17">
        <f t="shared" si="133"/>
        <v>1</v>
      </c>
      <c r="AW16" s="18">
        <f t="shared" si="134"/>
        <v>-6.6408154201461747E-2</v>
      </c>
      <c r="AX16" s="24">
        <f>AX5+AX6</f>
        <v>149909743.64919999</v>
      </c>
      <c r="AY16" s="17">
        <f t="shared" si="135"/>
        <v>1</v>
      </c>
      <c r="AZ16" s="18">
        <f t="shared" si="136"/>
        <v>3.6247064346511981E-2</v>
      </c>
      <c r="BA16" s="24">
        <f>BA5+BA6</f>
        <v>124134409.06259</v>
      </c>
      <c r="BB16" s="17">
        <f t="shared" si="137"/>
        <v>1</v>
      </c>
      <c r="BC16" s="18">
        <f t="shared" si="138"/>
        <v>-0.11177899377250201</v>
      </c>
      <c r="BD16" s="24">
        <f>BD5+BD6</f>
        <v>116681906.10653999</v>
      </c>
      <c r="BE16" s="17">
        <f t="shared" si="139"/>
        <v>1</v>
      </c>
      <c r="BF16" s="18">
        <f t="shared" si="140"/>
        <v>-0.17768437396606451</v>
      </c>
      <c r="BG16" s="24">
        <f>BG5+BG6</f>
        <v>95677050.378849998</v>
      </c>
      <c r="BH16" s="17">
        <f t="shared" si="141"/>
        <v>1</v>
      </c>
      <c r="BI16" s="18">
        <f t="shared" si="142"/>
        <v>-0.26955150070265299</v>
      </c>
      <c r="BJ16" s="24">
        <f>BJ5+BJ6</f>
        <v>127806401.51991999</v>
      </c>
      <c r="BK16" s="17">
        <f t="shared" si="143"/>
        <v>1</v>
      </c>
      <c r="BL16" s="18">
        <f t="shared" si="144"/>
        <v>-6.9858611009599655E-3</v>
      </c>
      <c r="BM16" s="24">
        <f>BM5+BM6</f>
        <v>161834213.34037</v>
      </c>
      <c r="BN16" s="17">
        <f t="shared" si="145"/>
        <v>1</v>
      </c>
      <c r="BO16" s="18">
        <f t="shared" si="146"/>
        <v>-7.3936962778297977E-2</v>
      </c>
      <c r="BP16" s="24">
        <f>BP5+BP6</f>
        <v>113789653.07854</v>
      </c>
      <c r="BQ16" s="17">
        <f t="shared" si="147"/>
        <v>1</v>
      </c>
      <c r="BR16" s="18">
        <f t="shared" si="148"/>
        <v>-0.15739320247591804</v>
      </c>
      <c r="BS16" s="24">
        <f>BS5+BS6</f>
        <v>128428493.26756999</v>
      </c>
      <c r="BT16" s="17">
        <f t="shared" si="149"/>
        <v>1</v>
      </c>
      <c r="BU16" s="18">
        <f t="shared" si="150"/>
        <v>0.3028476272904021</v>
      </c>
      <c r="BV16" s="24">
        <f>BV5+BV6</f>
        <v>94444925.040930003</v>
      </c>
      <c r="BW16" s="17">
        <f t="shared" si="151"/>
        <v>1</v>
      </c>
      <c r="BX16" s="18">
        <f t="shared" si="152"/>
        <v>-0.22536751371994443</v>
      </c>
      <c r="BY16" s="24">
        <f>BY5+BY6</f>
        <v>102717606.84215</v>
      </c>
      <c r="BZ16" s="17">
        <f t="shared" si="153"/>
        <v>1</v>
      </c>
      <c r="CA16" s="18">
        <f t="shared" si="154"/>
        <v>-0.3873679169542843</v>
      </c>
      <c r="CB16" s="16">
        <f t="shared" si="155"/>
        <v>1477610007.8397498</v>
      </c>
      <c r="CC16" s="17">
        <f t="shared" si="156"/>
        <v>1</v>
      </c>
      <c r="CD16" s="18">
        <f t="shared" si="157"/>
        <v>-0.13618394416808413</v>
      </c>
      <c r="CF16" s="24">
        <f>CF5+CF6</f>
        <v>172812650.1638</v>
      </c>
      <c r="CG16" s="17">
        <f t="shared" si="158"/>
        <v>1</v>
      </c>
      <c r="CH16" s="18">
        <f t="shared" si="159"/>
        <v>0.25099837146659226</v>
      </c>
      <c r="CI16" s="24">
        <f>CI5+CI6</f>
        <v>153778859.15289</v>
      </c>
      <c r="CJ16" s="17">
        <f t="shared" si="160"/>
        <v>1</v>
      </c>
      <c r="CK16" s="18">
        <f t="shared" si="161"/>
        <v>-0.10781602739478148</v>
      </c>
      <c r="CL16" s="24">
        <f>CL5+CL6</f>
        <v>144666024.93463999</v>
      </c>
      <c r="CM16" s="17">
        <f t="shared" si="162"/>
        <v>1</v>
      </c>
      <c r="CN16" s="18">
        <f t="shared" si="163"/>
        <v>-0.19306626491113318</v>
      </c>
      <c r="CO16" s="24">
        <f>CO5+CO6</f>
        <v>139756218.54499999</v>
      </c>
      <c r="CP16" s="17">
        <f t="shared" si="164"/>
        <v>1</v>
      </c>
      <c r="CQ16" s="18">
        <f t="shared" si="165"/>
        <v>0.17601073893055069</v>
      </c>
      <c r="CR16" s="24">
        <f>CR5+CR6</f>
        <v>141894307.26168001</v>
      </c>
      <c r="CS16" s="17">
        <f t="shared" si="166"/>
        <v>1</v>
      </c>
      <c r="CT16" s="18">
        <f t="shared" si="167"/>
        <v>0.36166550567842332</v>
      </c>
      <c r="CU16" s="24">
        <f>CU5+CU6</f>
        <v>130983978.29674</v>
      </c>
      <c r="CV16" s="17">
        <f t="shared" si="168"/>
        <v>1</v>
      </c>
      <c r="CW16" s="18">
        <f t="shared" si="169"/>
        <v>0.21387807516709736</v>
      </c>
      <c r="CX16" s="24">
        <f>CX5+CX6</f>
        <v>128705520.40841998</v>
      </c>
      <c r="CY16" s="17">
        <f t="shared" si="170"/>
        <v>1</v>
      </c>
      <c r="CZ16" s="18">
        <f t="shared" si="171"/>
        <v>5.4749202309901095E-2</v>
      </c>
      <c r="DA16" s="24">
        <f>DA5+DA6</f>
        <v>174755072.64159</v>
      </c>
      <c r="DB16" s="17">
        <f t="shared" si="172"/>
        <v>1</v>
      </c>
      <c r="DC16" s="18">
        <f t="shared" si="173"/>
        <v>0.8710656559966713</v>
      </c>
      <c r="DD16" s="24">
        <f>DD5+DD6</f>
        <v>135044784.13051</v>
      </c>
      <c r="DE16" s="17">
        <f t="shared" si="174"/>
        <v>1</v>
      </c>
      <c r="DF16" s="18">
        <f t="shared" si="175"/>
        <v>-8.668033704579213E-2</v>
      </c>
      <c r="DG16" s="24">
        <f>DG5+DG6</f>
        <v>98575221.366960004</v>
      </c>
      <c r="DH16" s="17">
        <f t="shared" si="176"/>
        <v>1</v>
      </c>
      <c r="DI16" s="18">
        <f t="shared" si="177"/>
        <v>-0.4177712618010862</v>
      </c>
      <c r="DJ16" s="24">
        <f>DJ5+DJ6</f>
        <v>121922236.30392</v>
      </c>
      <c r="DK16" s="17">
        <f t="shared" si="178"/>
        <v>1</v>
      </c>
      <c r="DL16" s="18">
        <f t="shared" si="179"/>
        <v>-0.17907842301274426</v>
      </c>
      <c r="DM16" s="24">
        <f>DM5+DM6</f>
        <v>167666058.77296999</v>
      </c>
      <c r="DN16" s="17">
        <f t="shared" si="180"/>
        <v>1</v>
      </c>
      <c r="DO16" s="18">
        <f t="shared" si="181"/>
        <v>0.14778995642770931</v>
      </c>
      <c r="DP16" s="16">
        <f t="shared" si="182"/>
        <v>1710560943.9230752</v>
      </c>
      <c r="DQ16" s="17">
        <f t="shared" si="183"/>
        <v>1</v>
      </c>
      <c r="DR16" s="18">
        <f t="shared" si="184"/>
        <v>3.8012464511243418E-2</v>
      </c>
      <c r="DT16" s="24">
        <f>DT5+DT6</f>
        <v>138139788.27263001</v>
      </c>
      <c r="DU16" s="17">
        <f t="shared" si="185"/>
        <v>1</v>
      </c>
      <c r="DV16" s="18">
        <f t="shared" si="186"/>
        <v>0</v>
      </c>
      <c r="DW16" s="24">
        <f>DW5+DW6</f>
        <v>172362274.90597999</v>
      </c>
      <c r="DX16" s="17">
        <f t="shared" si="187"/>
        <v>1</v>
      </c>
      <c r="DY16" s="18">
        <f t="shared" si="188"/>
        <v>0</v>
      </c>
      <c r="DZ16" s="24">
        <f>DZ5+DZ6</f>
        <v>179278692.46748999</v>
      </c>
      <c r="EA16" s="17">
        <f t="shared" si="189"/>
        <v>1</v>
      </c>
      <c r="EB16" s="18">
        <f t="shared" si="190"/>
        <v>0</v>
      </c>
      <c r="EC16" s="24">
        <f>EC5+EC6</f>
        <v>118839236.68256</v>
      </c>
      <c r="ED16" s="17">
        <f t="shared" si="191"/>
        <v>1</v>
      </c>
      <c r="EE16" s="18">
        <f t="shared" si="192"/>
        <v>0</v>
      </c>
      <c r="EF16" s="24">
        <f>EF5+EF6</f>
        <v>104206434.45101</v>
      </c>
      <c r="EG16" s="17">
        <f t="shared" si="193"/>
        <v>1</v>
      </c>
      <c r="EH16" s="18">
        <f t="shared" si="194"/>
        <v>0</v>
      </c>
      <c r="EI16" s="24">
        <f>EI5+EI6</f>
        <v>107905382.73682</v>
      </c>
      <c r="EJ16" s="17">
        <f t="shared" si="195"/>
        <v>1</v>
      </c>
      <c r="EK16" s="18">
        <f t="shared" si="196"/>
        <v>0</v>
      </c>
      <c r="EL16" s="24">
        <f>EL5+EL6</f>
        <v>122024762.02546999</v>
      </c>
      <c r="EM16" s="17">
        <f t="shared" si="197"/>
        <v>1</v>
      </c>
      <c r="EN16" s="18">
        <f t="shared" si="198"/>
        <v>0</v>
      </c>
      <c r="EO16" s="24">
        <f>EO5+EO6</f>
        <v>93398685.439769998</v>
      </c>
      <c r="EP16" s="17">
        <f t="shared" si="199"/>
        <v>1</v>
      </c>
      <c r="EQ16" s="18">
        <f t="shared" si="200"/>
        <v>0</v>
      </c>
      <c r="ER16" s="24">
        <f>ER5+ER6</f>
        <v>147861465.82424</v>
      </c>
      <c r="ES16" s="17">
        <f t="shared" si="201"/>
        <v>1</v>
      </c>
      <c r="ET16" s="18">
        <f t="shared" si="202"/>
        <v>0</v>
      </c>
      <c r="EU16" s="24">
        <f>EU5+EU6</f>
        <v>169306691.51078999</v>
      </c>
      <c r="EV16" s="17">
        <f t="shared" si="203"/>
        <v>1</v>
      </c>
      <c r="EW16" s="18">
        <f t="shared" si="204"/>
        <v>0</v>
      </c>
      <c r="EX16" s="24">
        <f>EX5+EX6</f>
        <v>148518737.62579</v>
      </c>
      <c r="EY16" s="17">
        <f t="shared" si="205"/>
        <v>1</v>
      </c>
      <c r="EZ16" s="18">
        <f t="shared" si="206"/>
        <v>0</v>
      </c>
      <c r="FA16" s="24">
        <f>FA5+FA6</f>
        <v>146077300.84588</v>
      </c>
      <c r="FB16" s="17">
        <f t="shared" si="207"/>
        <v>1</v>
      </c>
      <c r="FC16" s="18">
        <f t="shared" si="208"/>
        <v>0</v>
      </c>
      <c r="FD16" s="16">
        <f t="shared" si="209"/>
        <v>1647919463.7884302</v>
      </c>
      <c r="FE16" s="17">
        <f t="shared" si="210"/>
        <v>1</v>
      </c>
      <c r="FF16" s="18">
        <f t="shared" si="211"/>
        <v>0</v>
      </c>
    </row>
    <row r="17" spans="2:162" x14ac:dyDescent="0.25">
      <c r="C17" s="8" t="s">
        <v>30</v>
      </c>
      <c r="D17" s="23">
        <f>D18+D22+D23+D24+D25+D26+D27</f>
        <v>-141074807.32092997</v>
      </c>
      <c r="E17" s="9">
        <f t="shared" si="104"/>
        <v>-1.0600425164373977</v>
      </c>
      <c r="F17" s="10">
        <f t="shared" si="105"/>
        <v>-8.4414500255411751E-2</v>
      </c>
      <c r="G17" s="23">
        <f>G18+G22+G23+G24+G25+G26+G27</f>
        <v>-106063946.79009998</v>
      </c>
      <c r="H17" s="9">
        <f t="shared" si="106"/>
        <v>-0.82200008543159797</v>
      </c>
      <c r="I17" s="10">
        <f t="shared" si="107"/>
        <v>5.2407448602618485E-2</v>
      </c>
      <c r="J17" s="23">
        <f>J18+J22+J23+J24+J25+J26+J27</f>
        <v>-124078863.58117999</v>
      </c>
      <c r="K17" s="9">
        <f t="shared" si="108"/>
        <v>-1.1204762677628963</v>
      </c>
      <c r="L17" s="10">
        <f t="shared" si="109"/>
        <v>-0.12189754649679663</v>
      </c>
      <c r="M17" s="23">
        <f>M18+M22+M23+M24+M25+M26+M27</f>
        <v>-104870178.0183</v>
      </c>
      <c r="N17" s="9">
        <f t="shared" si="110"/>
        <v>-0.69108415227395248</v>
      </c>
      <c r="O17" s="10">
        <f t="shared" si="111"/>
        <v>0.21349855062864745</v>
      </c>
      <c r="P17" s="23">
        <f>P18+P22+P23+P24+P25+P26+P27</f>
        <v>-104824415.49739</v>
      </c>
      <c r="Q17" s="9">
        <f t="shared" si="112"/>
        <v>-0.77417792509936056</v>
      </c>
      <c r="R17" s="10">
        <f t="shared" si="113"/>
        <v>-0.14792622202540515</v>
      </c>
      <c r="S17" s="23">
        <f>S18+S22+S23+S24+S25+S26+S27</f>
        <v>-117040939.18516999</v>
      </c>
      <c r="T17" s="9">
        <f t="shared" si="114"/>
        <v>-1.1245189056708182</v>
      </c>
      <c r="U17" s="10">
        <f t="shared" si="115"/>
        <v>5.6284332245425339E-2</v>
      </c>
      <c r="V17" s="23">
        <f>V18+V22+V23+V24+V25+V26+V27</f>
        <v>0</v>
      </c>
      <c r="W17" s="9">
        <f t="shared" si="116"/>
        <v>0</v>
      </c>
      <c r="X17" s="10">
        <f t="shared" si="117"/>
        <v>0</v>
      </c>
      <c r="Y17" s="23">
        <f>Y18+Y22+Y23+Y24+Y25+Y26+Y27</f>
        <v>0</v>
      </c>
      <c r="Z17" s="9">
        <f t="shared" si="118"/>
        <v>0</v>
      </c>
      <c r="AA17" s="10">
        <f t="shared" si="119"/>
        <v>0</v>
      </c>
      <c r="AB17" s="23">
        <f>AB18+AB22+AB23+AB24+AB25+AB26+AB27</f>
        <v>0</v>
      </c>
      <c r="AC17" s="9">
        <f t="shared" si="120"/>
        <v>0</v>
      </c>
      <c r="AD17" s="10">
        <f t="shared" si="121"/>
        <v>0</v>
      </c>
      <c r="AE17" s="23">
        <f>AE18+AE22+AE23+AE24+AE25+AE26+AE27</f>
        <v>0</v>
      </c>
      <c r="AF17" s="9">
        <f t="shared" si="122"/>
        <v>0</v>
      </c>
      <c r="AG17" s="10">
        <f t="shared" si="123"/>
        <v>0</v>
      </c>
      <c r="AH17" s="23">
        <f>AH18+AH22+AH23+AH24+AH25+AH26+AH27</f>
        <v>0</v>
      </c>
      <c r="AI17" s="9">
        <f t="shared" si="124"/>
        <v>0</v>
      </c>
      <c r="AJ17" s="10">
        <f t="shared" si="125"/>
        <v>0</v>
      </c>
      <c r="AK17" s="23">
        <f>AK18+AK22+AK23+AK24+AK25+AK26+AK27</f>
        <v>0</v>
      </c>
      <c r="AL17" s="9">
        <f t="shared" si="126"/>
        <v>0</v>
      </c>
      <c r="AM17" s="10">
        <f t="shared" si="127"/>
        <v>0</v>
      </c>
      <c r="AN17" s="41">
        <f t="shared" si="128"/>
        <v>-697953156.01741779</v>
      </c>
      <c r="AO17" s="42">
        <f t="shared" si="129"/>
        <v>-0.9134526838834699</v>
      </c>
      <c r="AP17" s="43">
        <f t="shared" si="130"/>
        <v>0.48574321335006038</v>
      </c>
      <c r="AQ17" s="3"/>
      <c r="AR17" s="23">
        <f>AR18+AR22+AR23+AR24+AR25+AR26+AR27</f>
        <v>-130093066.15478</v>
      </c>
      <c r="AS17" s="9">
        <f t="shared" si="131"/>
        <v>-1.096731286967241</v>
      </c>
      <c r="AT17" s="10">
        <f t="shared" si="132"/>
        <v>-1.8395073654191251E-2</v>
      </c>
      <c r="AU17" s="23">
        <f>AU18+AU22+AU23+AU24+AU25+AU26+AU27</f>
        <v>-111929907.6736</v>
      </c>
      <c r="AV17" s="9">
        <f t="shared" si="133"/>
        <v>-0.77963703477023671</v>
      </c>
      <c r="AW17" s="10">
        <f t="shared" si="134"/>
        <v>9.8247647966960824E-2</v>
      </c>
      <c r="AX17" s="23">
        <f>AX18+AX22+AX23+AX24+AX25+AX26+AX27</f>
        <v>-110597321.44760001</v>
      </c>
      <c r="AY17" s="9">
        <f t="shared" si="135"/>
        <v>-0.73775939278774305</v>
      </c>
      <c r="AZ17" s="10">
        <f t="shared" si="136"/>
        <v>5.6309622783991146E-2</v>
      </c>
      <c r="BA17" s="23">
        <f>BA18+BA22+BA23+BA24+BA25+BA26+BA27</f>
        <v>-133337552.14579999</v>
      </c>
      <c r="BB17" s="9">
        <f t="shared" si="137"/>
        <v>-1.0741385338095069</v>
      </c>
      <c r="BC17" s="10">
        <f t="shared" si="138"/>
        <v>-5.1208514294387948E-2</v>
      </c>
      <c r="BD17" s="23">
        <f>BD18+BD22+BD23+BD24+BD25+BD26+BD27</f>
        <v>-91316335.044980004</v>
      </c>
      <c r="BE17" s="9">
        <f t="shared" si="139"/>
        <v>-0.78260921587620302</v>
      </c>
      <c r="BF17" s="10">
        <f t="shared" si="140"/>
        <v>4.8493433501380127E-2</v>
      </c>
      <c r="BG17" s="23">
        <f>BG18+BG22+BG23+BG24+BG25+BG26+BG27</f>
        <v>-124021400.9201</v>
      </c>
      <c r="BH17" s="9">
        <f t="shared" si="141"/>
        <v>-1.2962502546746122</v>
      </c>
      <c r="BI17" s="10">
        <f t="shared" si="142"/>
        <v>8.0548083879025845E-2</v>
      </c>
      <c r="BJ17" s="23">
        <f>BJ18+BJ22+BJ23+BJ24+BJ25+BJ26+BJ27</f>
        <v>-87196088.249440029</v>
      </c>
      <c r="BK17" s="9">
        <f t="shared" si="143"/>
        <v>-0.68225133649388903</v>
      </c>
      <c r="BL17" s="10">
        <f t="shared" si="144"/>
        <v>0.1955074802191028</v>
      </c>
      <c r="BM17" s="23">
        <f>BM18+BM22+BM23+BM24+BM25+BM26+BM27</f>
        <v>-97843831.088699982</v>
      </c>
      <c r="BN17" s="9">
        <f t="shared" si="145"/>
        <v>-0.60459299099452268</v>
      </c>
      <c r="BO17" s="10">
        <f t="shared" si="146"/>
        <v>5.8558884171373464E-3</v>
      </c>
      <c r="BP17" s="23">
        <f>BP18+BP22+BP23+BP24+BP25+BP26+BP27</f>
        <v>-115798718.16110002</v>
      </c>
      <c r="BQ17" s="9">
        <f t="shared" si="147"/>
        <v>-1.017655955776342</v>
      </c>
      <c r="BR17" s="10">
        <f t="shared" si="148"/>
        <v>-1.6584231990607119E-2</v>
      </c>
      <c r="BS17" s="23">
        <f>BS18+BS22+BS23+BS24+BS25+BS26+BS27</f>
        <v>-134234386.61579001</v>
      </c>
      <c r="BT17" s="9">
        <f t="shared" si="149"/>
        <v>-1.0452072059751096</v>
      </c>
      <c r="BU17" s="10">
        <f t="shared" si="150"/>
        <v>-0.60323965739263119</v>
      </c>
      <c r="BV17" s="23">
        <f>BV18+BV22+BV23+BV24+BV25+BV26+BV27</f>
        <v>-123411802.57728</v>
      </c>
      <c r="BW17" s="9">
        <f t="shared" si="151"/>
        <v>-1.3067065543627303</v>
      </c>
      <c r="BX17" s="10">
        <f t="shared" si="152"/>
        <v>-0.10842473334557051</v>
      </c>
      <c r="BY17" s="23">
        <f>BY18+BY22+BY23+BY24+BY25+BY26+BY27</f>
        <v>-97427056.336319998</v>
      </c>
      <c r="BZ17" s="9">
        <f t="shared" si="153"/>
        <v>-0.94849421955517133</v>
      </c>
      <c r="CA17" s="10">
        <f t="shared" si="154"/>
        <v>0.15540571514477552</v>
      </c>
      <c r="CB17" s="41">
        <f t="shared" si="155"/>
        <v>-1357207477.1519201</v>
      </c>
      <c r="CC17" s="42">
        <f t="shared" si="156"/>
        <v>-0.91851535246173854</v>
      </c>
      <c r="CD17" s="43">
        <f t="shared" si="157"/>
        <v>5.1004301653460003E-4</v>
      </c>
      <c r="CF17" s="23">
        <f>CF18+CF22+CF23+CF24+CF25+CF26+CF27</f>
        <v>-127743220.21018998</v>
      </c>
      <c r="CG17" s="9">
        <f t="shared" si="158"/>
        <v>-0.73920063195089547</v>
      </c>
      <c r="CH17" s="10">
        <f t="shared" si="159"/>
        <v>-0.15120082872174967</v>
      </c>
      <c r="CI17" s="23">
        <f>CI18+CI22+CI23+CI24+CI25+CI26+CI27</f>
        <v>-124124885.75299998</v>
      </c>
      <c r="CJ17" s="9">
        <f t="shared" si="160"/>
        <v>-0.80716482380450327</v>
      </c>
      <c r="CK17" s="10">
        <f t="shared" si="161"/>
        <v>-0.20374510771846222</v>
      </c>
      <c r="CL17" s="23">
        <f>CL18+CL22+CL23+CL24+CL25+CL26+CL27</f>
        <v>-117196618.84639998</v>
      </c>
      <c r="CM17" s="9">
        <f t="shared" si="162"/>
        <v>-0.81011847045185159</v>
      </c>
      <c r="CN17" s="10">
        <f t="shared" si="163"/>
        <v>-1.446595065583319E-2</v>
      </c>
      <c r="CO17" s="23">
        <f>CO18+CO22+CO23+CO24+CO25+CO26+CO27</f>
        <v>-126842153.89494</v>
      </c>
      <c r="CP17" s="9">
        <f t="shared" si="164"/>
        <v>-0.90759577795887636</v>
      </c>
      <c r="CQ17" s="10">
        <f t="shared" si="165"/>
        <v>-0.2772992597422429</v>
      </c>
      <c r="CR17" s="23">
        <f>CR18+CR22+CR23+CR24+CR25+CR26+CR27</f>
        <v>-95970262.592099994</v>
      </c>
      <c r="CS17" s="9">
        <f t="shared" si="166"/>
        <v>-0.67635033740368899</v>
      </c>
      <c r="CT17" s="10">
        <f t="shared" si="167"/>
        <v>0.12542408149625855</v>
      </c>
      <c r="CU17" s="23">
        <f>CU18+CU22+CU23+CU24+CU25+CU26+CU27</f>
        <v>-134886228.13831002</v>
      </c>
      <c r="CV17" s="9">
        <f t="shared" si="168"/>
        <v>-1.0297918103596579</v>
      </c>
      <c r="CW17" s="10">
        <f t="shared" si="169"/>
        <v>-0.36888525063392585</v>
      </c>
      <c r="CX17" s="23">
        <f>CX18+CX22+CX23+CX24+CX25+CX26+CX27</f>
        <v>-108386449.97369</v>
      </c>
      <c r="CY17" s="9">
        <f t="shared" si="170"/>
        <v>-0.84212743656797573</v>
      </c>
      <c r="CZ17" s="10">
        <f t="shared" si="171"/>
        <v>0.13293558631735763</v>
      </c>
      <c r="DA17" s="23">
        <f>DA18+DA22+DA23+DA24+DA25+DA26+DA27</f>
        <v>-98420168.614099994</v>
      </c>
      <c r="DB17" s="9">
        <f t="shared" si="172"/>
        <v>-0.56318919460468331</v>
      </c>
      <c r="DC17" s="10">
        <f t="shared" si="173"/>
        <v>0.19165493675342807</v>
      </c>
      <c r="DD17" s="23">
        <f>DD18+DD22+DD23+DD24+DD25+DD26+DD27</f>
        <v>-113909614.68519999</v>
      </c>
      <c r="DE17" s="9">
        <f t="shared" si="174"/>
        <v>-0.84349510733502631</v>
      </c>
      <c r="DF17" s="10">
        <f t="shared" si="175"/>
        <v>-2.6935605088502807E-2</v>
      </c>
      <c r="DG17" s="23">
        <f>DG18+DG22+DG23+DG24+DG25+DG26+DG27</f>
        <v>-83726962.464299992</v>
      </c>
      <c r="DH17" s="9">
        <f t="shared" si="176"/>
        <v>-0.84937128523013605</v>
      </c>
      <c r="DI17" s="10">
        <f t="shared" si="177"/>
        <v>0.35853991271842178</v>
      </c>
      <c r="DJ17" s="23">
        <f>DJ18+DJ22+DJ23+DJ24+DJ25+DJ26+DJ27</f>
        <v>-111339813.03790002</v>
      </c>
      <c r="DK17" s="9">
        <f t="shared" si="178"/>
        <v>-0.91320350096236103</v>
      </c>
      <c r="DL17" s="10">
        <f t="shared" si="179"/>
        <v>-0.16528359835598849</v>
      </c>
      <c r="DM17" s="23">
        <f>DM18+DM22+DM23+DM24+DM25+DM26+DM27</f>
        <v>-115353677.00601998</v>
      </c>
      <c r="DN17" s="9">
        <f t="shared" si="180"/>
        <v>-0.68799659185772266</v>
      </c>
      <c r="DO17" s="10">
        <f t="shared" si="181"/>
        <v>-0.25306496495295966</v>
      </c>
      <c r="DP17" s="41">
        <f t="shared" si="182"/>
        <v>-1357900064.5970197</v>
      </c>
      <c r="DQ17" s="42">
        <f t="shared" si="183"/>
        <v>-0.7938331980635267</v>
      </c>
      <c r="DR17" s="43">
        <f t="shared" si="184"/>
        <v>-3.4201986713289313E-2</v>
      </c>
      <c r="DT17" s="23">
        <f>DT18+DT22+DT23+DT24+DT25+DT26+DT27</f>
        <v>-110965191.3229</v>
      </c>
      <c r="DU17" s="9">
        <f t="shared" si="185"/>
        <v>-0.80328189807198236</v>
      </c>
      <c r="DV17" s="10">
        <f t="shared" si="186"/>
        <v>0</v>
      </c>
      <c r="DW17" s="23">
        <f>DW18+DW22+DW23+DW24+DW25+DW26+DW27</f>
        <v>-103115588.97070999</v>
      </c>
      <c r="DX17" s="9">
        <f t="shared" si="187"/>
        <v>-0.59824917620144769</v>
      </c>
      <c r="DY17" s="10">
        <f t="shared" si="188"/>
        <v>0</v>
      </c>
      <c r="DZ17" s="23">
        <f>DZ18+DZ22+DZ23+DZ24+DZ25+DZ26+DZ27</f>
        <v>-115525433.62410001</v>
      </c>
      <c r="EA17" s="9">
        <f t="shared" si="189"/>
        <v>-0.64439020629877219</v>
      </c>
      <c r="EB17" s="10">
        <f t="shared" si="190"/>
        <v>0</v>
      </c>
      <c r="EC17" s="23">
        <f>EC18+EC22+EC23+EC24+EC25+EC26+EC27</f>
        <v>-99304961.564400002</v>
      </c>
      <c r="ED17" s="9">
        <f t="shared" si="191"/>
        <v>-0.83562436394354001</v>
      </c>
      <c r="EE17" s="10">
        <f t="shared" si="192"/>
        <v>0</v>
      </c>
      <c r="EF17" s="23">
        <f>EF18+EF22+EF23+EF24+EF25+EF26+EF27</f>
        <v>-109733484.03679998</v>
      </c>
      <c r="EG17" s="9">
        <f t="shared" si="193"/>
        <v>-1.0530394271227885</v>
      </c>
      <c r="EH17" s="10">
        <f t="shared" si="194"/>
        <v>0</v>
      </c>
      <c r="EI17" s="23">
        <f>EI18+EI22+EI23+EI24+EI25+EI26+EI27</f>
        <v>-98537279.202800006</v>
      </c>
      <c r="EJ17" s="9">
        <f t="shared" si="195"/>
        <v>-0.9131822408074981</v>
      </c>
      <c r="EK17" s="10">
        <f t="shared" si="196"/>
        <v>0</v>
      </c>
      <c r="EL17" s="23">
        <f>EL18+EL22+EL23+EL24+EL25+EL26+EL27</f>
        <v>-125003919.27440001</v>
      </c>
      <c r="EM17" s="9">
        <f t="shared" si="197"/>
        <v>-1.0244143663915377</v>
      </c>
      <c r="EN17" s="10">
        <f t="shared" si="198"/>
        <v>0</v>
      </c>
      <c r="EO17" s="23">
        <f>EO18+EO22+EO23+EO24+EO25+EO26+EO27</f>
        <v>-121755142.80846</v>
      </c>
      <c r="EP17" s="9">
        <f t="shared" si="199"/>
        <v>-1.3036066004052727</v>
      </c>
      <c r="EQ17" s="10">
        <f t="shared" si="200"/>
        <v>0</v>
      </c>
      <c r="ER17" s="23">
        <f>ER18+ER22+ER23+ER24+ER25+ER26+ER27</f>
        <v>-110921867.07791001</v>
      </c>
      <c r="ES17" s="9">
        <f t="shared" si="201"/>
        <v>-0.75017426927013309</v>
      </c>
      <c r="ET17" s="10">
        <f t="shared" si="202"/>
        <v>0</v>
      </c>
      <c r="EU17" s="23">
        <f>EU18+EU22+EU23+EU24+EU25+EU26+EU27</f>
        <v>-130525599.5258</v>
      </c>
      <c r="EV17" s="9">
        <f t="shared" si="203"/>
        <v>-0.77094176468200348</v>
      </c>
      <c r="EW17" s="10">
        <f t="shared" si="204"/>
        <v>0</v>
      </c>
      <c r="EX17" s="23">
        <f>EX18+EX22+EX23+EX24+EX25+EX26+EX27</f>
        <v>-95547395.668300003</v>
      </c>
      <c r="EY17" s="9">
        <f t="shared" si="205"/>
        <v>-0.6433356302087796</v>
      </c>
      <c r="EZ17" s="10">
        <f t="shared" si="206"/>
        <v>0</v>
      </c>
      <c r="FA17" s="23">
        <f>FA18+FA22+FA23+FA24+FA25+FA26+FA27</f>
        <v>-92057219.882730007</v>
      </c>
      <c r="FB17" s="9">
        <f t="shared" si="207"/>
        <v>-0.6301952414896802</v>
      </c>
      <c r="FC17" s="10">
        <f t="shared" si="208"/>
        <v>0</v>
      </c>
      <c r="FD17" s="41">
        <f t="shared" si="209"/>
        <v>-1312993092.2995498</v>
      </c>
      <c r="FE17" s="42">
        <f t="shared" si="210"/>
        <v>-0.79675804622216639</v>
      </c>
      <c r="FF17" s="43">
        <f t="shared" si="211"/>
        <v>0</v>
      </c>
    </row>
    <row r="18" spans="2:162" outlineLevel="1" collapsed="1" x14ac:dyDescent="0.25">
      <c r="B18" s="49"/>
      <c r="C18" s="11" t="s">
        <v>31</v>
      </c>
      <c r="D18" s="23">
        <f>SUM(D19:D21)</f>
        <v>-18055654.074999999</v>
      </c>
      <c r="E18" s="9">
        <f t="shared" si="104"/>
        <v>-0.13567100565337128</v>
      </c>
      <c r="F18" s="10">
        <f t="shared" si="105"/>
        <v>-0.35514414853923687</v>
      </c>
      <c r="G18" s="23">
        <f>SUM(G19:G21)</f>
        <v>-16486033.234000001</v>
      </c>
      <c r="H18" s="9">
        <f t="shared" si="106"/>
        <v>-0.12776745667964398</v>
      </c>
      <c r="I18" s="10">
        <f t="shared" si="107"/>
        <v>-0.26260393311619612</v>
      </c>
      <c r="J18" s="23">
        <f>SUM(J19:J21)</f>
        <v>-15502049.993000001</v>
      </c>
      <c r="K18" s="9">
        <f t="shared" si="108"/>
        <v>-0.13998902486293457</v>
      </c>
      <c r="L18" s="10">
        <f t="shared" si="109"/>
        <v>0.1308967535216293</v>
      </c>
      <c r="M18" s="23">
        <f>SUM(M19:M21)</f>
        <v>-13638610.980999999</v>
      </c>
      <c r="N18" s="9">
        <f t="shared" si="110"/>
        <v>-8.9877104112037018E-2</v>
      </c>
      <c r="O18" s="10">
        <f t="shared" si="111"/>
        <v>1.2991375029549465E-2</v>
      </c>
      <c r="P18" s="23">
        <f>SUM(P19:P21)</f>
        <v>-15200680.514999999</v>
      </c>
      <c r="Q18" s="9">
        <f t="shared" si="112"/>
        <v>-0.11226422055741382</v>
      </c>
      <c r="R18" s="10">
        <f t="shared" si="113"/>
        <v>-0.29545557520264965</v>
      </c>
      <c r="S18" s="23">
        <f>SUM(S19:S21)</f>
        <v>-14378474.407000002</v>
      </c>
      <c r="T18" s="9">
        <f t="shared" si="114"/>
        <v>-0.13814709979210618</v>
      </c>
      <c r="U18" s="10">
        <f t="shared" si="115"/>
        <v>-8.6335165976684433E-3</v>
      </c>
      <c r="V18" s="23">
        <f>SUM(V19:V21)</f>
        <v>0</v>
      </c>
      <c r="W18" s="9">
        <f t="shared" si="116"/>
        <v>0</v>
      </c>
      <c r="X18" s="10">
        <f t="shared" si="117"/>
        <v>0</v>
      </c>
      <c r="Y18" s="23">
        <f>SUM(Y19:Y21)</f>
        <v>0</v>
      </c>
      <c r="Z18" s="9">
        <f t="shared" si="118"/>
        <v>0</v>
      </c>
      <c r="AA18" s="10">
        <f t="shared" si="119"/>
        <v>0</v>
      </c>
      <c r="AB18" s="23">
        <f>SUM(AB19:AB21)</f>
        <v>0</v>
      </c>
      <c r="AC18" s="9">
        <f t="shared" si="120"/>
        <v>0</v>
      </c>
      <c r="AD18" s="10">
        <f t="shared" si="121"/>
        <v>0</v>
      </c>
      <c r="AE18" s="23">
        <f>SUM(AE19:AE21)</f>
        <v>0</v>
      </c>
      <c r="AF18" s="9">
        <f t="shared" si="122"/>
        <v>0</v>
      </c>
      <c r="AG18" s="10">
        <f t="shared" si="123"/>
        <v>0</v>
      </c>
      <c r="AH18" s="23">
        <f>SUM(AH19:AH21)</f>
        <v>0</v>
      </c>
      <c r="AI18" s="9">
        <f t="shared" si="124"/>
        <v>0</v>
      </c>
      <c r="AJ18" s="10">
        <f t="shared" si="125"/>
        <v>0</v>
      </c>
      <c r="AK18" s="23">
        <f>SUM(AK19:AK21)</f>
        <v>0</v>
      </c>
      <c r="AL18" s="9">
        <f t="shared" si="126"/>
        <v>0</v>
      </c>
      <c r="AM18" s="10">
        <f t="shared" si="127"/>
        <v>0</v>
      </c>
      <c r="AN18" s="41">
        <f t="shared" si="128"/>
        <v>-93261504.726664945</v>
      </c>
      <c r="AO18" s="42">
        <f t="shared" si="129"/>
        <v>-0.12205686164052111</v>
      </c>
      <c r="AP18" s="43">
        <f t="shared" si="130"/>
        <v>0.46698723907767048</v>
      </c>
      <c r="AQ18" s="3"/>
      <c r="AR18" s="23">
        <f>SUM(AR19:AR21)</f>
        <v>-13323788.539000001</v>
      </c>
      <c r="AS18" s="9">
        <f t="shared" si="131"/>
        <v>-0.11232432429773996</v>
      </c>
      <c r="AT18" s="10">
        <f t="shared" si="132"/>
        <v>6.3125813319012791E-2</v>
      </c>
      <c r="AU18" s="23">
        <f>SUM(AU19:AU21)</f>
        <v>-13057169.237</v>
      </c>
      <c r="AV18" s="9">
        <f t="shared" si="133"/>
        <v>-9.0948459781753879E-2</v>
      </c>
      <c r="AW18" s="10">
        <f t="shared" si="134"/>
        <v>7.503827394480185E-2</v>
      </c>
      <c r="AX18" s="23">
        <f>SUM(AX19:AX21)</f>
        <v>-17836833.605</v>
      </c>
      <c r="AY18" s="9">
        <f t="shared" si="135"/>
        <v>-0.11898381766791306</v>
      </c>
      <c r="AZ18" s="10">
        <f t="shared" si="136"/>
        <v>-7.4112153225699296E-3</v>
      </c>
      <c r="BA18" s="23">
        <f>SUM(BA19:BA21)</f>
        <v>-13818127.457</v>
      </c>
      <c r="BB18" s="9">
        <f t="shared" si="137"/>
        <v>-0.1113158515946432</v>
      </c>
      <c r="BC18" s="10">
        <f t="shared" si="138"/>
        <v>-4.9707499439494651E-2</v>
      </c>
      <c r="BD18" s="23">
        <f>SUM(BD19:BD21)</f>
        <v>-11733849.316000002</v>
      </c>
      <c r="BE18" s="9">
        <f t="shared" si="139"/>
        <v>-0.1005627153989587</v>
      </c>
      <c r="BF18" s="10">
        <f t="shared" si="140"/>
        <v>0.2589809449003162</v>
      </c>
      <c r="BG18" s="23">
        <f>SUM(BG19:BG21)</f>
        <v>-14255400.173</v>
      </c>
      <c r="BH18" s="9">
        <f t="shared" si="141"/>
        <v>-0.1489949796377841</v>
      </c>
      <c r="BI18" s="10">
        <f t="shared" si="142"/>
        <v>-3.8458093341908882E-2</v>
      </c>
      <c r="BJ18" s="23">
        <f>SUM(BJ19:BJ21)</f>
        <v>-16567978.379999999</v>
      </c>
      <c r="BK18" s="9">
        <f t="shared" si="143"/>
        <v>-0.12963340007204335</v>
      </c>
      <c r="BL18" s="10">
        <f t="shared" si="144"/>
        <v>-0.10945320697630245</v>
      </c>
      <c r="BM18" s="23">
        <f>SUM(BM19:BM21)</f>
        <v>-16995523.869999997</v>
      </c>
      <c r="BN18" s="9">
        <f t="shared" si="145"/>
        <v>-0.10501811402669831</v>
      </c>
      <c r="BO18" s="10">
        <f t="shared" si="146"/>
        <v>-0.29514465467210854</v>
      </c>
      <c r="BP18" s="23">
        <f>SUM(BP19:BP21)</f>
        <v>-16001866.976</v>
      </c>
      <c r="BQ18" s="9">
        <f t="shared" si="147"/>
        <v>-0.14062673136858214</v>
      </c>
      <c r="BR18" s="10">
        <f t="shared" si="148"/>
        <v>-0.38655230115842004</v>
      </c>
      <c r="BS18" s="23">
        <f>SUM(BS19:BS21)</f>
        <v>-12111219.695999999</v>
      </c>
      <c r="BT18" s="9">
        <f t="shared" si="149"/>
        <v>-9.4303214091029541E-2</v>
      </c>
      <c r="BU18" s="10">
        <f t="shared" si="150"/>
        <v>9.7160539305832003E-2</v>
      </c>
      <c r="BV18" s="23">
        <f>SUM(BV19:BV21)</f>
        <v>-12604268.193</v>
      </c>
      <c r="BW18" s="9">
        <f t="shared" si="151"/>
        <v>-0.13345627822286515</v>
      </c>
      <c r="BX18" s="10">
        <f t="shared" si="152"/>
        <v>-5.5466331293385795E-2</v>
      </c>
      <c r="BY18" s="23">
        <f>SUM(BY19:BY21)</f>
        <v>-16664464.272</v>
      </c>
      <c r="BZ18" s="9">
        <f t="shared" si="153"/>
        <v>-0.1622357138597369</v>
      </c>
      <c r="CA18" s="10">
        <f t="shared" si="154"/>
        <v>-0.1750505924795269</v>
      </c>
      <c r="CB18" s="41">
        <f t="shared" si="155"/>
        <v>-174970491.44805557</v>
      </c>
      <c r="CC18" s="42">
        <f t="shared" si="156"/>
        <v>-0.118414527865753</v>
      </c>
      <c r="CD18" s="43">
        <f t="shared" si="157"/>
        <v>-4.2082129545320347E-2</v>
      </c>
      <c r="CF18" s="23">
        <f>SUM(CF19:CF21)</f>
        <v>-14221534.469000001</v>
      </c>
      <c r="CG18" s="9">
        <f t="shared" si="158"/>
        <v>-8.2294522163280051E-2</v>
      </c>
      <c r="CH18" s="10">
        <f t="shared" si="159"/>
        <v>4.159653170166526E-2</v>
      </c>
      <c r="CI18" s="23">
        <f>SUM(CI19:CI21)</f>
        <v>-14116442.733999999</v>
      </c>
      <c r="CJ18" s="9">
        <f t="shared" si="160"/>
        <v>-9.179703121587833E-2</v>
      </c>
      <c r="CK18" s="10">
        <f t="shared" si="161"/>
        <v>-0.20268270486255868</v>
      </c>
      <c r="CL18" s="23">
        <f>SUM(CL19:CL21)</f>
        <v>-17705613.491</v>
      </c>
      <c r="CM18" s="9">
        <f t="shared" si="162"/>
        <v>-0.12238957626021303</v>
      </c>
      <c r="CN18" s="10">
        <f t="shared" si="163"/>
        <v>-3.1985229701205146E-2</v>
      </c>
      <c r="CO18" s="23">
        <f>SUM(CO19:CO21)</f>
        <v>-13163788.449999999</v>
      </c>
      <c r="CP18" s="9">
        <f t="shared" si="164"/>
        <v>-9.4191074909209874E-2</v>
      </c>
      <c r="CQ18" s="10">
        <f t="shared" si="165"/>
        <v>4.4978140866601894E-2</v>
      </c>
      <c r="CR18" s="23">
        <f>SUM(CR19:CR21)</f>
        <v>-15834747.076000001</v>
      </c>
      <c r="CS18" s="9">
        <f t="shared" si="166"/>
        <v>-0.11159536546309588</v>
      </c>
      <c r="CT18" s="10">
        <f t="shared" si="167"/>
        <v>-2.2865169195761634E-2</v>
      </c>
      <c r="CU18" s="23">
        <f>SUM(CU19:CU21)</f>
        <v>-13727467.93</v>
      </c>
      <c r="CV18" s="9">
        <f t="shared" si="168"/>
        <v>-0.1048026492133325</v>
      </c>
      <c r="CW18" s="10">
        <f t="shared" si="169"/>
        <v>-8.3003473362736023E-3</v>
      </c>
      <c r="CX18" s="23">
        <f>SUM(CX19:CX21)</f>
        <v>-14933462.967</v>
      </c>
      <c r="CY18" s="9">
        <f t="shared" si="170"/>
        <v>-0.11602814641991879</v>
      </c>
      <c r="CZ18" s="10">
        <f t="shared" si="171"/>
        <v>0.13559171758745142</v>
      </c>
      <c r="DA18" s="23">
        <f>SUM(DA19:DA21)</f>
        <v>-13122490.842</v>
      </c>
      <c r="DB18" s="9">
        <f t="shared" si="172"/>
        <v>-7.5090757845486286E-2</v>
      </c>
      <c r="DC18" s="10">
        <f t="shared" si="173"/>
        <v>0.21350952903166862</v>
      </c>
      <c r="DD18" s="23">
        <f>SUM(DD19:DD21)</f>
        <v>-11540759.740999999</v>
      </c>
      <c r="DE18" s="9">
        <f t="shared" si="174"/>
        <v>-8.5458759590794534E-2</v>
      </c>
      <c r="DF18" s="10">
        <f t="shared" si="175"/>
        <v>3.3391867547414134E-2</v>
      </c>
      <c r="DG18" s="23">
        <f>SUM(DG19:DG21)</f>
        <v>-13414588.333000001</v>
      </c>
      <c r="DH18" s="9">
        <f t="shared" si="176"/>
        <v>-0.13608479034566229</v>
      </c>
      <c r="DI18" s="10">
        <f t="shared" si="177"/>
        <v>-3.3253013725398378E-2</v>
      </c>
      <c r="DJ18" s="23">
        <f>SUM(DJ19:DJ21)</f>
        <v>-11941895.084000001</v>
      </c>
      <c r="DK18" s="9">
        <f t="shared" si="178"/>
        <v>-9.7946817955602491E-2</v>
      </c>
      <c r="DL18" s="10">
        <f t="shared" si="179"/>
        <v>0.26733982223199615</v>
      </c>
      <c r="DM18" s="23">
        <f>SUM(DM19:DM21)</f>
        <v>-14181912.148</v>
      </c>
      <c r="DN18" s="9">
        <f t="shared" si="180"/>
        <v>-8.4584275743030193E-2</v>
      </c>
      <c r="DO18" s="10">
        <f t="shared" si="181"/>
        <v>5.8216223592149785E-2</v>
      </c>
      <c r="DP18" s="41">
        <f t="shared" si="182"/>
        <v>-167904703.94535834</v>
      </c>
      <c r="DQ18" s="42">
        <f t="shared" si="183"/>
        <v>-9.8157685957846297E-2</v>
      </c>
      <c r="DR18" s="43">
        <f t="shared" si="184"/>
        <v>5.0598050397000958E-2</v>
      </c>
      <c r="DT18" s="23">
        <f>SUM(DT19:DT21)</f>
        <v>-14838776.089000002</v>
      </c>
      <c r="DU18" s="9">
        <f t="shared" si="185"/>
        <v>-0.10741855242831617</v>
      </c>
      <c r="DV18" s="10">
        <f t="shared" si="186"/>
        <v>0</v>
      </c>
      <c r="DW18" s="23">
        <f>SUM(DW19:DW21)</f>
        <v>-11737462.155999999</v>
      </c>
      <c r="DX18" s="9">
        <f t="shared" si="187"/>
        <v>-6.8097628453804862E-2</v>
      </c>
      <c r="DY18" s="10">
        <f t="shared" si="188"/>
        <v>0</v>
      </c>
      <c r="DZ18" s="23">
        <f>SUM(DZ19:DZ21)</f>
        <v>-17156847.774</v>
      </c>
      <c r="EA18" s="9">
        <f t="shared" si="189"/>
        <v>-9.5699313386676921E-2</v>
      </c>
      <c r="EB18" s="10">
        <f t="shared" si="190"/>
        <v>0</v>
      </c>
      <c r="EC18" s="23">
        <f>SUM(EC19:EC21)</f>
        <v>-13783756.176999999</v>
      </c>
      <c r="ED18" s="9">
        <f t="shared" si="191"/>
        <v>-0.11598657616607534</v>
      </c>
      <c r="EE18" s="10">
        <f t="shared" si="192"/>
        <v>0</v>
      </c>
      <c r="EF18" s="23">
        <f>SUM(EF19:EF21)</f>
        <v>-15480776.502</v>
      </c>
      <c r="EG18" s="9">
        <f t="shared" si="193"/>
        <v>-0.14855873904099359</v>
      </c>
      <c r="EH18" s="10">
        <f t="shared" si="194"/>
        <v>0</v>
      </c>
      <c r="EI18" s="23">
        <f>SUM(EI19:EI21)</f>
        <v>-13614463.157</v>
      </c>
      <c r="EJ18" s="9">
        <f t="shared" si="195"/>
        <v>-0.12617038012093912</v>
      </c>
      <c r="EK18" s="10">
        <f t="shared" si="196"/>
        <v>0</v>
      </c>
      <c r="EL18" s="23">
        <f>SUM(EL19:EL21)</f>
        <v>-17275936.927999999</v>
      </c>
      <c r="EM18" s="9">
        <f t="shared" si="197"/>
        <v>-0.1415773048128873</v>
      </c>
      <c r="EN18" s="10">
        <f t="shared" si="198"/>
        <v>0</v>
      </c>
      <c r="EO18" s="23">
        <f>SUM(EO19:EO21)</f>
        <v>-16684869.463</v>
      </c>
      <c r="EP18" s="9">
        <f t="shared" si="199"/>
        <v>-0.17864137363859975</v>
      </c>
      <c r="EQ18" s="10">
        <f t="shared" si="200"/>
        <v>0</v>
      </c>
      <c r="ER18" s="23">
        <f>SUM(ER19:ER21)</f>
        <v>-11939439.938000001</v>
      </c>
      <c r="ES18" s="9">
        <f t="shared" si="201"/>
        <v>-8.074747447852422E-2</v>
      </c>
      <c r="ET18" s="10">
        <f t="shared" si="202"/>
        <v>0</v>
      </c>
      <c r="EU18" s="23">
        <f>SUM(EU19:EU21)</f>
        <v>-12982868.818</v>
      </c>
      <c r="EV18" s="9">
        <f t="shared" si="203"/>
        <v>-7.6682549887123599E-2</v>
      </c>
      <c r="EW18" s="10">
        <f t="shared" si="204"/>
        <v>0</v>
      </c>
      <c r="EX18" s="23">
        <f>SUM(EX19:EX21)</f>
        <v>-16299364.216</v>
      </c>
      <c r="EY18" s="9">
        <f t="shared" si="205"/>
        <v>-0.10974618069450683</v>
      </c>
      <c r="EZ18" s="10">
        <f t="shared" si="206"/>
        <v>0</v>
      </c>
      <c r="FA18" s="23">
        <f>SUM(FA19:FA21)</f>
        <v>-15058564.931000002</v>
      </c>
      <c r="FB18" s="9">
        <f t="shared" si="207"/>
        <v>-0.10308627585395802</v>
      </c>
      <c r="FC18" s="10">
        <f t="shared" si="208"/>
        <v>0</v>
      </c>
      <c r="FD18" s="41">
        <f t="shared" si="209"/>
        <v>-176853127.39832607</v>
      </c>
      <c r="FE18" s="42">
        <f t="shared" si="210"/>
        <v>-0.10731903547747133</v>
      </c>
      <c r="FF18" s="43">
        <f t="shared" si="211"/>
        <v>0</v>
      </c>
    </row>
    <row r="19" spans="2:162" hidden="1" outlineLevel="2" x14ac:dyDescent="0.25">
      <c r="B19" s="49" t="s">
        <v>32</v>
      </c>
      <c r="C19" s="12" t="s">
        <v>32</v>
      </c>
      <c r="D19" s="23">
        <f>SUMIFS(Base!$C:$C,Base!$A:$A,DRE!$B19,Base!$B:$B,DRE!D$4)</f>
        <v>-10094423.59</v>
      </c>
      <c r="E19" s="9">
        <f t="shared" si="104"/>
        <v>-7.5849957816962355E-2</v>
      </c>
      <c r="F19" s="10">
        <f t="shared" si="105"/>
        <v>-0.43760130629106803</v>
      </c>
      <c r="G19" s="23">
        <f>SUMIFS(Base!$C:$C,Base!$A:$A,DRE!$B19,Base!$B:$B,DRE!G$4)</f>
        <v>-9702995.8320000004</v>
      </c>
      <c r="H19" s="9">
        <f t="shared" si="106"/>
        <v>-7.5198629168784684E-2</v>
      </c>
      <c r="I19" s="10">
        <f t="shared" si="107"/>
        <v>-0.43817505661154432</v>
      </c>
      <c r="J19" s="23">
        <f>SUMIFS(Base!$C:$C,Base!$A:$A,DRE!$B19,Base!$B:$B,DRE!J$4)</f>
        <v>-8030270.977</v>
      </c>
      <c r="K19" s="9">
        <f t="shared" si="108"/>
        <v>-7.251620295141406E-2</v>
      </c>
      <c r="L19" s="10">
        <f t="shared" si="109"/>
        <v>0.19962449831455381</v>
      </c>
      <c r="M19" s="23">
        <f>SUMIFS(Base!$C:$C,Base!$A:$A,DRE!$B19,Base!$B:$B,DRE!M$4)</f>
        <v>-6187558.1950000003</v>
      </c>
      <c r="N19" s="9">
        <f t="shared" si="110"/>
        <v>-4.0775399552493687E-2</v>
      </c>
      <c r="O19" s="10">
        <f t="shared" si="111"/>
        <v>0.2762717617399652</v>
      </c>
      <c r="P19" s="23">
        <f>SUMIFS(Base!$C:$C,Base!$A:$A,DRE!$B19,Base!$B:$B,DRE!P$4)</f>
        <v>-8508764.5649999995</v>
      </c>
      <c r="Q19" s="9">
        <f t="shared" si="112"/>
        <v>-6.2841253775029901E-2</v>
      </c>
      <c r="R19" s="10">
        <f t="shared" si="113"/>
        <v>-0.28074473268840433</v>
      </c>
      <c r="S19" s="23">
        <f>SUMIFS(Base!$C:$C,Base!$A:$A,DRE!$B19,Base!$B:$B,DRE!S$4)</f>
        <v>-7578428.2829999998</v>
      </c>
      <c r="T19" s="9">
        <f t="shared" si="114"/>
        <v>-7.2812863078799986E-2</v>
      </c>
      <c r="U19" s="10">
        <f t="shared" si="115"/>
        <v>0.21224177175261819</v>
      </c>
      <c r="V19" s="23">
        <f>SUMIFS(Base!$C:$C,Base!$A:$A,DRE!$B19,Base!$B:$B,DRE!V$4)</f>
        <v>0</v>
      </c>
      <c r="W19" s="9">
        <f t="shared" si="116"/>
        <v>0</v>
      </c>
      <c r="X19" s="10">
        <f t="shared" si="117"/>
        <v>0</v>
      </c>
      <c r="Y19" s="23">
        <f>SUMIFS(Base!$C:$C,Base!$A:$A,DRE!$B19,Base!$B:$B,DRE!Y$4)</f>
        <v>0</v>
      </c>
      <c r="Z19" s="9">
        <f t="shared" si="118"/>
        <v>0</v>
      </c>
      <c r="AA19" s="10">
        <f t="shared" si="119"/>
        <v>0</v>
      </c>
      <c r="AB19" s="23">
        <f>SUMIFS(Base!$C:$C,Base!$A:$A,DRE!$B19,Base!$B:$B,DRE!AB$4)</f>
        <v>0</v>
      </c>
      <c r="AC19" s="9">
        <f t="shared" si="120"/>
        <v>0</v>
      </c>
      <c r="AD19" s="10">
        <f t="shared" si="121"/>
        <v>0</v>
      </c>
      <c r="AE19" s="23">
        <f>SUMIFS(Base!$C:$C,Base!$A:$A,DRE!$B19,Base!$B:$B,DRE!AE$4)</f>
        <v>0</v>
      </c>
      <c r="AF19" s="9">
        <f t="shared" si="122"/>
        <v>0</v>
      </c>
      <c r="AG19" s="10">
        <f t="shared" si="123"/>
        <v>0</v>
      </c>
      <c r="AH19" s="23">
        <f>SUMIFS(Base!$C:$C,Base!$A:$A,DRE!$B19,Base!$B:$B,DRE!AH$4)</f>
        <v>0</v>
      </c>
      <c r="AI19" s="9">
        <f t="shared" si="124"/>
        <v>0</v>
      </c>
      <c r="AJ19" s="10">
        <f t="shared" si="125"/>
        <v>0</v>
      </c>
      <c r="AK19" s="23">
        <f>SUMIFS(Base!$C:$C,Base!$A:$A,DRE!$B19,Base!$B:$B,DRE!AK$4)</f>
        <v>0</v>
      </c>
      <c r="AL19" s="9">
        <f t="shared" si="126"/>
        <v>0</v>
      </c>
      <c r="AM19" s="10">
        <f t="shared" si="127"/>
        <v>0</v>
      </c>
      <c r="AN19" s="41">
        <f t="shared" si="128"/>
        <v>-50102442.310377367</v>
      </c>
      <c r="AO19" s="42">
        <f t="shared" si="129"/>
        <v>-6.5572037325079172E-2</v>
      </c>
      <c r="AP19" s="43">
        <f t="shared" si="130"/>
        <v>0.49431310359791869</v>
      </c>
      <c r="AQ19" s="3"/>
      <c r="AR19" s="23">
        <f>SUMIFS(Base!$C:$C,Base!$A:$A,DRE!$B19,Base!$B:$B,DRE!AR$4)</f>
        <v>-7021712.8669999996</v>
      </c>
      <c r="AS19" s="9">
        <f t="shared" si="131"/>
        <v>-5.9195562199887392E-2</v>
      </c>
      <c r="AT19" s="10">
        <f t="shared" si="132"/>
        <v>6.8520942551712552E-2</v>
      </c>
      <c r="AU19" s="23">
        <f>SUMIFS(Base!$C:$C,Base!$A:$A,DRE!$B19,Base!$B:$B,DRE!AU$4)</f>
        <v>-6746741.8430000003</v>
      </c>
      <c r="AV19" s="9">
        <f t="shared" si="133"/>
        <v>-4.6993783110905199E-2</v>
      </c>
      <c r="AW19" s="10">
        <f t="shared" si="134"/>
        <v>2.6921751262225825E-2</v>
      </c>
      <c r="AX19" s="23">
        <f>SUMIFS(Base!$C:$C,Base!$A:$A,DRE!$B19,Base!$B:$B,DRE!AX$4)</f>
        <v>-10033129.4</v>
      </c>
      <c r="AY19" s="9">
        <f t="shared" si="135"/>
        <v>-6.6927800393537282E-2</v>
      </c>
      <c r="AZ19" s="10">
        <f t="shared" si="136"/>
        <v>-6.8800221107480058E-3</v>
      </c>
      <c r="BA19" s="23">
        <f>SUMIFS(Base!$C:$C,Base!$A:$A,DRE!$B19,Base!$B:$B,DRE!BA$4)</f>
        <v>-8549560.2740000002</v>
      </c>
      <c r="BB19" s="9">
        <f t="shared" si="137"/>
        <v>-6.8873411800665307E-2</v>
      </c>
      <c r="BC19" s="10">
        <f t="shared" si="138"/>
        <v>-0.44601078421946094</v>
      </c>
      <c r="BD19" s="23">
        <f>SUMIFS(Base!$C:$C,Base!$A:$A,DRE!$B19,Base!$B:$B,DRE!BD$4)</f>
        <v>-6643606.9170000004</v>
      </c>
      <c r="BE19" s="9">
        <f t="shared" si="139"/>
        <v>-5.6937764720211642E-2</v>
      </c>
      <c r="BF19" s="10">
        <f t="shared" si="140"/>
        <v>0.29306406119958017</v>
      </c>
      <c r="BG19" s="23">
        <f>SUMIFS(Base!$C:$C,Base!$A:$A,DRE!$B19,Base!$B:$B,DRE!BG$4)</f>
        <v>-9620246.4299999997</v>
      </c>
      <c r="BH19" s="9">
        <f t="shared" si="141"/>
        <v>-0.10054915355257037</v>
      </c>
      <c r="BI19" s="10">
        <f t="shared" si="142"/>
        <v>-0.48334201739993871</v>
      </c>
      <c r="BJ19" s="23">
        <f>SUMIFS(Base!$C:$C,Base!$A:$A,DRE!$B19,Base!$B:$B,DRE!BJ$4)</f>
        <v>-10217196.439999999</v>
      </c>
      <c r="BK19" s="9">
        <f t="shared" si="143"/>
        <v>-7.9942759662218796E-2</v>
      </c>
      <c r="BL19" s="10">
        <f t="shared" si="144"/>
        <v>-0.25163139227098941</v>
      </c>
      <c r="BM19" s="23">
        <f>SUMIFS(Base!$C:$C,Base!$A:$A,DRE!$B19,Base!$B:$B,DRE!BM$4)</f>
        <v>-9071572.8389999997</v>
      </c>
      <c r="BN19" s="9">
        <f t="shared" si="145"/>
        <v>-5.6054728179885251E-2</v>
      </c>
      <c r="BO19" s="10">
        <f t="shared" si="146"/>
        <v>-0.12737793087831434</v>
      </c>
      <c r="BP19" s="23">
        <f>SUMIFS(Base!$C:$C,Base!$A:$A,DRE!$B19,Base!$B:$B,DRE!BP$4)</f>
        <v>-10623923.35</v>
      </c>
      <c r="BQ19" s="9">
        <f t="shared" si="147"/>
        <v>-9.336458159923508E-2</v>
      </c>
      <c r="BR19" s="10">
        <f t="shared" si="148"/>
        <v>-0.69729218813322569</v>
      </c>
      <c r="BS19" s="23">
        <f>SUMIFS(Base!$C:$C,Base!$A:$A,DRE!$B19,Base!$B:$B,DRE!BS$4)</f>
        <v>-6155340.443</v>
      </c>
      <c r="BT19" s="9">
        <f t="shared" si="149"/>
        <v>-4.7928152751709578E-2</v>
      </c>
      <c r="BU19" s="10">
        <f t="shared" si="150"/>
        <v>-6.0301503409795707E-3</v>
      </c>
      <c r="BV19" s="23">
        <f>SUMIFS(Base!$C:$C,Base!$A:$A,DRE!$B19,Base!$B:$B,DRE!BV$4)</f>
        <v>-5897269.2549999999</v>
      </c>
      <c r="BW19" s="9">
        <f t="shared" si="151"/>
        <v>-6.244135672133018E-2</v>
      </c>
      <c r="BX19" s="10">
        <f t="shared" si="152"/>
        <v>2.8740574946441409E-2</v>
      </c>
      <c r="BY19" s="23">
        <f>SUMIFS(Base!$C:$C,Base!$A:$A,DRE!$B19,Base!$B:$B,DRE!BY$4)</f>
        <v>-8497689.6689999998</v>
      </c>
      <c r="BZ19" s="9">
        <f t="shared" si="153"/>
        <v>-8.2728657045707046E-2</v>
      </c>
      <c r="CA19" s="10">
        <f t="shared" si="154"/>
        <v>-0.17087224517581223</v>
      </c>
      <c r="CB19" s="41">
        <f t="shared" si="155"/>
        <v>-99077992.067526221</v>
      </c>
      <c r="CC19" s="42">
        <f t="shared" si="156"/>
        <v>-6.7052870203807832E-2</v>
      </c>
      <c r="CD19" s="43">
        <f t="shared" si="157"/>
        <v>-0.12398514727020332</v>
      </c>
      <c r="CF19" s="23">
        <f>SUMIFS(Base!$C:$C,Base!$A:$A,DRE!$B19,Base!$B:$B,DRE!CF$4)</f>
        <v>-7538240.1900000004</v>
      </c>
      <c r="CG19" s="9">
        <f t="shared" si="158"/>
        <v>-4.3620881821179756E-2</v>
      </c>
      <c r="CH19" s="10">
        <f t="shared" si="159"/>
        <v>8.8942953504296443E-2</v>
      </c>
      <c r="CI19" s="23">
        <f>SUMIFS(Base!$C:$C,Base!$A:$A,DRE!$B19,Base!$B:$B,DRE!CI$4)</f>
        <v>-6933401.1440000003</v>
      </c>
      <c r="CJ19" s="9">
        <f t="shared" si="160"/>
        <v>-4.5086829114180611E-2</v>
      </c>
      <c r="CK19" s="10">
        <f t="shared" si="161"/>
        <v>-0.13952600445271451</v>
      </c>
      <c r="CL19" s="23">
        <f>SUMIFS(Base!$C:$C,Base!$A:$A,DRE!$B19,Base!$B:$B,DRE!CL$4)</f>
        <v>-9964572.9179999996</v>
      </c>
      <c r="CM19" s="9">
        <f t="shared" si="162"/>
        <v>-6.8879841846086434E-2</v>
      </c>
      <c r="CN19" s="10">
        <f t="shared" si="163"/>
        <v>-3.2480225486236976E-2</v>
      </c>
      <c r="CO19" s="23">
        <f>SUMIFS(Base!$C:$C,Base!$A:$A,DRE!$B19,Base!$B:$B,DRE!CO$4)</f>
        <v>-5912514.8770000003</v>
      </c>
      <c r="CP19" s="9">
        <f t="shared" si="164"/>
        <v>-4.2305916248701551E-2</v>
      </c>
      <c r="CQ19" s="10">
        <f t="shared" si="165"/>
        <v>0.22946052564889677</v>
      </c>
      <c r="CR19" s="23">
        <f>SUMIFS(Base!$C:$C,Base!$A:$A,DRE!$B19,Base!$B:$B,DRE!CR$4)</f>
        <v>-9397749.5730000008</v>
      </c>
      <c r="CS19" s="9">
        <f t="shared" si="166"/>
        <v>-6.6230631477475474E-2</v>
      </c>
      <c r="CT19" s="10">
        <f t="shared" si="167"/>
        <v>7.289128905712032E-2</v>
      </c>
      <c r="CU19" s="23">
        <f>SUMIFS(Base!$C:$C,Base!$A:$A,DRE!$B19,Base!$B:$B,DRE!CU$4)</f>
        <v>-6485521.4220000003</v>
      </c>
      <c r="CV19" s="9">
        <f t="shared" si="168"/>
        <v>-4.9513852811122132E-2</v>
      </c>
      <c r="CW19" s="10">
        <f t="shared" si="169"/>
        <v>0.15070114672063703</v>
      </c>
      <c r="CX19" s="23">
        <f>SUMIFS(Base!$C:$C,Base!$A:$A,DRE!$B19,Base!$B:$B,DRE!CX$4)</f>
        <v>-8163103.3729999997</v>
      </c>
      <c r="CY19" s="9">
        <f t="shared" si="170"/>
        <v>-6.342465612272187E-2</v>
      </c>
      <c r="CZ19" s="10">
        <f t="shared" si="171"/>
        <v>0.2281270981010132</v>
      </c>
      <c r="DA19" s="23">
        <f>SUMIFS(Base!$C:$C,Base!$A:$A,DRE!$B19,Base!$B:$B,DRE!DA$4)</f>
        <v>-8046612.0460000001</v>
      </c>
      <c r="DB19" s="9">
        <f t="shared" si="172"/>
        <v>-4.6045084267756956E-2</v>
      </c>
      <c r="DC19" s="10">
        <f t="shared" si="173"/>
        <v>8.6690411307045384E-2</v>
      </c>
      <c r="DD19" s="23">
        <f>SUMIFS(Base!$C:$C,Base!$A:$A,DRE!$B19,Base!$B:$B,DRE!DD$4)</f>
        <v>-6259336.7390000001</v>
      </c>
      <c r="DE19" s="9">
        <f t="shared" si="174"/>
        <v>-4.6350081414109637E-2</v>
      </c>
      <c r="DF19" s="10">
        <f t="shared" si="175"/>
        <v>7.7754645451013224E-2</v>
      </c>
      <c r="DG19" s="23">
        <f>SUMIFS(Base!$C:$C,Base!$A:$A,DRE!$B19,Base!$B:$B,DRE!DG$4)</f>
        <v>-6118445.2980000004</v>
      </c>
      <c r="DH19" s="9">
        <f t="shared" si="176"/>
        <v>-6.2068795922083045E-2</v>
      </c>
      <c r="DI19" s="10">
        <f t="shared" si="177"/>
        <v>8.2346977653537864E-3</v>
      </c>
      <c r="DJ19" s="23">
        <f>SUMIFS(Base!$C:$C,Base!$A:$A,DRE!$B19,Base!$B:$B,DRE!DJ$4)</f>
        <v>-6071775.5760000004</v>
      </c>
      <c r="DK19" s="9">
        <f t="shared" si="178"/>
        <v>-4.9800395400102934E-2</v>
      </c>
      <c r="DL19" s="10">
        <f t="shared" si="179"/>
        <v>0.41912047563653004</v>
      </c>
      <c r="DM19" s="23">
        <f>SUMIFS(Base!$C:$C,Base!$A:$A,DRE!$B19,Base!$B:$B,DRE!DM$4)</f>
        <v>-7257572.04</v>
      </c>
      <c r="DN19" s="9">
        <f t="shared" si="180"/>
        <v>-4.3285874870042679E-2</v>
      </c>
      <c r="DO19" s="10">
        <f t="shared" si="181"/>
        <v>0.23453924821130157</v>
      </c>
      <c r="DP19" s="41">
        <f t="shared" si="182"/>
        <v>-88148844.589409962</v>
      </c>
      <c r="DQ19" s="42">
        <f t="shared" si="183"/>
        <v>-5.1532127459455228E-2</v>
      </c>
      <c r="DR19" s="43">
        <f t="shared" si="184"/>
        <v>0.13352190174086984</v>
      </c>
      <c r="DT19" s="23">
        <f>SUMIFS(Base!$C:$C,Base!$A:$A,DRE!$B19,Base!$B:$B,DRE!DT$4)</f>
        <v>-8274169.2400000002</v>
      </c>
      <c r="DU19" s="9">
        <f t="shared" si="185"/>
        <v>-5.9897074864992988E-2</v>
      </c>
      <c r="DV19" s="10">
        <f t="shared" si="186"/>
        <v>0</v>
      </c>
      <c r="DW19" s="23">
        <f>SUMIFS(Base!$C:$C,Base!$A:$A,DRE!$B19,Base!$B:$B,DRE!DW$4)</f>
        <v>-6084460.659</v>
      </c>
      <c r="DX19" s="9">
        <f t="shared" si="187"/>
        <v>-3.5300419783383261E-2</v>
      </c>
      <c r="DY19" s="10">
        <f t="shared" si="188"/>
        <v>0</v>
      </c>
      <c r="DZ19" s="23">
        <f>SUMIFS(Base!$C:$C,Base!$A:$A,DRE!$B19,Base!$B:$B,DRE!DZ$4)</f>
        <v>-9651102.9189999998</v>
      </c>
      <c r="EA19" s="9">
        <f t="shared" si="189"/>
        <v>-5.3832961330583726E-2</v>
      </c>
      <c r="EB19" s="10">
        <f t="shared" si="190"/>
        <v>0</v>
      </c>
      <c r="EC19" s="23">
        <f>SUMIFS(Base!$C:$C,Base!$A:$A,DRE!$B19,Base!$B:$B,DRE!EC$4)</f>
        <v>-7673214.7719999999</v>
      </c>
      <c r="ED19" s="9">
        <f t="shared" si="191"/>
        <v>-6.4568024721468664E-2</v>
      </c>
      <c r="EE19" s="10">
        <f t="shared" si="192"/>
        <v>0</v>
      </c>
      <c r="EF19" s="23">
        <f>SUMIFS(Base!$C:$C,Base!$A:$A,DRE!$B19,Base!$B:$B,DRE!EF$4)</f>
        <v>-10136620.939999999</v>
      </c>
      <c r="EG19" s="9">
        <f t="shared" si="193"/>
        <v>-9.7274424495979409E-2</v>
      </c>
      <c r="EH19" s="10">
        <f t="shared" si="194"/>
        <v>0</v>
      </c>
      <c r="EI19" s="23">
        <f>SUMIFS(Base!$C:$C,Base!$A:$A,DRE!$B19,Base!$B:$B,DRE!EI$4)</f>
        <v>-7636324.2419999996</v>
      </c>
      <c r="EJ19" s="9">
        <f t="shared" si="195"/>
        <v>-7.0768705400219997E-2</v>
      </c>
      <c r="EK19" s="10">
        <f t="shared" si="196"/>
        <v>0</v>
      </c>
      <c r="EL19" s="23">
        <f>SUMIFS(Base!$C:$C,Base!$A:$A,DRE!$B19,Base!$B:$B,DRE!EL$4)</f>
        <v>-10575709.23</v>
      </c>
      <c r="EM19" s="9">
        <f t="shared" si="197"/>
        <v>-8.6668550337287723E-2</v>
      </c>
      <c r="EN19" s="10">
        <f t="shared" si="198"/>
        <v>0</v>
      </c>
      <c r="EO19" s="23">
        <f>SUMIFS(Base!$C:$C,Base!$A:$A,DRE!$B19,Base!$B:$B,DRE!EO$4)</f>
        <v>-8810388.2249999996</v>
      </c>
      <c r="EP19" s="9">
        <f t="shared" si="199"/>
        <v>-9.4330966046428502E-2</v>
      </c>
      <c r="EQ19" s="10">
        <f t="shared" si="200"/>
        <v>0</v>
      </c>
      <c r="ER19" s="23">
        <f>SUMIFS(Base!$C:$C,Base!$A:$A,DRE!$B19,Base!$B:$B,DRE!ER$4)</f>
        <v>-6787062.3669999996</v>
      </c>
      <c r="ES19" s="9">
        <f t="shared" si="201"/>
        <v>-4.590149522166679E-2</v>
      </c>
      <c r="ET19" s="10">
        <f t="shared" si="202"/>
        <v>0</v>
      </c>
      <c r="EU19" s="23">
        <f>SUMIFS(Base!$C:$C,Base!$A:$A,DRE!$B19,Base!$B:$B,DRE!EU$4)</f>
        <v>-6169247.1840000004</v>
      </c>
      <c r="EV19" s="9">
        <f t="shared" si="203"/>
        <v>-3.6438295078294831E-2</v>
      </c>
      <c r="EW19" s="10">
        <f t="shared" si="204"/>
        <v>0</v>
      </c>
      <c r="EX19" s="23">
        <f>SUMIFS(Base!$C:$C,Base!$A:$A,DRE!$B19,Base!$B:$B,DRE!EX$4)</f>
        <v>-10452727.84</v>
      </c>
      <c r="EY19" s="9">
        <f t="shared" si="205"/>
        <v>-7.0379859182057192E-2</v>
      </c>
      <c r="EZ19" s="10">
        <f t="shared" si="206"/>
        <v>0</v>
      </c>
      <c r="FA19" s="23">
        <f>SUMIFS(Base!$C:$C,Base!$A:$A,DRE!$B19,Base!$B:$B,DRE!FA$4)</f>
        <v>-9481311.7760000005</v>
      </c>
      <c r="FB19" s="9">
        <f t="shared" si="207"/>
        <v>-6.4906126558316762E-2</v>
      </c>
      <c r="FC19" s="10">
        <f t="shared" si="208"/>
        <v>0</v>
      </c>
      <c r="FD19" s="41">
        <f t="shared" si="209"/>
        <v>-101732340.10936078</v>
      </c>
      <c r="FE19" s="42">
        <f t="shared" si="210"/>
        <v>-6.1733805774395412E-2</v>
      </c>
      <c r="FF19" s="43">
        <f t="shared" si="211"/>
        <v>0</v>
      </c>
    </row>
    <row r="20" spans="2:162" hidden="1" outlineLevel="2" x14ac:dyDescent="0.25">
      <c r="B20" s="49" t="s">
        <v>33</v>
      </c>
      <c r="C20" s="12" t="s">
        <v>33</v>
      </c>
      <c r="D20" s="23">
        <f>SUMIFS(Base!$C:$C,Base!$A:$A,DRE!$B20,Base!$B:$B,DRE!D$4)</f>
        <v>-3820366.554</v>
      </c>
      <c r="E20" s="9">
        <f t="shared" si="104"/>
        <v>-2.8706407986811441E-2</v>
      </c>
      <c r="F20" s="10">
        <f t="shared" si="105"/>
        <v>-0.40031446593763587</v>
      </c>
      <c r="G20" s="23">
        <f>SUMIFS(Base!$C:$C,Base!$A:$A,DRE!$B20,Base!$B:$B,DRE!G$4)</f>
        <v>-4166999.3160000001</v>
      </c>
      <c r="H20" s="9">
        <f t="shared" si="106"/>
        <v>-3.2294421407153648E-2</v>
      </c>
      <c r="I20" s="10">
        <f t="shared" si="107"/>
        <v>-0.22283097968791846</v>
      </c>
      <c r="J20" s="23">
        <f>SUMIFS(Base!$C:$C,Base!$A:$A,DRE!$B20,Base!$B:$B,DRE!J$4)</f>
        <v>-4005930.4989999998</v>
      </c>
      <c r="K20" s="9">
        <f t="shared" si="108"/>
        <v>-3.6174977146695028E-2</v>
      </c>
      <c r="L20" s="10">
        <f t="shared" si="109"/>
        <v>7.5383146394743E-2</v>
      </c>
      <c r="M20" s="23">
        <f>SUMIFS(Base!$C:$C,Base!$A:$A,DRE!$B20,Base!$B:$B,DRE!M$4)</f>
        <v>-3573380.0729999999</v>
      </c>
      <c r="N20" s="9">
        <f t="shared" si="110"/>
        <v>-2.3548223004550513E-2</v>
      </c>
      <c r="O20" s="10">
        <f t="shared" si="111"/>
        <v>-0.49959418700369279</v>
      </c>
      <c r="P20" s="23">
        <f>SUMIFS(Base!$C:$C,Base!$A:$A,DRE!$B20,Base!$B:$B,DRE!P$4)</f>
        <v>-2661637.2799999998</v>
      </c>
      <c r="Q20" s="9">
        <f t="shared" si="112"/>
        <v>-1.9657451148380706E-2</v>
      </c>
      <c r="R20" s="10">
        <f t="shared" si="113"/>
        <v>1.0621011616241094E-2</v>
      </c>
      <c r="S20" s="23">
        <f>SUMIFS(Base!$C:$C,Base!$A:$A,DRE!$B20,Base!$B:$B,DRE!S$4)</f>
        <v>-3195055.5380000002</v>
      </c>
      <c r="T20" s="9">
        <f t="shared" si="114"/>
        <v>-3.0697808665606612E-2</v>
      </c>
      <c r="U20" s="10">
        <f t="shared" si="115"/>
        <v>-0.3499416709427316</v>
      </c>
      <c r="V20" s="23">
        <f>SUMIFS(Base!$C:$C,Base!$A:$A,DRE!$B20,Base!$B:$B,DRE!V$4)</f>
        <v>0</v>
      </c>
      <c r="W20" s="9">
        <f t="shared" si="116"/>
        <v>0</v>
      </c>
      <c r="X20" s="10">
        <f t="shared" si="117"/>
        <v>0</v>
      </c>
      <c r="Y20" s="23">
        <f>SUMIFS(Base!$C:$C,Base!$A:$A,DRE!$B20,Base!$B:$B,DRE!Y$4)</f>
        <v>0</v>
      </c>
      <c r="Z20" s="9">
        <f t="shared" si="118"/>
        <v>0</v>
      </c>
      <c r="AA20" s="10">
        <f t="shared" si="119"/>
        <v>0</v>
      </c>
      <c r="AB20" s="23">
        <f>SUMIFS(Base!$C:$C,Base!$A:$A,DRE!$B20,Base!$B:$B,DRE!AB$4)</f>
        <v>0</v>
      </c>
      <c r="AC20" s="9">
        <f t="shared" si="120"/>
        <v>0</v>
      </c>
      <c r="AD20" s="10">
        <f t="shared" si="121"/>
        <v>0</v>
      </c>
      <c r="AE20" s="23">
        <f>SUMIFS(Base!$C:$C,Base!$A:$A,DRE!$B20,Base!$B:$B,DRE!AE$4)</f>
        <v>0</v>
      </c>
      <c r="AF20" s="9">
        <f t="shared" si="122"/>
        <v>0</v>
      </c>
      <c r="AG20" s="10">
        <f t="shared" si="123"/>
        <v>0</v>
      </c>
      <c r="AH20" s="23">
        <f>SUMIFS(Base!$C:$C,Base!$A:$A,DRE!$B20,Base!$B:$B,DRE!AH$4)</f>
        <v>0</v>
      </c>
      <c r="AI20" s="9">
        <f t="shared" si="124"/>
        <v>0</v>
      </c>
      <c r="AJ20" s="10">
        <f t="shared" si="125"/>
        <v>0</v>
      </c>
      <c r="AK20" s="23">
        <f>SUMIFS(Base!$C:$C,Base!$A:$A,DRE!$B20,Base!$B:$B,DRE!AK$4)</f>
        <v>0</v>
      </c>
      <c r="AL20" s="9">
        <f t="shared" si="126"/>
        <v>0</v>
      </c>
      <c r="AM20" s="10">
        <f t="shared" si="127"/>
        <v>0</v>
      </c>
      <c r="AN20" s="41">
        <f t="shared" si="128"/>
        <v>-21423370.817756433</v>
      </c>
      <c r="AO20" s="42">
        <f t="shared" si="129"/>
        <v>-2.8038035794514068E-2</v>
      </c>
      <c r="AP20" s="43">
        <f t="shared" si="130"/>
        <v>0.43727484139158351</v>
      </c>
      <c r="AQ20" s="3"/>
      <c r="AR20" s="23">
        <f>SUMIFS(Base!$C:$C,Base!$A:$A,DRE!$B20,Base!$B:$B,DRE!AR$4)</f>
        <v>-2728220.4440000001</v>
      </c>
      <c r="AS20" s="9">
        <f t="shared" si="131"/>
        <v>-2.2999878526335421E-2</v>
      </c>
      <c r="AT20" s="10">
        <f t="shared" si="132"/>
        <v>0.33741495534104493</v>
      </c>
      <c r="AU20" s="23">
        <f>SUMIFS(Base!$C:$C,Base!$A:$A,DRE!$B20,Base!$B:$B,DRE!AU$4)</f>
        <v>-3407665.8059999999</v>
      </c>
      <c r="AV20" s="9">
        <f t="shared" si="133"/>
        <v>-2.3735769283622782E-2</v>
      </c>
      <c r="AW20" s="10">
        <f t="shared" si="134"/>
        <v>7.9133816398939169E-2</v>
      </c>
      <c r="AX20" s="23">
        <f>SUMIFS(Base!$C:$C,Base!$A:$A,DRE!$B20,Base!$B:$B,DRE!AX$4)</f>
        <v>-4332530.2620000001</v>
      </c>
      <c r="AY20" s="9">
        <f t="shared" si="135"/>
        <v>-2.8900925026851123E-2</v>
      </c>
      <c r="AZ20" s="10">
        <f t="shared" si="136"/>
        <v>-5.158397035602174E-2</v>
      </c>
      <c r="BA20" s="23">
        <f>SUMIFS(Base!$C:$C,Base!$A:$A,DRE!$B20,Base!$B:$B,DRE!BA$4)</f>
        <v>-2382898.0559999999</v>
      </c>
      <c r="BB20" s="9">
        <f t="shared" si="137"/>
        <v>-1.919611229468628E-2</v>
      </c>
      <c r="BC20" s="10">
        <f t="shared" si="138"/>
        <v>0.28490988200501371</v>
      </c>
      <c r="BD20" s="23">
        <f>SUMIFS(Base!$C:$C,Base!$A:$A,DRE!$B20,Base!$B:$B,DRE!BD$4)</f>
        <v>-2690210.0320000001</v>
      </c>
      <c r="BE20" s="9">
        <f t="shared" si="139"/>
        <v>-2.3055931478730054E-2</v>
      </c>
      <c r="BF20" s="10">
        <f t="shared" si="140"/>
        <v>0.18263760921085775</v>
      </c>
      <c r="BG20" s="23">
        <f>SUMIFS(Base!$C:$C,Base!$A:$A,DRE!$B20,Base!$B:$B,DRE!BG$4)</f>
        <v>-2366810.068</v>
      </c>
      <c r="BH20" s="9">
        <f t="shared" si="141"/>
        <v>-2.4737489906181284E-2</v>
      </c>
      <c r="BI20" s="10">
        <f t="shared" si="142"/>
        <v>0.41557879281068905</v>
      </c>
      <c r="BJ20" s="23">
        <f>SUMIFS(Base!$C:$C,Base!$A:$A,DRE!$B20,Base!$B:$B,DRE!BJ$4)</f>
        <v>-2355671.5649999999</v>
      </c>
      <c r="BK20" s="9">
        <f t="shared" si="143"/>
        <v>-1.8431561619648946E-2</v>
      </c>
      <c r="BL20" s="10">
        <f t="shared" si="144"/>
        <v>0.34788825118179711</v>
      </c>
      <c r="BM20" s="23">
        <f>SUMIFS(Base!$C:$C,Base!$A:$A,DRE!$B20,Base!$B:$B,DRE!BM$4)</f>
        <v>-4149501.0419999999</v>
      </c>
      <c r="BN20" s="9">
        <f t="shared" si="145"/>
        <v>-2.5640443737769851E-2</v>
      </c>
      <c r="BO20" s="10">
        <f t="shared" si="146"/>
        <v>-0.5746930447956512</v>
      </c>
      <c r="BP20" s="23">
        <f>SUMIFS(Base!$C:$C,Base!$A:$A,DRE!$B20,Base!$B:$B,DRE!BP$4)</f>
        <v>-3060035.773</v>
      </c>
      <c r="BQ20" s="9">
        <f t="shared" si="147"/>
        <v>-2.6892038864798185E-2</v>
      </c>
      <c r="BR20" s="10">
        <f t="shared" si="148"/>
        <v>-0.26553431853421705</v>
      </c>
      <c r="BS20" s="23">
        <f>SUMIFS(Base!$C:$C,Base!$A:$A,DRE!$B20,Base!$B:$B,DRE!BS$4)</f>
        <v>-3327129.1430000002</v>
      </c>
      <c r="BT20" s="9">
        <f t="shared" si="149"/>
        <v>-2.5906471829956035E-2</v>
      </c>
      <c r="BU20" s="10">
        <f t="shared" si="150"/>
        <v>5.6285765267504459E-3</v>
      </c>
      <c r="BV20" s="23">
        <f>SUMIFS(Base!$C:$C,Base!$A:$A,DRE!$B20,Base!$B:$B,DRE!BV$4)</f>
        <v>-3114134.7769999998</v>
      </c>
      <c r="BW20" s="9">
        <f t="shared" si="151"/>
        <v>-3.2973023967676547E-2</v>
      </c>
      <c r="BX20" s="10">
        <f t="shared" si="152"/>
        <v>2.0430333111875153E-2</v>
      </c>
      <c r="BY20" s="23">
        <f>SUMIFS(Base!$C:$C,Base!$A:$A,DRE!$B20,Base!$B:$B,DRE!BY$4)</f>
        <v>-4155947.07</v>
      </c>
      <c r="BZ20" s="9">
        <f t="shared" si="153"/>
        <v>-4.0459928903781799E-2</v>
      </c>
      <c r="CA20" s="10">
        <f t="shared" si="154"/>
        <v>-0.46771230384446666</v>
      </c>
      <c r="CB20" s="41">
        <f t="shared" si="155"/>
        <v>-38070753.528658763</v>
      </c>
      <c r="CC20" s="42">
        <f t="shared" si="156"/>
        <v>-2.5765089114628967E-2</v>
      </c>
      <c r="CD20" s="43">
        <f t="shared" si="157"/>
        <v>6.307248200283784E-2</v>
      </c>
      <c r="CF20" s="23">
        <f>SUMIFS(Base!$C:$C,Base!$A:$A,DRE!$B20,Base!$B:$B,DRE!CF$4)</f>
        <v>-4117540.0290000001</v>
      </c>
      <c r="CG20" s="9">
        <f t="shared" si="158"/>
        <v>-2.3826612375293134E-2</v>
      </c>
      <c r="CH20" s="10">
        <f t="shared" si="159"/>
        <v>-0.22808830586387979</v>
      </c>
      <c r="CI20" s="23">
        <f>SUMIFS(Base!$C:$C,Base!$A:$A,DRE!$B20,Base!$B:$B,DRE!CI$4)</f>
        <v>-3700500.5359999998</v>
      </c>
      <c r="CJ20" s="9">
        <f t="shared" si="160"/>
        <v>-2.4063779354227675E-2</v>
      </c>
      <c r="CK20" s="10">
        <f t="shared" si="161"/>
        <v>-0.34717429922222903</v>
      </c>
      <c r="CL20" s="23">
        <f>SUMIFS(Base!$C:$C,Base!$A:$A,DRE!$B20,Base!$B:$B,DRE!CL$4)</f>
        <v>-4120004.0929999999</v>
      </c>
      <c r="CM20" s="9">
        <f t="shared" si="162"/>
        <v>-2.8479417298300794E-2</v>
      </c>
      <c r="CN20" s="10">
        <f t="shared" si="163"/>
        <v>-2.3267283447959305E-2</v>
      </c>
      <c r="CO20" s="23">
        <f>SUMIFS(Base!$C:$C,Base!$A:$A,DRE!$B20,Base!$B:$B,DRE!CO$4)</f>
        <v>-3332304.5529999998</v>
      </c>
      <c r="CP20" s="9">
        <f t="shared" si="164"/>
        <v>-2.3843694310654476E-2</v>
      </c>
      <c r="CQ20" s="10">
        <f t="shared" si="165"/>
        <v>3.1128890131907911E-2</v>
      </c>
      <c r="CR20" s="23">
        <f>SUMIFS(Base!$C:$C,Base!$A:$A,DRE!$B20,Base!$B:$B,DRE!CR$4)</f>
        <v>-3291330.8250000002</v>
      </c>
      <c r="CS20" s="9">
        <f t="shared" si="166"/>
        <v>-2.3195650963855528E-2</v>
      </c>
      <c r="CT20" s="10">
        <f t="shared" si="167"/>
        <v>-0.24774979891790277</v>
      </c>
      <c r="CU20" s="23">
        <f>SUMIFS(Base!$C:$C,Base!$A:$A,DRE!$B20,Base!$B:$B,DRE!CU$4)</f>
        <v>-4049836.0410000002</v>
      </c>
      <c r="CV20" s="9">
        <f t="shared" si="168"/>
        <v>-3.0918560374042288E-2</v>
      </c>
      <c r="CW20" s="10">
        <f t="shared" si="169"/>
        <v>-0.40240407005745304</v>
      </c>
      <c r="CX20" s="23">
        <f>SUMIFS(Base!$C:$C,Base!$A:$A,DRE!$B20,Base!$B:$B,DRE!CX$4)</f>
        <v>-3612374.0589999999</v>
      </c>
      <c r="CY20" s="9">
        <f t="shared" si="170"/>
        <v>-2.8066970612735866E-2</v>
      </c>
      <c r="CZ20" s="10">
        <f t="shared" si="171"/>
        <v>-0.24328748580290416</v>
      </c>
      <c r="DA20" s="23">
        <f>SUMIFS(Base!$C:$C,Base!$A:$A,DRE!$B20,Base!$B:$B,DRE!DA$4)</f>
        <v>-2635117.4</v>
      </c>
      <c r="DB20" s="9">
        <f t="shared" si="172"/>
        <v>-1.5078917940221597E-2</v>
      </c>
      <c r="DC20" s="10">
        <f t="shared" si="173"/>
        <v>0.38049701736662017</v>
      </c>
      <c r="DD20" s="23">
        <f>SUMIFS(Base!$C:$C,Base!$A:$A,DRE!$B20,Base!$B:$B,DRE!DD$4)</f>
        <v>-2417979.29</v>
      </c>
      <c r="DE20" s="9">
        <f t="shared" si="174"/>
        <v>-1.7905017995091289E-2</v>
      </c>
      <c r="DF20" s="10">
        <f t="shared" si="175"/>
        <v>8.4983461789649606E-2</v>
      </c>
      <c r="DG20" s="23">
        <f>SUMIFS(Base!$C:$C,Base!$A:$A,DRE!$B20,Base!$B:$B,DRE!DG$4)</f>
        <v>-3345962.1469999999</v>
      </c>
      <c r="DH20" s="9">
        <f t="shared" si="176"/>
        <v>-3.3943237464759926E-2</v>
      </c>
      <c r="DI20" s="10">
        <f t="shared" si="177"/>
        <v>-0.16406823952789085</v>
      </c>
      <c r="DJ20" s="23">
        <f>SUMIFS(Base!$C:$C,Base!$A:$A,DRE!$B20,Base!$B:$B,DRE!DJ$4)</f>
        <v>-3179084.5329999998</v>
      </c>
      <c r="DK20" s="9">
        <f t="shared" si="178"/>
        <v>-2.607469014163569E-2</v>
      </c>
      <c r="DL20" s="10">
        <f t="shared" si="179"/>
        <v>-9.5224521797200049E-2</v>
      </c>
      <c r="DM20" s="23">
        <f>SUMIFS(Base!$C:$C,Base!$A:$A,DRE!$B20,Base!$B:$B,DRE!DM$4)</f>
        <v>-2831581.5430000001</v>
      </c>
      <c r="DN20" s="9">
        <f t="shared" si="180"/>
        <v>-1.6888221526302667E-2</v>
      </c>
      <c r="DO20" s="10">
        <f t="shared" si="181"/>
        <v>7.1379382282962978E-2</v>
      </c>
      <c r="DP20" s="41">
        <f t="shared" si="182"/>
        <v>-40633616.579051182</v>
      </c>
      <c r="DQ20" s="42">
        <f t="shared" si="183"/>
        <v>-2.3754556494117229E-2</v>
      </c>
      <c r="DR20" s="43">
        <f t="shared" si="184"/>
        <v>-7.7275090628263543E-2</v>
      </c>
      <c r="DT20" s="23">
        <f>SUMIFS(Base!$C:$C,Base!$A:$A,DRE!$B20,Base!$B:$B,DRE!DT$4)</f>
        <v>-3352804.5249999999</v>
      </c>
      <c r="DU20" s="9">
        <f t="shared" si="185"/>
        <v>-2.4271099347444852E-2</v>
      </c>
      <c r="DV20" s="10">
        <f t="shared" si="186"/>
        <v>0</v>
      </c>
      <c r="DW20" s="23">
        <f>SUMIFS(Base!$C:$C,Base!$A:$A,DRE!$B20,Base!$B:$B,DRE!DW$4)</f>
        <v>-2746860.9950000001</v>
      </c>
      <c r="DX20" s="9">
        <f t="shared" si="187"/>
        <v>-1.593655570221706E-2</v>
      </c>
      <c r="DY20" s="10">
        <f t="shared" si="188"/>
        <v>0</v>
      </c>
      <c r="DZ20" s="23">
        <f>SUMIFS(Base!$C:$C,Base!$A:$A,DRE!$B20,Base!$B:$B,DRE!DZ$4)</f>
        <v>-4026322.5060000001</v>
      </c>
      <c r="EA20" s="9">
        <f t="shared" si="189"/>
        <v>-2.2458455327758066E-2</v>
      </c>
      <c r="EB20" s="10">
        <f t="shared" si="190"/>
        <v>0</v>
      </c>
      <c r="EC20" s="23">
        <f>SUMIFS(Base!$C:$C,Base!$A:$A,DRE!$B20,Base!$B:$B,DRE!EC$4)</f>
        <v>-3439368.27</v>
      </c>
      <c r="ED20" s="9">
        <f t="shared" si="191"/>
        <v>-2.8941352755295316E-2</v>
      </c>
      <c r="EE20" s="10">
        <f t="shared" si="192"/>
        <v>0</v>
      </c>
      <c r="EF20" s="23">
        <f>SUMIFS(Base!$C:$C,Base!$A:$A,DRE!$B20,Base!$B:$B,DRE!EF$4)</f>
        <v>-2637813.148</v>
      </c>
      <c r="EG20" s="9">
        <f t="shared" si="193"/>
        <v>-2.5313342327628535E-2</v>
      </c>
      <c r="EH20" s="10">
        <f t="shared" si="194"/>
        <v>0</v>
      </c>
      <c r="EI20" s="23">
        <f>SUMIFS(Base!$C:$C,Base!$A:$A,DRE!$B20,Base!$B:$B,DRE!EI$4)</f>
        <v>-2887781.1519999998</v>
      </c>
      <c r="EJ20" s="9">
        <f t="shared" si="195"/>
        <v>-2.6762160318204564E-2</v>
      </c>
      <c r="EK20" s="10">
        <f t="shared" si="196"/>
        <v>0</v>
      </c>
      <c r="EL20" s="23">
        <f>SUMIFS(Base!$C:$C,Base!$A:$A,DRE!$B20,Base!$B:$B,DRE!EL$4)</f>
        <v>-2905501.8250000002</v>
      </c>
      <c r="EM20" s="9">
        <f t="shared" si="197"/>
        <v>-2.3810755921765622E-2</v>
      </c>
      <c r="EN20" s="10">
        <f t="shared" si="198"/>
        <v>0</v>
      </c>
      <c r="EO20" s="23">
        <f>SUMIFS(Base!$C:$C,Base!$A:$A,DRE!$B20,Base!$B:$B,DRE!EO$4)</f>
        <v>-4253599.2139999997</v>
      </c>
      <c r="EP20" s="9">
        <f t="shared" si="199"/>
        <v>-4.5542388460520868E-2</v>
      </c>
      <c r="EQ20" s="10">
        <f t="shared" si="200"/>
        <v>0</v>
      </c>
      <c r="ER20" s="23">
        <f>SUMIFS(Base!$C:$C,Base!$A:$A,DRE!$B20,Base!$B:$B,DRE!ER$4)</f>
        <v>-2642552.554</v>
      </c>
      <c r="ES20" s="9">
        <f t="shared" si="201"/>
        <v>-1.7871813587599285E-2</v>
      </c>
      <c r="ET20" s="10">
        <f t="shared" si="202"/>
        <v>0</v>
      </c>
      <c r="EU20" s="23">
        <f>SUMIFS(Base!$C:$C,Base!$A:$A,DRE!$B20,Base!$B:$B,DRE!EU$4)</f>
        <v>-2874369.4169999999</v>
      </c>
      <c r="EV20" s="9">
        <f t="shared" si="203"/>
        <v>-1.6977293640026123E-2</v>
      </c>
      <c r="EW20" s="10">
        <f t="shared" si="204"/>
        <v>0</v>
      </c>
      <c r="EX20" s="23">
        <f>SUMIFS(Base!$C:$C,Base!$A:$A,DRE!$B20,Base!$B:$B,DRE!EX$4)</f>
        <v>-2902678.3730000001</v>
      </c>
      <c r="EY20" s="9">
        <f t="shared" si="205"/>
        <v>-1.9544189638304302E-2</v>
      </c>
      <c r="EZ20" s="10">
        <f t="shared" si="206"/>
        <v>0</v>
      </c>
      <c r="FA20" s="23">
        <f>SUMIFS(Base!$C:$C,Base!$A:$A,DRE!$B20,Base!$B:$B,DRE!FA$4)</f>
        <v>-3049233.9810000001</v>
      </c>
      <c r="FB20" s="9">
        <f t="shared" si="207"/>
        <v>-2.0874112290841945E-2</v>
      </c>
      <c r="FC20" s="10">
        <f t="shared" si="208"/>
        <v>0</v>
      </c>
      <c r="FD20" s="41">
        <f t="shared" si="209"/>
        <v>-37718886.227429412</v>
      </c>
      <c r="FE20" s="42">
        <f t="shared" si="210"/>
        <v>-2.2888792235463268E-2</v>
      </c>
      <c r="FF20" s="43">
        <f t="shared" si="211"/>
        <v>0</v>
      </c>
    </row>
    <row r="21" spans="2:162" hidden="1" outlineLevel="2" x14ac:dyDescent="0.25">
      <c r="B21" s="49" t="s">
        <v>34</v>
      </c>
      <c r="C21" s="12" t="s">
        <v>34</v>
      </c>
      <c r="D21" s="23">
        <f>SUMIFS(Base!$C:$C,Base!$A:$A,DRE!$B21,Base!$B:$B,DRE!D$4)</f>
        <v>-4140863.9309999999</v>
      </c>
      <c r="E21" s="9">
        <f t="shared" si="104"/>
        <v>-3.1114639849597486E-2</v>
      </c>
      <c r="F21" s="10">
        <f t="shared" si="105"/>
        <v>-0.15865463675127908</v>
      </c>
      <c r="G21" s="23">
        <f>SUMIFS(Base!$C:$C,Base!$A:$A,DRE!$B21,Base!$B:$B,DRE!G$4)</f>
        <v>-2616038.0860000001</v>
      </c>
      <c r="H21" s="9">
        <f t="shared" si="106"/>
        <v>-2.027440610370565E-2</v>
      </c>
      <c r="I21" s="10">
        <f t="shared" si="107"/>
        <v>9.8776111405536438E-2</v>
      </c>
      <c r="J21" s="23">
        <f>SUMIFS(Base!$C:$C,Base!$A:$A,DRE!$B21,Base!$B:$B,DRE!J$4)</f>
        <v>-3465848.517</v>
      </c>
      <c r="K21" s="9">
        <f t="shared" si="108"/>
        <v>-3.1297844764825479E-2</v>
      </c>
      <c r="L21" s="10">
        <f t="shared" si="109"/>
        <v>1.5341858654877492E-3</v>
      </c>
      <c r="M21" s="23">
        <f>SUMIFS(Base!$C:$C,Base!$A:$A,DRE!$B21,Base!$B:$B,DRE!M$4)</f>
        <v>-3877672.713</v>
      </c>
      <c r="N21" s="9">
        <f t="shared" si="110"/>
        <v>-2.5553481554992822E-2</v>
      </c>
      <c r="O21" s="10">
        <f t="shared" si="111"/>
        <v>-0.34376899857237175</v>
      </c>
      <c r="P21" s="23">
        <f>SUMIFS(Base!$C:$C,Base!$A:$A,DRE!$B21,Base!$B:$B,DRE!P$4)</f>
        <v>-4030278.67</v>
      </c>
      <c r="Q21" s="9">
        <f t="shared" si="112"/>
        <v>-2.976551563400321E-2</v>
      </c>
      <c r="R21" s="10">
        <f t="shared" si="113"/>
        <v>-0.67926013224470805</v>
      </c>
      <c r="S21" s="23">
        <f>SUMIFS(Base!$C:$C,Base!$A:$A,DRE!$B21,Base!$B:$B,DRE!S$4)</f>
        <v>-3604990.5860000001</v>
      </c>
      <c r="T21" s="9">
        <f t="shared" si="114"/>
        <v>-3.463642804769957E-2</v>
      </c>
      <c r="U21" s="10">
        <f t="shared" si="115"/>
        <v>-0.58926119782091679</v>
      </c>
      <c r="V21" s="23">
        <f>SUMIFS(Base!$C:$C,Base!$A:$A,DRE!$B21,Base!$B:$B,DRE!V$4)</f>
        <v>0</v>
      </c>
      <c r="W21" s="9">
        <f t="shared" si="116"/>
        <v>0</v>
      </c>
      <c r="X21" s="10">
        <f t="shared" si="117"/>
        <v>0</v>
      </c>
      <c r="Y21" s="23">
        <f>SUMIFS(Base!$C:$C,Base!$A:$A,DRE!$B21,Base!$B:$B,DRE!Y$4)</f>
        <v>0</v>
      </c>
      <c r="Z21" s="9">
        <f t="shared" si="118"/>
        <v>0</v>
      </c>
      <c r="AA21" s="10">
        <f t="shared" si="119"/>
        <v>0</v>
      </c>
      <c r="AB21" s="23">
        <f>SUMIFS(Base!$C:$C,Base!$A:$A,DRE!$B21,Base!$B:$B,DRE!AB$4)</f>
        <v>0</v>
      </c>
      <c r="AC21" s="9">
        <f t="shared" si="120"/>
        <v>0</v>
      </c>
      <c r="AD21" s="10">
        <f t="shared" si="121"/>
        <v>0</v>
      </c>
      <c r="AE21" s="23">
        <f>SUMIFS(Base!$C:$C,Base!$A:$A,DRE!$B21,Base!$B:$B,DRE!AE$4)</f>
        <v>0</v>
      </c>
      <c r="AF21" s="9">
        <f t="shared" si="122"/>
        <v>0</v>
      </c>
      <c r="AG21" s="10">
        <f t="shared" si="123"/>
        <v>0</v>
      </c>
      <c r="AH21" s="23">
        <f>SUMIFS(Base!$C:$C,Base!$A:$A,DRE!$B21,Base!$B:$B,DRE!AH$4)</f>
        <v>0</v>
      </c>
      <c r="AI21" s="9">
        <f t="shared" si="124"/>
        <v>0</v>
      </c>
      <c r="AJ21" s="10">
        <f t="shared" si="125"/>
        <v>0</v>
      </c>
      <c r="AK21" s="23">
        <f>SUMIFS(Base!$C:$C,Base!$A:$A,DRE!$B21,Base!$B:$B,DRE!AK$4)</f>
        <v>0</v>
      </c>
      <c r="AL21" s="9">
        <f t="shared" si="126"/>
        <v>0</v>
      </c>
      <c r="AM21" s="10">
        <f t="shared" si="127"/>
        <v>0</v>
      </c>
      <c r="AN21" s="41">
        <f t="shared" si="128"/>
        <v>-21735694.34627698</v>
      </c>
      <c r="AO21" s="42">
        <f t="shared" si="129"/>
        <v>-2.8446792117065793E-2</v>
      </c>
      <c r="AP21" s="43">
        <f t="shared" si="130"/>
        <v>0.42531224739494311</v>
      </c>
      <c r="AQ21" s="3"/>
      <c r="AR21" s="23">
        <f>SUMIFS(Base!$C:$C,Base!$A:$A,DRE!$B21,Base!$B:$B,DRE!AR$4)</f>
        <v>-3573855.2280000001</v>
      </c>
      <c r="AS21" s="9">
        <f t="shared" si="131"/>
        <v>-3.0128883571517131E-2</v>
      </c>
      <c r="AT21" s="10">
        <f t="shared" si="132"/>
        <v>-0.39290628788785992</v>
      </c>
      <c r="AU21" s="23">
        <f>SUMIFS(Base!$C:$C,Base!$A:$A,DRE!$B21,Base!$B:$B,DRE!AU$4)</f>
        <v>-2902761.588</v>
      </c>
      <c r="AV21" s="9">
        <f t="shared" si="133"/>
        <v>-2.0218907387225895E-2</v>
      </c>
      <c r="AW21" s="10">
        <f t="shared" si="134"/>
        <v>0.16648173187623247</v>
      </c>
      <c r="AX21" s="23">
        <f>SUMIFS(Base!$C:$C,Base!$A:$A,DRE!$B21,Base!$B:$B,DRE!AX$4)</f>
        <v>-3471173.943</v>
      </c>
      <c r="AY21" s="9">
        <f t="shared" si="135"/>
        <v>-2.3155092247524659E-2</v>
      </c>
      <c r="AZ21" s="10">
        <f t="shared" si="136"/>
        <v>4.1386641042622144E-2</v>
      </c>
      <c r="BA21" s="23">
        <f>SUMIFS(Base!$C:$C,Base!$A:$A,DRE!$B21,Base!$B:$B,DRE!BA$4)</f>
        <v>-2885669.1269999999</v>
      </c>
      <c r="BB21" s="9">
        <f t="shared" si="137"/>
        <v>-2.3246327499291612E-2</v>
      </c>
      <c r="BC21" s="10">
        <f t="shared" si="138"/>
        <v>0.26366625705043212</v>
      </c>
      <c r="BD21" s="23">
        <f>SUMIFS(Base!$C:$C,Base!$A:$A,DRE!$B21,Base!$B:$B,DRE!BD$4)</f>
        <v>-2400032.3670000001</v>
      </c>
      <c r="BE21" s="9">
        <f t="shared" si="139"/>
        <v>-2.0569019200016983E-2</v>
      </c>
      <c r="BF21" s="10">
        <f t="shared" si="140"/>
        <v>0.23703538464986715</v>
      </c>
      <c r="BG21" s="23">
        <f>SUMIFS(Base!$C:$C,Base!$A:$A,DRE!$B21,Base!$B:$B,DRE!BG$4)</f>
        <v>-2268343.6749999998</v>
      </c>
      <c r="BH21" s="9">
        <f t="shared" si="141"/>
        <v>-2.3708336179032449E-2</v>
      </c>
      <c r="BI21" s="10">
        <f t="shared" si="142"/>
        <v>0.28939060898734253</v>
      </c>
      <c r="BJ21" s="23">
        <f>SUMIFS(Base!$C:$C,Base!$A:$A,DRE!$B21,Base!$B:$B,DRE!BJ$4)</f>
        <v>-3995110.375</v>
      </c>
      <c r="BK21" s="9">
        <f t="shared" si="143"/>
        <v>-3.1259078790175622E-2</v>
      </c>
      <c r="BL21" s="10">
        <f t="shared" si="144"/>
        <v>-0.2650819108327549</v>
      </c>
      <c r="BM21" s="23">
        <f>SUMIFS(Base!$C:$C,Base!$A:$A,DRE!$B21,Base!$B:$B,DRE!BM$4)</f>
        <v>-3774449.9890000001</v>
      </c>
      <c r="BN21" s="9">
        <f t="shared" si="145"/>
        <v>-2.3322942109043225E-2</v>
      </c>
      <c r="BO21" s="10">
        <f t="shared" si="146"/>
        <v>-0.54642317564744036</v>
      </c>
      <c r="BP21" s="23">
        <f>SUMIFS(Base!$C:$C,Base!$A:$A,DRE!$B21,Base!$B:$B,DRE!BP$4)</f>
        <v>-2317907.8530000001</v>
      </c>
      <c r="BQ21" s="9">
        <f t="shared" si="147"/>
        <v>-2.0370110904548867E-2</v>
      </c>
      <c r="BR21" s="10">
        <f t="shared" si="148"/>
        <v>0.19051740277407617</v>
      </c>
      <c r="BS21" s="23">
        <f>SUMIFS(Base!$C:$C,Base!$A:$A,DRE!$B21,Base!$B:$B,DRE!BS$4)</f>
        <v>-2628750.11</v>
      </c>
      <c r="BT21" s="9">
        <f t="shared" si="149"/>
        <v>-2.0468589509363935E-2</v>
      </c>
      <c r="BU21" s="10">
        <f t="shared" si="150"/>
        <v>0.33452411812691651</v>
      </c>
      <c r="BV21" s="23">
        <f>SUMIFS(Base!$C:$C,Base!$A:$A,DRE!$B21,Base!$B:$B,DRE!BV$4)</f>
        <v>-3592864.1609999998</v>
      </c>
      <c r="BW21" s="9">
        <f t="shared" si="151"/>
        <v>-3.8041897533858435E-2</v>
      </c>
      <c r="BX21" s="10">
        <f t="shared" si="152"/>
        <v>-0.33512354702859248</v>
      </c>
      <c r="BY21" s="23">
        <f>SUMIFS(Base!$C:$C,Base!$A:$A,DRE!$B21,Base!$B:$B,DRE!BY$4)</f>
        <v>-4010827.5329999998</v>
      </c>
      <c r="BZ21" s="9">
        <f t="shared" si="153"/>
        <v>-3.9047127910248038E-2</v>
      </c>
      <c r="CA21" s="10">
        <f t="shared" si="154"/>
        <v>2.001853534695373E-2</v>
      </c>
      <c r="CB21" s="41">
        <f t="shared" si="155"/>
        <v>-37821746.240021959</v>
      </c>
      <c r="CC21" s="42">
        <f t="shared" si="156"/>
        <v>-2.5596568810004848E-2</v>
      </c>
      <c r="CD21" s="43">
        <f t="shared" si="157"/>
        <v>3.3241889663522026E-2</v>
      </c>
      <c r="CF21" s="23">
        <f>SUMIFS(Base!$C:$C,Base!$A:$A,DRE!$B21,Base!$B:$B,DRE!CF$4)</f>
        <v>-2565754.25</v>
      </c>
      <c r="CG21" s="9">
        <f t="shared" si="158"/>
        <v>-1.4847027966807157E-2</v>
      </c>
      <c r="CH21" s="10">
        <f t="shared" si="159"/>
        <v>0.20114814326287908</v>
      </c>
      <c r="CI21" s="23">
        <f>SUMIFS(Base!$C:$C,Base!$A:$A,DRE!$B21,Base!$B:$B,DRE!CI$4)</f>
        <v>-3482541.054</v>
      </c>
      <c r="CJ21" s="9">
        <f t="shared" si="160"/>
        <v>-2.2646422747470044E-2</v>
      </c>
      <c r="CK21" s="10">
        <f t="shared" si="161"/>
        <v>-0.19833884549054751</v>
      </c>
      <c r="CL21" s="23">
        <f>SUMIFS(Base!$C:$C,Base!$A:$A,DRE!$B21,Base!$B:$B,DRE!CL$4)</f>
        <v>-3621036.48</v>
      </c>
      <c r="CM21" s="9">
        <f t="shared" si="162"/>
        <v>-2.503031711582579E-2</v>
      </c>
      <c r="CN21" s="10">
        <f t="shared" si="163"/>
        <v>-4.0700471743736581E-2</v>
      </c>
      <c r="CO21" s="23">
        <f>SUMIFS(Base!$C:$C,Base!$A:$A,DRE!$B21,Base!$B:$B,DRE!CO$4)</f>
        <v>-3918969.02</v>
      </c>
      <c r="CP21" s="9">
        <f t="shared" si="164"/>
        <v>-2.8041464349853846E-2</v>
      </c>
      <c r="CQ21" s="10">
        <f t="shared" si="165"/>
        <v>-0.46713403509877705</v>
      </c>
      <c r="CR21" s="23">
        <f>SUMIFS(Base!$C:$C,Base!$A:$A,DRE!$B21,Base!$B:$B,DRE!CR$4)</f>
        <v>-3145666.6779999998</v>
      </c>
      <c r="CS21" s="9">
        <f t="shared" si="166"/>
        <v>-2.2169083021764884E-2</v>
      </c>
      <c r="CT21" s="10">
        <f t="shared" si="167"/>
        <v>-0.16233136713497925</v>
      </c>
      <c r="CU21" s="23">
        <f>SUMIFS(Base!$C:$C,Base!$A:$A,DRE!$B21,Base!$B:$B,DRE!CU$4)</f>
        <v>-3192110.4670000002</v>
      </c>
      <c r="CV21" s="9">
        <f t="shared" si="168"/>
        <v>-2.4370236028168089E-2</v>
      </c>
      <c r="CW21" s="10">
        <f t="shared" si="169"/>
        <v>-3.2925865483361634E-2</v>
      </c>
      <c r="CX21" s="23">
        <f>SUMIFS(Base!$C:$C,Base!$A:$A,DRE!$B21,Base!$B:$B,DRE!CX$4)</f>
        <v>-3157985.5350000001</v>
      </c>
      <c r="CY21" s="9">
        <f t="shared" si="170"/>
        <v>-2.453651968446105E-2</v>
      </c>
      <c r="CZ21" s="10">
        <f t="shared" si="171"/>
        <v>0.16779613582380104</v>
      </c>
      <c r="DA21" s="23">
        <f>SUMIFS(Base!$C:$C,Base!$A:$A,DRE!$B21,Base!$B:$B,DRE!DA$4)</f>
        <v>-2440761.3960000002</v>
      </c>
      <c r="DB21" s="9">
        <f t="shared" si="172"/>
        <v>-1.3966755637507731E-2</v>
      </c>
      <c r="DC21" s="10">
        <f t="shared" si="173"/>
        <v>0.32592076189665992</v>
      </c>
      <c r="DD21" s="23">
        <f>SUMIFS(Base!$C:$C,Base!$A:$A,DRE!$B21,Base!$B:$B,DRE!DD$4)</f>
        <v>-2863443.7119999998</v>
      </c>
      <c r="DE21" s="9">
        <f t="shared" si="174"/>
        <v>-2.1203660181593611E-2</v>
      </c>
      <c r="DF21" s="10">
        <f t="shared" si="175"/>
        <v>-0.14089376454725164</v>
      </c>
      <c r="DG21" s="23">
        <f>SUMIFS(Base!$C:$C,Base!$A:$A,DRE!$B21,Base!$B:$B,DRE!DG$4)</f>
        <v>-3950180.8879999998</v>
      </c>
      <c r="DH21" s="9">
        <f t="shared" si="176"/>
        <v>-4.0072756958819303E-2</v>
      </c>
      <c r="DI21" s="10">
        <f t="shared" si="177"/>
        <v>-2.7743009073743761E-3</v>
      </c>
      <c r="DJ21" s="23">
        <f>SUMIFS(Base!$C:$C,Base!$A:$A,DRE!$B21,Base!$B:$B,DRE!DJ$4)</f>
        <v>-2691034.9750000001</v>
      </c>
      <c r="DK21" s="9">
        <f t="shared" si="178"/>
        <v>-2.207173241386386E-2</v>
      </c>
      <c r="DL21" s="10">
        <f t="shared" si="179"/>
        <v>8.5912580187034668E-2</v>
      </c>
      <c r="DM21" s="23">
        <f>SUMIFS(Base!$C:$C,Base!$A:$A,DRE!$B21,Base!$B:$B,DRE!DM$4)</f>
        <v>-4092758.5649999999</v>
      </c>
      <c r="DN21" s="9">
        <f t="shared" si="180"/>
        <v>-2.4410179346684848E-2</v>
      </c>
      <c r="DO21" s="10">
        <f t="shared" si="181"/>
        <v>-0.6189586721069702</v>
      </c>
      <c r="DP21" s="41">
        <f t="shared" si="182"/>
        <v>-39122243.54327701</v>
      </c>
      <c r="DQ21" s="42">
        <f t="shared" si="183"/>
        <v>-2.2871002452302194E-2</v>
      </c>
      <c r="DR21" s="43">
        <f t="shared" si="184"/>
        <v>-4.5996124071626808E-2</v>
      </c>
      <c r="DT21" s="23">
        <f>SUMIFS(Base!$C:$C,Base!$A:$A,DRE!$B21,Base!$B:$B,DRE!DT$4)</f>
        <v>-3211802.324</v>
      </c>
      <c r="DU21" s="9">
        <f t="shared" si="185"/>
        <v>-2.3250378215878321E-2</v>
      </c>
      <c r="DV21" s="10">
        <f t="shared" si="186"/>
        <v>0</v>
      </c>
      <c r="DW21" s="23">
        <f>SUMIFS(Base!$C:$C,Base!$A:$A,DRE!$B21,Base!$B:$B,DRE!DW$4)</f>
        <v>-2906140.5019999999</v>
      </c>
      <c r="DX21" s="9">
        <f t="shared" si="187"/>
        <v>-1.6860652968204548E-2</v>
      </c>
      <c r="DY21" s="10">
        <f t="shared" si="188"/>
        <v>0</v>
      </c>
      <c r="DZ21" s="23">
        <f>SUMIFS(Base!$C:$C,Base!$A:$A,DRE!$B21,Base!$B:$B,DRE!DZ$4)</f>
        <v>-3479422.3489999999</v>
      </c>
      <c r="EA21" s="9">
        <f t="shared" si="189"/>
        <v>-1.9407896728335136E-2</v>
      </c>
      <c r="EB21" s="10">
        <f t="shared" si="190"/>
        <v>0</v>
      </c>
      <c r="EC21" s="23">
        <f>SUMIFS(Base!$C:$C,Base!$A:$A,DRE!$B21,Base!$B:$B,DRE!EC$4)</f>
        <v>-2671173.1349999998</v>
      </c>
      <c r="ED21" s="9">
        <f t="shared" si="191"/>
        <v>-2.2477198689311358E-2</v>
      </c>
      <c r="EE21" s="10">
        <f t="shared" si="192"/>
        <v>0</v>
      </c>
      <c r="EF21" s="23">
        <f>SUMIFS(Base!$C:$C,Base!$A:$A,DRE!$B21,Base!$B:$B,DRE!EF$4)</f>
        <v>-2706342.4139999999</v>
      </c>
      <c r="EG21" s="9">
        <f t="shared" si="193"/>
        <v>-2.5970972217385653E-2</v>
      </c>
      <c r="EH21" s="10">
        <f t="shared" si="194"/>
        <v>0</v>
      </c>
      <c r="EI21" s="23">
        <f>SUMIFS(Base!$C:$C,Base!$A:$A,DRE!$B21,Base!$B:$B,DRE!EI$4)</f>
        <v>-3090357.7629999998</v>
      </c>
      <c r="EJ21" s="9">
        <f t="shared" si="195"/>
        <v>-2.8639514402514537E-2</v>
      </c>
      <c r="EK21" s="10">
        <f t="shared" si="196"/>
        <v>0</v>
      </c>
      <c r="EL21" s="23">
        <f>SUMIFS(Base!$C:$C,Base!$A:$A,DRE!$B21,Base!$B:$B,DRE!EL$4)</f>
        <v>-3794725.8730000001</v>
      </c>
      <c r="EM21" s="9">
        <f t="shared" si="197"/>
        <v>-3.109799855383397E-2</v>
      </c>
      <c r="EN21" s="10">
        <f t="shared" si="198"/>
        <v>0</v>
      </c>
      <c r="EO21" s="23">
        <f>SUMIFS(Base!$C:$C,Base!$A:$A,DRE!$B21,Base!$B:$B,DRE!EO$4)</f>
        <v>-3620882.0240000002</v>
      </c>
      <c r="EP21" s="9">
        <f t="shared" si="199"/>
        <v>-3.8768019131650393E-2</v>
      </c>
      <c r="EQ21" s="10">
        <f t="shared" si="200"/>
        <v>0</v>
      </c>
      <c r="ER21" s="23">
        <f>SUMIFS(Base!$C:$C,Base!$A:$A,DRE!$B21,Base!$B:$B,DRE!ER$4)</f>
        <v>-2509825.017</v>
      </c>
      <c r="ES21" s="9">
        <f t="shared" si="201"/>
        <v>-1.6974165669258138E-2</v>
      </c>
      <c r="ET21" s="10">
        <f t="shared" si="202"/>
        <v>0</v>
      </c>
      <c r="EU21" s="23">
        <f>SUMIFS(Base!$C:$C,Base!$A:$A,DRE!$B21,Base!$B:$B,DRE!EU$4)</f>
        <v>-3939252.2170000002</v>
      </c>
      <c r="EV21" s="9">
        <f t="shared" si="203"/>
        <v>-2.3266961168802652E-2</v>
      </c>
      <c r="EW21" s="10">
        <f t="shared" si="204"/>
        <v>0</v>
      </c>
      <c r="EX21" s="23">
        <f>SUMIFS(Base!$C:$C,Base!$A:$A,DRE!$B21,Base!$B:$B,DRE!EX$4)</f>
        <v>-2943958.003</v>
      </c>
      <c r="EY21" s="9">
        <f t="shared" si="205"/>
        <v>-1.9822131874145336E-2</v>
      </c>
      <c r="EZ21" s="10">
        <f t="shared" si="206"/>
        <v>0</v>
      </c>
      <c r="FA21" s="23">
        <f>SUMIFS(Base!$C:$C,Base!$A:$A,DRE!$B21,Base!$B:$B,DRE!FA$4)</f>
        <v>-2528019.1740000001</v>
      </c>
      <c r="FB21" s="9">
        <f t="shared" si="207"/>
        <v>-1.7306037004799307E-2</v>
      </c>
      <c r="FC21" s="10">
        <f t="shared" si="208"/>
        <v>0</v>
      </c>
      <c r="FD21" s="41">
        <f t="shared" si="209"/>
        <v>-37401901.061535895</v>
      </c>
      <c r="FE21" s="42">
        <f t="shared" si="210"/>
        <v>-2.269643746761266E-2</v>
      </c>
      <c r="FF21" s="43">
        <f t="shared" si="211"/>
        <v>0</v>
      </c>
    </row>
    <row r="22" spans="2:162" outlineLevel="1" x14ac:dyDescent="0.25">
      <c r="B22" s="49" t="s">
        <v>35</v>
      </c>
      <c r="C22" s="11" t="s">
        <v>35</v>
      </c>
      <c r="D22" s="23">
        <f>SUMIFS(Base!$C:$C,Base!$A:$A,DRE!$B22,Base!$B:$B,DRE!D$4)</f>
        <v>-117831259.8</v>
      </c>
      <c r="E22" s="9">
        <f t="shared" si="104"/>
        <v>-0.88538944355410509</v>
      </c>
      <c r="F22" s="10">
        <f t="shared" si="105"/>
        <v>-6.2597374954432794E-2</v>
      </c>
      <c r="G22" s="23">
        <f>SUMIFS(Base!$C:$C,Base!$A:$A,DRE!$B22,Base!$B:$B,DRE!G$4)</f>
        <v>-83361176.299999997</v>
      </c>
      <c r="H22" s="9">
        <f t="shared" si="106"/>
        <v>-0.64605265138666734</v>
      </c>
      <c r="I22" s="10">
        <f t="shared" si="107"/>
        <v>0.10352264224942258</v>
      </c>
      <c r="J22" s="23">
        <f>SUMIFS(Base!$C:$C,Base!$A:$A,DRE!$B22,Base!$B:$B,DRE!J$4)</f>
        <v>-103183772.09999999</v>
      </c>
      <c r="K22" s="9">
        <f t="shared" si="108"/>
        <v>-0.93178616018402571</v>
      </c>
      <c r="L22" s="10">
        <f t="shared" si="109"/>
        <v>-0.18599931107062298</v>
      </c>
      <c r="M22" s="23">
        <f>SUMIFS(Base!$C:$C,Base!$A:$A,DRE!$B22,Base!$B:$B,DRE!M$4)</f>
        <v>-85852464.099999994</v>
      </c>
      <c r="N22" s="9">
        <f t="shared" si="110"/>
        <v>-0.56575928919301577</v>
      </c>
      <c r="O22" s="10">
        <f t="shared" si="111"/>
        <v>0.25465820886628093</v>
      </c>
      <c r="P22" s="23">
        <f>SUMIFS(Base!$C:$C,Base!$A:$A,DRE!$B22,Base!$B:$B,DRE!P$4)</f>
        <v>-84919489.670000002</v>
      </c>
      <c r="Q22" s="9">
        <f t="shared" si="112"/>
        <v>-0.62717062624455178</v>
      </c>
      <c r="R22" s="10">
        <f t="shared" si="113"/>
        <v>-0.13912907028189445</v>
      </c>
      <c r="S22" s="23">
        <f>SUMIFS(Base!$C:$C,Base!$A:$A,DRE!$B22,Base!$B:$B,DRE!S$4)</f>
        <v>-97561304.170000002</v>
      </c>
      <c r="T22" s="9">
        <f t="shared" si="114"/>
        <v>-0.93736030969040018</v>
      </c>
      <c r="U22" s="10">
        <f t="shared" si="115"/>
        <v>6.2285359401744012E-2</v>
      </c>
      <c r="V22" s="23">
        <f>SUMIFS(Base!$C:$C,Base!$A:$A,DRE!$B22,Base!$B:$B,DRE!V$4)</f>
        <v>0</v>
      </c>
      <c r="W22" s="9">
        <f t="shared" si="116"/>
        <v>0</v>
      </c>
      <c r="X22" s="10">
        <f t="shared" si="117"/>
        <v>0</v>
      </c>
      <c r="Y22" s="23">
        <f>SUMIFS(Base!$C:$C,Base!$A:$A,DRE!$B22,Base!$B:$B,DRE!Y$4)</f>
        <v>0</v>
      </c>
      <c r="Z22" s="9">
        <f t="shared" si="118"/>
        <v>0</v>
      </c>
      <c r="AA22" s="10">
        <f t="shared" si="119"/>
        <v>0</v>
      </c>
      <c r="AB22" s="23">
        <f>SUMIFS(Base!$C:$C,Base!$A:$A,DRE!$B22,Base!$B:$B,DRE!AB$4)</f>
        <v>0</v>
      </c>
      <c r="AC22" s="9">
        <f t="shared" si="120"/>
        <v>0</v>
      </c>
      <c r="AD22" s="10">
        <f t="shared" si="121"/>
        <v>0</v>
      </c>
      <c r="AE22" s="23">
        <f>SUMIFS(Base!$C:$C,Base!$A:$A,DRE!$B22,Base!$B:$B,DRE!AE$4)</f>
        <v>0</v>
      </c>
      <c r="AF22" s="9">
        <f t="shared" si="122"/>
        <v>0</v>
      </c>
      <c r="AG22" s="10">
        <f t="shared" si="123"/>
        <v>0</v>
      </c>
      <c r="AH22" s="23">
        <f>SUMIFS(Base!$C:$C,Base!$A:$A,DRE!$B22,Base!$B:$B,DRE!AH$4)</f>
        <v>0</v>
      </c>
      <c r="AI22" s="9">
        <f t="shared" si="124"/>
        <v>0</v>
      </c>
      <c r="AJ22" s="10">
        <f t="shared" si="125"/>
        <v>0</v>
      </c>
      <c r="AK22" s="23">
        <f>SUMIFS(Base!$C:$C,Base!$A:$A,DRE!$B22,Base!$B:$B,DRE!AK$4)</f>
        <v>0</v>
      </c>
      <c r="AL22" s="9">
        <f t="shared" si="126"/>
        <v>0</v>
      </c>
      <c r="AM22" s="10">
        <f t="shared" si="127"/>
        <v>0</v>
      </c>
      <c r="AN22" s="41">
        <f t="shared" si="128"/>
        <v>-572709470.70077801</v>
      </c>
      <c r="AO22" s="42">
        <f t="shared" si="129"/>
        <v>-0.74953884596239562</v>
      </c>
      <c r="AP22" s="43">
        <f t="shared" si="130"/>
        <v>0.48822917688527778</v>
      </c>
      <c r="AQ22" s="3"/>
      <c r="AR22" s="23">
        <f>SUMIFS(Base!$C:$C,Base!$A:$A,DRE!$B22,Base!$B:$B,DRE!AR$4)</f>
        <v>-110889846.5</v>
      </c>
      <c r="AS22" s="9">
        <f t="shared" si="131"/>
        <v>-0.9348412460265183</v>
      </c>
      <c r="AT22" s="10">
        <f t="shared" si="132"/>
        <v>-3.2197916659627311E-2</v>
      </c>
      <c r="AU22" s="23">
        <f>SUMIFS(Base!$C:$C,Base!$A:$A,DRE!$B22,Base!$B:$B,DRE!AU$4)</f>
        <v>-92987486.609999999</v>
      </c>
      <c r="AV22" s="9">
        <f t="shared" si="133"/>
        <v>-0.64769541794642838</v>
      </c>
      <c r="AW22" s="10">
        <f t="shared" si="134"/>
        <v>0.11353412328465928</v>
      </c>
      <c r="AX22" s="23">
        <f>SUMIFS(Base!$C:$C,Base!$A:$A,DRE!$B22,Base!$B:$B,DRE!AX$4)</f>
        <v>-87001544.719999999</v>
      </c>
      <c r="AY22" s="9">
        <f t="shared" si="135"/>
        <v>-0.58035950567422834</v>
      </c>
      <c r="AZ22" s="10">
        <f t="shared" si="136"/>
        <v>8.706353297429531E-2</v>
      </c>
      <c r="BA22" s="23">
        <f>SUMIFS(Base!$C:$C,Base!$A:$A,DRE!$B22,Base!$B:$B,DRE!BA$4)</f>
        <v>-115185362.09999999</v>
      </c>
      <c r="BB22" s="9">
        <f t="shared" si="137"/>
        <v>-0.92790840968133348</v>
      </c>
      <c r="BC22" s="10">
        <f t="shared" si="138"/>
        <v>-7.0971912616297025E-2</v>
      </c>
      <c r="BD22" s="23">
        <f>SUMIFS(Base!$C:$C,Base!$A:$A,DRE!$B22,Base!$B:$B,DRE!BD$4)</f>
        <v>-74547732.900000006</v>
      </c>
      <c r="BE22" s="9">
        <f t="shared" si="139"/>
        <v>-0.63889711256458148</v>
      </c>
      <c r="BF22" s="10">
        <f t="shared" si="140"/>
        <v>3.5947567787224556E-3</v>
      </c>
      <c r="BG22" s="23">
        <f>SUMIFS(Base!$C:$C,Base!$A:$A,DRE!$B22,Base!$B:$B,DRE!BG$4)</f>
        <v>-104041570.8</v>
      </c>
      <c r="BH22" s="9">
        <f t="shared" si="141"/>
        <v>-1.0874245222655716</v>
      </c>
      <c r="BI22" s="10">
        <f t="shared" si="142"/>
        <v>0.10268980788503668</v>
      </c>
      <c r="BJ22" s="23">
        <f>SUMIFS(Base!$C:$C,Base!$A:$A,DRE!$B22,Base!$B:$B,DRE!BJ$4)</f>
        <v>-65057984.82</v>
      </c>
      <c r="BK22" s="9">
        <f t="shared" si="143"/>
        <v>-0.50903541642912165</v>
      </c>
      <c r="BL22" s="10">
        <f t="shared" si="144"/>
        <v>0.27090054310533496</v>
      </c>
      <c r="BM22" s="23">
        <f>SUMIFS(Base!$C:$C,Base!$A:$A,DRE!$B22,Base!$B:$B,DRE!BM$4)</f>
        <v>-75912861.959999993</v>
      </c>
      <c r="BN22" s="9">
        <f t="shared" si="145"/>
        <v>-0.46907795572460276</v>
      </c>
      <c r="BO22" s="10">
        <f t="shared" si="146"/>
        <v>3.8615629337756523E-2</v>
      </c>
      <c r="BP22" s="23">
        <f>SUMIFS(Base!$C:$C,Base!$A:$A,DRE!$B22,Base!$B:$B,DRE!BP$4)</f>
        <v>-94114328.230000004</v>
      </c>
      <c r="BQ22" s="9">
        <f t="shared" si="147"/>
        <v>-0.82709038725199668</v>
      </c>
      <c r="BR22" s="10">
        <f t="shared" si="148"/>
        <v>2.2686930984726465E-2</v>
      </c>
      <c r="BS22" s="23">
        <f>SUMIFS(Base!$C:$C,Base!$A:$A,DRE!$B22,Base!$B:$B,DRE!BS$4)</f>
        <v>-117851773.59999999</v>
      </c>
      <c r="BT22" s="9">
        <f t="shared" si="149"/>
        <v>-0.91764506926407452</v>
      </c>
      <c r="BU22" s="10">
        <f t="shared" si="150"/>
        <v>-0.78879026387838813</v>
      </c>
      <c r="BV22" s="23">
        <f>SUMIFS(Base!$C:$C,Base!$A:$A,DRE!$B22,Base!$B:$B,DRE!BV$4)</f>
        <v>-106264407.8</v>
      </c>
      <c r="BW22" s="9">
        <f t="shared" si="151"/>
        <v>-1.1251468276770586</v>
      </c>
      <c r="BX22" s="10">
        <f t="shared" si="152"/>
        <v>-0.11562528241964949</v>
      </c>
      <c r="BY22" s="23">
        <f>SUMIFS(Base!$C:$C,Base!$A:$A,DRE!$B22,Base!$B:$B,DRE!BY$4)</f>
        <v>-75219185.879999995</v>
      </c>
      <c r="BZ22" s="9">
        <f t="shared" si="153"/>
        <v>-0.7322910666677831</v>
      </c>
      <c r="CA22" s="10">
        <f t="shared" si="154"/>
        <v>0.22424507572998595</v>
      </c>
      <c r="CB22" s="41">
        <f t="shared" si="155"/>
        <v>-1119074094.9536221</v>
      </c>
      <c r="CC22" s="42">
        <f t="shared" si="156"/>
        <v>-0.75735416585983784</v>
      </c>
      <c r="CD22" s="43">
        <f t="shared" si="157"/>
        <v>8.3808248030299379E-3</v>
      </c>
      <c r="CF22" s="23">
        <f>SUMIFS(Base!$C:$C,Base!$A:$A,DRE!$B22,Base!$B:$B,DRE!CF$4)</f>
        <v>-107430798.59999999</v>
      </c>
      <c r="CG22" s="9">
        <f t="shared" si="158"/>
        <v>-0.62166050053726973</v>
      </c>
      <c r="CH22" s="10">
        <f t="shared" si="159"/>
        <v>-0.18187509888284228</v>
      </c>
      <c r="CI22" s="23">
        <f>SUMIFS(Base!$C:$C,Base!$A:$A,DRE!$B22,Base!$B:$B,DRE!CI$4)</f>
        <v>-104896859.59999999</v>
      </c>
      <c r="CJ22" s="9">
        <f t="shared" si="160"/>
        <v>-0.68212796074725368</v>
      </c>
      <c r="CK22" s="10">
        <f t="shared" si="161"/>
        <v>-0.20274183204573493</v>
      </c>
      <c r="CL22" s="23">
        <f>SUMIFS(Base!$C:$C,Base!$A:$A,DRE!$B22,Base!$B:$B,DRE!CL$4)</f>
        <v>-95298575.379999995</v>
      </c>
      <c r="CM22" s="9">
        <f t="shared" si="162"/>
        <v>-0.65874883493243019</v>
      </c>
      <c r="CN22" s="10">
        <f t="shared" si="163"/>
        <v>-2.8860405191745174E-2</v>
      </c>
      <c r="CO22" s="23">
        <f>SUMIFS(Base!$C:$C,Base!$A:$A,DRE!$B22,Base!$B:$B,DRE!CO$4)</f>
        <v>-107552178.3</v>
      </c>
      <c r="CP22" s="9">
        <f t="shared" si="164"/>
        <v>-0.76956989406070231</v>
      </c>
      <c r="CQ22" s="10">
        <f t="shared" si="165"/>
        <v>-0.33210588947995778</v>
      </c>
      <c r="CR22" s="23">
        <f>SUMIFS(Base!$C:$C,Base!$A:$A,DRE!$B22,Base!$B:$B,DRE!CR$4)</f>
        <v>-74816680.670000002</v>
      </c>
      <c r="CS22" s="9">
        <f t="shared" si="166"/>
        <v>-0.52727048825168055</v>
      </c>
      <c r="CT22" s="10">
        <f t="shared" si="167"/>
        <v>0.15798984798532298</v>
      </c>
      <c r="CU22" s="23">
        <f>SUMIFS(Base!$C:$C,Base!$A:$A,DRE!$B22,Base!$B:$B,DRE!CU$4)</f>
        <v>-115948277.09999999</v>
      </c>
      <c r="CV22" s="9">
        <f t="shared" si="168"/>
        <v>-0.88520961576936452</v>
      </c>
      <c r="CW22" s="10">
        <f t="shared" si="169"/>
        <v>-0.4619676591587345</v>
      </c>
      <c r="CX22" s="23">
        <f>SUMIFS(Base!$C:$C,Base!$A:$A,DRE!$B22,Base!$B:$B,DRE!CX$4)</f>
        <v>-89230603.870000005</v>
      </c>
      <c r="CY22" s="9">
        <f t="shared" si="170"/>
        <v>-0.69329274755927639</v>
      </c>
      <c r="CZ22" s="10">
        <f t="shared" si="171"/>
        <v>0.13813346610617949</v>
      </c>
      <c r="DA22" s="23">
        <f>SUMIFS(Base!$C:$C,Base!$A:$A,DRE!$B22,Base!$B:$B,DRE!DA$4)</f>
        <v>-78962030.459999993</v>
      </c>
      <c r="DB22" s="9">
        <f t="shared" si="172"/>
        <v>-0.4518439966658101</v>
      </c>
      <c r="DC22" s="10">
        <f t="shared" si="173"/>
        <v>0.21213908022572267</v>
      </c>
      <c r="DD22" s="23">
        <f>SUMIFS(Base!$C:$C,Base!$A:$A,DRE!$B22,Base!$B:$B,DRE!DD$4)</f>
        <v>-96299058.319999993</v>
      </c>
      <c r="DE22" s="9">
        <f t="shared" si="174"/>
        <v>-0.7130898015797088</v>
      </c>
      <c r="DF22" s="10">
        <f t="shared" si="175"/>
        <v>-2.6028241804099572E-2</v>
      </c>
      <c r="DG22" s="23">
        <f>SUMIFS(Base!$C:$C,Base!$A:$A,DRE!$B22,Base!$B:$B,DRE!DG$4)</f>
        <v>-65883505.729999997</v>
      </c>
      <c r="DH22" s="9">
        <f t="shared" si="176"/>
        <v>-0.66835767464056162</v>
      </c>
      <c r="DI22" s="10">
        <f t="shared" si="177"/>
        <v>0.41394575940849587</v>
      </c>
      <c r="DJ22" s="23">
        <f>SUMIFS(Base!$C:$C,Base!$A:$A,DRE!$B22,Base!$B:$B,DRE!DJ$4)</f>
        <v>-95250985.680000007</v>
      </c>
      <c r="DK22" s="9">
        <f t="shared" si="178"/>
        <v>-0.78124375476975672</v>
      </c>
      <c r="DL22" s="10">
        <f t="shared" si="179"/>
        <v>-0.29386460463134828</v>
      </c>
      <c r="DM22" s="23">
        <f>SUMIFS(Base!$C:$C,Base!$A:$A,DRE!$B22,Base!$B:$B,DRE!DM$4)</f>
        <v>-96962563.209999993</v>
      </c>
      <c r="DN22" s="9">
        <f t="shared" si="180"/>
        <v>-0.57830764270121704</v>
      </c>
      <c r="DO22" s="10">
        <f t="shared" si="181"/>
        <v>-0.33776998996029051</v>
      </c>
      <c r="DP22" s="41">
        <f t="shared" si="182"/>
        <v>-1128532124.9776509</v>
      </c>
      <c r="DQ22" s="42">
        <f t="shared" si="183"/>
        <v>-0.65974388634726222</v>
      </c>
      <c r="DR22" s="43">
        <f t="shared" si="184"/>
        <v>-4.9045883295414081E-2</v>
      </c>
      <c r="DT22" s="23">
        <f>SUMIFS(Base!$C:$C,Base!$A:$A,DRE!$B22,Base!$B:$B,DRE!DT$4)</f>
        <v>-90898605.700000003</v>
      </c>
      <c r="DU22" s="9">
        <f t="shared" si="185"/>
        <v>-0.65801900261063295</v>
      </c>
      <c r="DV22" s="10">
        <f t="shared" si="186"/>
        <v>0</v>
      </c>
      <c r="DW22" s="23">
        <f>SUMIFS(Base!$C:$C,Base!$A:$A,DRE!$B22,Base!$B:$B,DRE!DW$4)</f>
        <v>-87214776.109999999</v>
      </c>
      <c r="DX22" s="9">
        <f t="shared" si="187"/>
        <v>-0.50599689611647236</v>
      </c>
      <c r="DY22" s="10">
        <f t="shared" si="188"/>
        <v>0</v>
      </c>
      <c r="DZ22" s="23">
        <f>SUMIFS(Base!$C:$C,Base!$A:$A,DRE!$B22,Base!$B:$B,DRE!DZ$4)</f>
        <v>-92625369.680000007</v>
      </c>
      <c r="EA22" s="9">
        <f t="shared" si="189"/>
        <v>-0.5166557631872315</v>
      </c>
      <c r="EB22" s="10">
        <f t="shared" si="190"/>
        <v>0</v>
      </c>
      <c r="EC22" s="23">
        <f>SUMIFS(Base!$C:$C,Base!$A:$A,DRE!$B22,Base!$B:$B,DRE!EC$4)</f>
        <v>-80738460.170000002</v>
      </c>
      <c r="ED22" s="9">
        <f t="shared" si="191"/>
        <v>-0.67939228173996347</v>
      </c>
      <c r="EE22" s="10">
        <f t="shared" si="192"/>
        <v>0</v>
      </c>
      <c r="EF22" s="23">
        <f>SUMIFS(Base!$C:$C,Base!$A:$A,DRE!$B22,Base!$B:$B,DRE!EF$4)</f>
        <v>-88854843.959999993</v>
      </c>
      <c r="EG22" s="9">
        <f t="shared" si="193"/>
        <v>-0.85268097337859527</v>
      </c>
      <c r="EH22" s="10">
        <f t="shared" si="194"/>
        <v>0</v>
      </c>
      <c r="EI22" s="23">
        <f>SUMIFS(Base!$C:$C,Base!$A:$A,DRE!$B22,Base!$B:$B,DRE!EI$4)</f>
        <v>-79309741.480000004</v>
      </c>
      <c r="EJ22" s="9">
        <f t="shared" si="195"/>
        <v>-0.7349933753855038</v>
      </c>
      <c r="EK22" s="10">
        <f t="shared" si="196"/>
        <v>0</v>
      </c>
      <c r="EL22" s="23">
        <f>SUMIFS(Base!$C:$C,Base!$A:$A,DRE!$B22,Base!$B:$B,DRE!EL$4)</f>
        <v>-103531811.90000001</v>
      </c>
      <c r="EM22" s="9">
        <f t="shared" si="197"/>
        <v>-0.84844920146937075</v>
      </c>
      <c r="EN22" s="10">
        <f t="shared" si="198"/>
        <v>0</v>
      </c>
      <c r="EO22" s="23">
        <f>SUMIFS(Base!$C:$C,Base!$A:$A,DRE!$B22,Base!$B:$B,DRE!EO$4)</f>
        <v>-100223311.59999999</v>
      </c>
      <c r="EP22" s="9">
        <f t="shared" si="199"/>
        <v>-1.0730698309949018</v>
      </c>
      <c r="EQ22" s="10">
        <f t="shared" si="200"/>
        <v>0</v>
      </c>
      <c r="ER22" s="23">
        <f>SUMIFS(Base!$C:$C,Base!$A:$A,DRE!$B22,Base!$B:$B,DRE!ER$4)</f>
        <v>-93856147.810000002</v>
      </c>
      <c r="ES22" s="9">
        <f t="shared" si="201"/>
        <v>-0.63475732021732389</v>
      </c>
      <c r="ET22" s="10">
        <f t="shared" si="202"/>
        <v>0</v>
      </c>
      <c r="EU22" s="23">
        <f>SUMIFS(Base!$C:$C,Base!$A:$A,DRE!$B22,Base!$B:$B,DRE!EU$4)</f>
        <v>-112418785.09999999</v>
      </c>
      <c r="EV22" s="9">
        <f t="shared" si="203"/>
        <v>-0.66399493190046477</v>
      </c>
      <c r="EW22" s="10">
        <f t="shared" si="204"/>
        <v>0</v>
      </c>
      <c r="EX22" s="23">
        <f>SUMIFS(Base!$C:$C,Base!$A:$A,DRE!$B22,Base!$B:$B,DRE!EX$4)</f>
        <v>-73617429.010000005</v>
      </c>
      <c r="EY22" s="9">
        <f t="shared" si="205"/>
        <v>-0.49567771842693387</v>
      </c>
      <c r="EZ22" s="10">
        <f t="shared" si="206"/>
        <v>0</v>
      </c>
      <c r="FA22" s="23">
        <f>SUMIFS(Base!$C:$C,Base!$A:$A,DRE!$B22,Base!$B:$B,DRE!FA$4)</f>
        <v>-72480743.280000001</v>
      </c>
      <c r="FB22" s="9">
        <f t="shared" si="207"/>
        <v>-0.49618074033604559</v>
      </c>
      <c r="FC22" s="10">
        <f t="shared" si="208"/>
        <v>0</v>
      </c>
      <c r="FD22" s="41">
        <f t="shared" si="209"/>
        <v>-1075770033.4636872</v>
      </c>
      <c r="FE22" s="42">
        <f t="shared" si="210"/>
        <v>-0.65280498052409741</v>
      </c>
      <c r="FF22" s="43">
        <f t="shared" si="211"/>
        <v>0</v>
      </c>
    </row>
    <row r="23" spans="2:162" outlineLevel="1" x14ac:dyDescent="0.25">
      <c r="B23" s="49" t="s">
        <v>36</v>
      </c>
      <c r="C23" s="11" t="s">
        <v>36</v>
      </c>
      <c r="D23" s="23">
        <f>SUMIFS(Base!$C:$C,Base!$A:$A,DRE!$B23,Base!$B:$B,DRE!D$4)</f>
        <v>-489795.1704</v>
      </c>
      <c r="E23" s="9">
        <f t="shared" si="104"/>
        <v>-3.6803431798320134E-3</v>
      </c>
      <c r="F23" s="10">
        <f t="shared" si="105"/>
        <v>2.392624659153918E-2</v>
      </c>
      <c r="G23" s="23">
        <f>SUMIFS(Base!$C:$C,Base!$A:$A,DRE!$B23,Base!$B:$B,DRE!G$4)</f>
        <v>-490624.18910000002</v>
      </c>
      <c r="H23" s="9">
        <f t="shared" si="106"/>
        <v>-3.8023582712146623E-3</v>
      </c>
      <c r="I23" s="10">
        <f t="shared" si="107"/>
        <v>0.23910027503275277</v>
      </c>
      <c r="J23" s="23">
        <f>SUMIFS(Base!$C:$C,Base!$A:$A,DRE!$B23,Base!$B:$B,DRE!J$4)</f>
        <v>-656086.34450000001</v>
      </c>
      <c r="K23" s="9">
        <f t="shared" si="108"/>
        <v>-5.9246930331095047E-3</v>
      </c>
      <c r="L23" s="10">
        <f t="shared" si="109"/>
        <v>-0.42604790018971483</v>
      </c>
      <c r="M23" s="23">
        <f>SUMIFS(Base!$C:$C,Base!$A:$A,DRE!$B23,Base!$B:$B,DRE!M$4)</f>
        <v>-468606.20010000002</v>
      </c>
      <c r="N23" s="9">
        <f t="shared" si="110"/>
        <v>-3.088068740475629E-3</v>
      </c>
      <c r="O23" s="10">
        <f t="shared" si="111"/>
        <v>-3.0104095578847228E-2</v>
      </c>
      <c r="P23" s="23">
        <f>SUMIFS(Base!$C:$C,Base!$A:$A,DRE!$B23,Base!$B:$B,DRE!P$4)</f>
        <v>-484986.99949999998</v>
      </c>
      <c r="Q23" s="9">
        <f t="shared" si="112"/>
        <v>-3.5818585507154414E-3</v>
      </c>
      <c r="R23" s="10">
        <f t="shared" si="113"/>
        <v>0.29058713384334151</v>
      </c>
      <c r="S23" s="23">
        <f>SUMIFS(Base!$C:$C,Base!$A:$A,DRE!$B23,Base!$B:$B,DRE!S$4)</f>
        <v>-612263.96290000004</v>
      </c>
      <c r="T23" s="9">
        <f t="shared" si="114"/>
        <v>-5.8825775522247789E-3</v>
      </c>
      <c r="U23" s="10">
        <f t="shared" si="115"/>
        <v>-0.22244164552118298</v>
      </c>
      <c r="V23" s="23">
        <f>SUMIFS(Base!$C:$C,Base!$A:$A,DRE!$B23,Base!$B:$B,DRE!V$4)</f>
        <v>0</v>
      </c>
      <c r="W23" s="9">
        <f t="shared" si="116"/>
        <v>0</v>
      </c>
      <c r="X23" s="10">
        <f t="shared" si="117"/>
        <v>0</v>
      </c>
      <c r="Y23" s="23">
        <f>SUMIFS(Base!$C:$C,Base!$A:$A,DRE!$B23,Base!$B:$B,DRE!Y$4)</f>
        <v>0</v>
      </c>
      <c r="Z23" s="9">
        <f t="shared" si="118"/>
        <v>0</v>
      </c>
      <c r="AA23" s="10">
        <f t="shared" si="119"/>
        <v>0</v>
      </c>
      <c r="AB23" s="23">
        <f>SUMIFS(Base!$C:$C,Base!$A:$A,DRE!$B23,Base!$B:$B,DRE!AB$4)</f>
        <v>0</v>
      </c>
      <c r="AC23" s="9">
        <f t="shared" si="120"/>
        <v>0</v>
      </c>
      <c r="AD23" s="10">
        <f t="shared" si="121"/>
        <v>0</v>
      </c>
      <c r="AE23" s="23">
        <f>SUMIFS(Base!$C:$C,Base!$A:$A,DRE!$B23,Base!$B:$B,DRE!AE$4)</f>
        <v>0</v>
      </c>
      <c r="AF23" s="9">
        <f t="shared" si="122"/>
        <v>0</v>
      </c>
      <c r="AG23" s="10">
        <f t="shared" si="123"/>
        <v>0</v>
      </c>
      <c r="AH23" s="23">
        <f>SUMIFS(Base!$C:$C,Base!$A:$A,DRE!$B23,Base!$B:$B,DRE!AH$4)</f>
        <v>0</v>
      </c>
      <c r="AI23" s="9">
        <f t="shared" si="124"/>
        <v>0</v>
      </c>
      <c r="AJ23" s="10">
        <f t="shared" si="125"/>
        <v>0</v>
      </c>
      <c r="AK23" s="23">
        <f>SUMIFS(Base!$C:$C,Base!$A:$A,DRE!$B23,Base!$B:$B,DRE!AK$4)</f>
        <v>0</v>
      </c>
      <c r="AL23" s="9">
        <f t="shared" si="126"/>
        <v>0</v>
      </c>
      <c r="AM23" s="10">
        <f t="shared" si="127"/>
        <v>0</v>
      </c>
      <c r="AN23" s="41">
        <f t="shared" si="128"/>
        <v>-3202363.0174398855</v>
      </c>
      <c r="AO23" s="42">
        <f t="shared" si="129"/>
        <v>-4.1911223809648198E-3</v>
      </c>
      <c r="AP23" s="43">
        <f t="shared" si="130"/>
        <v>0.48739000194136745</v>
      </c>
      <c r="AQ23" s="3"/>
      <c r="AR23" s="23">
        <f>SUMIFS(Base!$C:$C,Base!$A:$A,DRE!$B23,Base!$B:$B,DRE!AR$4)</f>
        <v>-501801.39429999999</v>
      </c>
      <c r="AS23" s="9">
        <f t="shared" si="131"/>
        <v>-4.2303660390156294E-3</v>
      </c>
      <c r="AT23" s="10">
        <f t="shared" si="132"/>
        <v>0.10999862440542266</v>
      </c>
      <c r="AU23" s="23">
        <f>SUMIFS(Base!$C:$C,Base!$A:$A,DRE!$B23,Base!$B:$B,DRE!AU$4)</f>
        <v>-644794.80409999995</v>
      </c>
      <c r="AV23" s="9">
        <f t="shared" si="133"/>
        <v>-4.4912563545547249E-3</v>
      </c>
      <c r="AW23" s="10">
        <f t="shared" si="134"/>
        <v>-0.31471894549814022</v>
      </c>
      <c r="AX23" s="23">
        <f>SUMIFS(Base!$C:$C,Base!$A:$A,DRE!$B23,Base!$B:$B,DRE!AX$4)</f>
        <v>-460073.14649999997</v>
      </c>
      <c r="AY23" s="9">
        <f t="shared" si="135"/>
        <v>-3.0690009555123083E-3</v>
      </c>
      <c r="AZ23" s="10">
        <f t="shared" si="136"/>
        <v>-0.24470411470150225</v>
      </c>
      <c r="BA23" s="23">
        <f>SUMIFS(Base!$C:$C,Base!$A:$A,DRE!$B23,Base!$B:$B,DRE!BA$4)</f>
        <v>-454911.50079999998</v>
      </c>
      <c r="BB23" s="9">
        <f t="shared" si="137"/>
        <v>-3.6646688394885605E-3</v>
      </c>
      <c r="BC23" s="10">
        <f t="shared" si="138"/>
        <v>0.19023590267267679</v>
      </c>
      <c r="BD23" s="23">
        <f>SUMIFS(Base!$C:$C,Base!$A:$A,DRE!$B23,Base!$B:$B,DRE!BD$4)</f>
        <v>-683645.62109999999</v>
      </c>
      <c r="BE23" s="9">
        <f t="shared" si="139"/>
        <v>-5.8590542776681791E-3</v>
      </c>
      <c r="BF23" s="10">
        <f t="shared" si="140"/>
        <v>-3.5713075419572277E-2</v>
      </c>
      <c r="BG23" s="23">
        <f>SUMIFS(Base!$C:$C,Base!$A:$A,DRE!$B23,Base!$B:$B,DRE!BG$4)</f>
        <v>-500853.32510000002</v>
      </c>
      <c r="BH23" s="9">
        <f t="shared" si="141"/>
        <v>-5.234832419235164E-3</v>
      </c>
      <c r="BI23" s="10">
        <f t="shared" si="142"/>
        <v>0.21548137898386521</v>
      </c>
      <c r="BJ23" s="23">
        <f>SUMIFS(Base!$C:$C,Base!$A:$A,DRE!$B23,Base!$B:$B,DRE!BJ$4)</f>
        <v>-371921.37780000002</v>
      </c>
      <c r="BK23" s="9">
        <f t="shared" si="143"/>
        <v>-2.9100371607132065E-3</v>
      </c>
      <c r="BL23" s="10">
        <f t="shared" si="144"/>
        <v>0.10540904823940875</v>
      </c>
      <c r="BM23" s="23">
        <f>SUMIFS(Base!$C:$C,Base!$A:$A,DRE!$B23,Base!$B:$B,DRE!BM$4)</f>
        <v>-396106.66460000002</v>
      </c>
      <c r="BN23" s="9">
        <f t="shared" si="145"/>
        <v>-2.4476076870525998E-3</v>
      </c>
      <c r="BO23" s="10">
        <f t="shared" si="146"/>
        <v>0.3346115449429265</v>
      </c>
      <c r="BP23" s="23">
        <f>SUMIFS(Base!$C:$C,Base!$A:$A,DRE!$B23,Base!$B:$B,DRE!BP$4)</f>
        <v>-425610.7352</v>
      </c>
      <c r="BQ23" s="9">
        <f t="shared" si="147"/>
        <v>-3.740328963884217E-3</v>
      </c>
      <c r="BR23" s="10">
        <f t="shared" si="148"/>
        <v>0.36521611011440575</v>
      </c>
      <c r="BS23" s="23">
        <f>SUMIFS(Base!$C:$C,Base!$A:$A,DRE!$B23,Base!$B:$B,DRE!BS$4)</f>
        <v>-581446.55960000004</v>
      </c>
      <c r="BT23" s="9">
        <f t="shared" si="149"/>
        <v>-4.5273953217578045E-3</v>
      </c>
      <c r="BU23" s="10">
        <f t="shared" si="150"/>
        <v>-0.56803864633162893</v>
      </c>
      <c r="BV23" s="23">
        <f>SUMIFS(Base!$C:$C,Base!$A:$A,DRE!$B23,Base!$B:$B,DRE!BV$4)</f>
        <v>-605664.73499999999</v>
      </c>
      <c r="BW23" s="9">
        <f t="shared" si="151"/>
        <v>-6.4128880904666978E-3</v>
      </c>
      <c r="BX23" s="10">
        <f t="shared" si="152"/>
        <v>-0.31390655125636274</v>
      </c>
      <c r="BY23" s="23">
        <f>SUMIFS(Base!$C:$C,Base!$A:$A,DRE!$B23,Base!$B:$B,DRE!BY$4)</f>
        <v>-620342.3051</v>
      </c>
      <c r="BZ23" s="9">
        <f t="shared" si="153"/>
        <v>-6.0392986574668087E-3</v>
      </c>
      <c r="CA23" s="10">
        <f t="shared" si="154"/>
        <v>-0.13393961312119521</v>
      </c>
      <c r="CB23" s="41">
        <f t="shared" si="155"/>
        <v>-6247172.37191616</v>
      </c>
      <c r="CC23" s="42">
        <f t="shared" si="156"/>
        <v>-4.2278898618516129E-3</v>
      </c>
      <c r="CD23" s="43">
        <f t="shared" si="157"/>
        <v>1.5346366732612712E-2</v>
      </c>
      <c r="CF23" s="23">
        <f>SUMIFS(Base!$C:$C,Base!$A:$A,DRE!$B23,Base!$B:$B,DRE!CF$4)</f>
        <v>-563820.91989999998</v>
      </c>
      <c r="CG23" s="9">
        <f t="shared" si="158"/>
        <v>-3.2626136996659902E-3</v>
      </c>
      <c r="CH23" s="10">
        <f t="shared" si="159"/>
        <v>-7.1894041934673233E-2</v>
      </c>
      <c r="CI23" s="23">
        <f>SUMIFS(Base!$C:$C,Base!$A:$A,DRE!$B23,Base!$B:$B,DRE!CI$4)</f>
        <v>-490443.07630000002</v>
      </c>
      <c r="CJ23" s="9">
        <f t="shared" si="160"/>
        <v>-3.1892750343035891E-3</v>
      </c>
      <c r="CK23" s="10">
        <f t="shared" si="161"/>
        <v>-0.17850564823175347</v>
      </c>
      <c r="CL23" s="23">
        <f>SUMIFS(Base!$C:$C,Base!$A:$A,DRE!$B23,Base!$B:$B,DRE!CL$4)</f>
        <v>-369624.50839999999</v>
      </c>
      <c r="CM23" s="9">
        <f t="shared" si="162"/>
        <v>-2.5550194564825852E-3</v>
      </c>
      <c r="CN23" s="10">
        <f t="shared" si="163"/>
        <v>0.18041519414594723</v>
      </c>
      <c r="CO23" s="23">
        <f>SUMIFS(Base!$C:$C,Base!$A:$A,DRE!$B23,Base!$B:$B,DRE!CO$4)</f>
        <v>-561782.74919999996</v>
      </c>
      <c r="CP23" s="9">
        <f t="shared" si="164"/>
        <v>-4.019733469098636E-3</v>
      </c>
      <c r="CQ23" s="10">
        <f t="shared" si="165"/>
        <v>-0.46524513527915523</v>
      </c>
      <c r="CR23" s="23">
        <f>SUMIFS(Base!$C:$C,Base!$A:$A,DRE!$B23,Base!$B:$B,DRE!CR$4)</f>
        <v>-660072.40549999999</v>
      </c>
      <c r="CS23" s="9">
        <f t="shared" si="166"/>
        <v>-4.6518596710345911E-3</v>
      </c>
      <c r="CT23" s="10">
        <f t="shared" si="167"/>
        <v>-0.11866786480455663</v>
      </c>
      <c r="CU23" s="23">
        <f>SUMIFS(Base!$C:$C,Base!$A:$A,DRE!$B23,Base!$B:$B,DRE!CU$4)</f>
        <v>-638421.20719999995</v>
      </c>
      <c r="CV23" s="9">
        <f t="shared" si="168"/>
        <v>-4.8740404399206533E-3</v>
      </c>
      <c r="CW23" s="10">
        <f t="shared" si="169"/>
        <v>-0.11574725606999281</v>
      </c>
      <c r="CX23" s="23">
        <f>SUMIFS(Base!$C:$C,Base!$A:$A,DRE!$B23,Base!$B:$B,DRE!CX$4)</f>
        <v>-415744.62280000001</v>
      </c>
      <c r="CY23" s="9">
        <f t="shared" si="170"/>
        <v>-3.2302003945186004E-3</v>
      </c>
      <c r="CZ23" s="10">
        <f t="shared" si="171"/>
        <v>-9.9749831756666366E-2</v>
      </c>
      <c r="DA23" s="23">
        <f>SUMIFS(Base!$C:$C,Base!$A:$A,DRE!$B23,Base!$B:$B,DRE!DA$4)</f>
        <v>-595301.37860000005</v>
      </c>
      <c r="DB23" s="9">
        <f t="shared" si="172"/>
        <v>-3.4064898351816092E-3</v>
      </c>
      <c r="DC23" s="10">
        <f t="shared" si="173"/>
        <v>-0.1775466989900833</v>
      </c>
      <c r="DD23" s="23">
        <f>SUMIFS(Base!$C:$C,Base!$A:$A,DRE!$B23,Base!$B:$B,DRE!DD$4)</f>
        <v>-670481.31180000002</v>
      </c>
      <c r="DE23" s="9">
        <f t="shared" si="174"/>
        <v>-4.9648812141610248E-3</v>
      </c>
      <c r="DF23" s="10">
        <f t="shared" si="175"/>
        <v>-0.30952018542647669</v>
      </c>
      <c r="DG23" s="23">
        <f>SUMIFS(Base!$C:$C,Base!$A:$A,DRE!$B23,Base!$B:$B,DRE!DG$4)</f>
        <v>-370811.37060000002</v>
      </c>
      <c r="DH23" s="9">
        <f t="shared" si="176"/>
        <v>-3.7617097426502649E-3</v>
      </c>
      <c r="DI23" s="10">
        <f t="shared" si="177"/>
        <v>0.25256700319195097</v>
      </c>
      <c r="DJ23" s="23">
        <f>SUMIFS(Base!$C:$C,Base!$A:$A,DRE!$B23,Base!$B:$B,DRE!DJ$4)</f>
        <v>-460964.84899999999</v>
      </c>
      <c r="DK23" s="9">
        <f t="shared" si="178"/>
        <v>-3.780810317905719E-3</v>
      </c>
      <c r="DL23" s="10">
        <f t="shared" si="179"/>
        <v>-0.23179184902192579</v>
      </c>
      <c r="DM23" s="23">
        <f>SUMIFS(Base!$C:$C,Base!$A:$A,DRE!$B23,Base!$B:$B,DRE!DM$4)</f>
        <v>-547068.20180000004</v>
      </c>
      <c r="DN23" s="9">
        <f t="shared" si="180"/>
        <v>-3.2628440472902364E-3</v>
      </c>
      <c r="DO23" s="10">
        <f t="shared" si="181"/>
        <v>-1.4361691987378458E-2</v>
      </c>
      <c r="DP23" s="41">
        <f t="shared" si="182"/>
        <v>-6344537.9784829486</v>
      </c>
      <c r="DQ23" s="42">
        <f t="shared" si="183"/>
        <v>-3.7090394241856756E-3</v>
      </c>
      <c r="DR23" s="43">
        <f t="shared" si="184"/>
        <v>-0.10454208465106493</v>
      </c>
      <c r="DT23" s="23">
        <f>SUMIFS(Base!$C:$C,Base!$A:$A,DRE!$B23,Base!$B:$B,DRE!DT$4)</f>
        <v>-526004.34169999999</v>
      </c>
      <c r="DU23" s="9">
        <f t="shared" si="185"/>
        <v>-3.8077685529811878E-3</v>
      </c>
      <c r="DV23" s="10">
        <f t="shared" si="186"/>
        <v>0</v>
      </c>
      <c r="DW23" s="23">
        <f>SUMIFS(Base!$C:$C,Base!$A:$A,DRE!$B23,Base!$B:$B,DRE!DW$4)</f>
        <v>-416156.74650000001</v>
      </c>
      <c r="DX23" s="9">
        <f t="shared" si="187"/>
        <v>-2.4144305749445741E-3</v>
      </c>
      <c r="DY23" s="10">
        <f t="shared" si="188"/>
        <v>0</v>
      </c>
      <c r="DZ23" s="23">
        <f>SUMIFS(Base!$C:$C,Base!$A:$A,DRE!$B23,Base!$B:$B,DRE!DZ$4)</f>
        <v>-450989.9473</v>
      </c>
      <c r="EA23" s="9">
        <f t="shared" si="189"/>
        <v>-2.5155803017794854E-3</v>
      </c>
      <c r="EB23" s="10">
        <f t="shared" si="190"/>
        <v>0</v>
      </c>
      <c r="EC23" s="23">
        <f>SUMIFS(Base!$C:$C,Base!$A:$A,DRE!$B23,Base!$B:$B,DRE!EC$4)</f>
        <v>-383405.299</v>
      </c>
      <c r="ED23" s="9">
        <f t="shared" si="191"/>
        <v>-3.2262517810017696E-3</v>
      </c>
      <c r="EE23" s="10">
        <f t="shared" si="192"/>
        <v>0</v>
      </c>
      <c r="EF23" s="23">
        <f>SUMIFS(Base!$C:$C,Base!$A:$A,DRE!$B23,Base!$B:$B,DRE!EF$4)</f>
        <v>-590052.17390000005</v>
      </c>
      <c r="EG23" s="9">
        <f t="shared" si="193"/>
        <v>-5.6623391540893573E-3</v>
      </c>
      <c r="EH23" s="10">
        <f t="shared" si="194"/>
        <v>0</v>
      </c>
      <c r="EI23" s="23">
        <f>SUMIFS(Base!$C:$C,Base!$A:$A,DRE!$B23,Base!$B:$B,DRE!EI$4)</f>
        <v>-572191.59959999996</v>
      </c>
      <c r="EJ23" s="9">
        <f t="shared" si="195"/>
        <v>-5.3027160006982113E-3</v>
      </c>
      <c r="EK23" s="10">
        <f t="shared" si="196"/>
        <v>0</v>
      </c>
      <c r="EL23" s="23">
        <f>SUMIFS(Base!$C:$C,Base!$A:$A,DRE!$B23,Base!$B:$B,DRE!EL$4)</f>
        <v>-378035.63209999999</v>
      </c>
      <c r="EM23" s="9">
        <f t="shared" si="197"/>
        <v>-3.0980239242023137E-3</v>
      </c>
      <c r="EN23" s="10">
        <f t="shared" si="198"/>
        <v>0</v>
      </c>
      <c r="EO23" s="23">
        <f>SUMIFS(Base!$C:$C,Base!$A:$A,DRE!$B23,Base!$B:$B,DRE!EO$4)</f>
        <v>-505543.75390000001</v>
      </c>
      <c r="EP23" s="9">
        <f t="shared" si="199"/>
        <v>-5.4127502064898973E-3</v>
      </c>
      <c r="EQ23" s="10">
        <f t="shared" si="200"/>
        <v>0</v>
      </c>
      <c r="ER23" s="23">
        <f>SUMIFS(Base!$C:$C,Base!$A:$A,DRE!$B23,Base!$B:$B,DRE!ER$4)</f>
        <v>-512005.32780000003</v>
      </c>
      <c r="ES23" s="9">
        <f t="shared" si="201"/>
        <v>-3.462736724175389E-3</v>
      </c>
      <c r="ET23" s="10">
        <f t="shared" si="202"/>
        <v>0</v>
      </c>
      <c r="EU23" s="23">
        <f>SUMIFS(Base!$C:$C,Base!$A:$A,DRE!$B23,Base!$B:$B,DRE!EU$4)</f>
        <v>-496113.19300000003</v>
      </c>
      <c r="EV23" s="9">
        <f t="shared" si="203"/>
        <v>-2.930263349741156E-3</v>
      </c>
      <c r="EW23" s="10">
        <f t="shared" si="204"/>
        <v>0</v>
      </c>
      <c r="EX23" s="23">
        <f>SUMIFS(Base!$C:$C,Base!$A:$A,DRE!$B23,Base!$B:$B,DRE!EX$4)</f>
        <v>-374223.00640000001</v>
      </c>
      <c r="EY23" s="9">
        <f t="shared" si="205"/>
        <v>-2.5197023108484654E-3</v>
      </c>
      <c r="EZ23" s="10">
        <f t="shared" si="206"/>
        <v>0</v>
      </c>
      <c r="FA23" s="23">
        <f>SUMIFS(Base!$C:$C,Base!$A:$A,DRE!$B23,Base!$B:$B,DRE!FA$4)</f>
        <v>-539322.6165</v>
      </c>
      <c r="FB23" s="9">
        <f t="shared" si="207"/>
        <v>-3.6920357466696113E-3</v>
      </c>
      <c r="FC23" s="10">
        <f t="shared" si="208"/>
        <v>0</v>
      </c>
      <c r="FD23" s="41">
        <f t="shared" si="209"/>
        <v>-5744043.6780525632</v>
      </c>
      <c r="FE23" s="42">
        <f t="shared" si="210"/>
        <v>-3.4856337365222223E-3</v>
      </c>
      <c r="FF23" s="43">
        <f t="shared" si="211"/>
        <v>0</v>
      </c>
    </row>
    <row r="24" spans="2:162" outlineLevel="1" x14ac:dyDescent="0.25">
      <c r="B24" s="49" t="s">
        <v>37</v>
      </c>
      <c r="C24" s="11" t="s">
        <v>37</v>
      </c>
      <c r="D24" s="23">
        <f>SUMIFS(Base!$C:$C,Base!$A:$A,DRE!$B24,Base!$B:$B,DRE!D$4)</f>
        <v>-3354230.2740000002</v>
      </c>
      <c r="E24" s="9">
        <f t="shared" si="104"/>
        <v>-2.5203838785140389E-2</v>
      </c>
      <c r="F24" s="10">
        <f t="shared" si="105"/>
        <v>8.9136409627867133E-2</v>
      </c>
      <c r="G24" s="23">
        <f>SUMIFS(Base!$C:$C,Base!$A:$A,DRE!$B24,Base!$B:$B,DRE!G$4)</f>
        <v>-3866516.4750000001</v>
      </c>
      <c r="H24" s="9">
        <f t="shared" si="106"/>
        <v>-2.9965666646956626E-2</v>
      </c>
      <c r="I24" s="10">
        <f t="shared" si="107"/>
        <v>-0.15414506568558134</v>
      </c>
      <c r="J24" s="23">
        <f>SUMIFS(Base!$C:$C,Base!$A:$A,DRE!$B24,Base!$B:$B,DRE!J$4)</f>
        <v>-3032527.32</v>
      </c>
      <c r="K24" s="9">
        <f t="shared" si="108"/>
        <v>-2.7384800241819753E-2</v>
      </c>
      <c r="L24" s="10">
        <f t="shared" si="109"/>
        <v>0.20896261815005601</v>
      </c>
      <c r="M24" s="23">
        <f>SUMIFS(Base!$C:$C,Base!$A:$A,DRE!$B24,Base!$B:$B,DRE!M$4)</f>
        <v>-2905140.912</v>
      </c>
      <c r="N24" s="9">
        <f t="shared" si="110"/>
        <v>-1.9144592698751319E-2</v>
      </c>
      <c r="O24" s="10">
        <f t="shared" si="111"/>
        <v>-0.18276576541640546</v>
      </c>
      <c r="P24" s="23">
        <f>SUMIFS(Base!$C:$C,Base!$A:$A,DRE!$B24,Base!$B:$B,DRE!P$4)</f>
        <v>-2739661.986</v>
      </c>
      <c r="Q24" s="9">
        <f t="shared" si="112"/>
        <v>-2.0233700533707086E-2</v>
      </c>
      <c r="R24" s="10">
        <f t="shared" si="113"/>
        <v>6.1925752806716965E-2</v>
      </c>
      <c r="S24" s="23">
        <f>SUMIFS(Base!$C:$C,Base!$A:$A,DRE!$B24,Base!$B:$B,DRE!S$4)</f>
        <v>-2657102.6680000001</v>
      </c>
      <c r="T24" s="9">
        <f t="shared" si="114"/>
        <v>-2.5529205466705361E-2</v>
      </c>
      <c r="U24" s="10">
        <f t="shared" si="115"/>
        <v>0.17689167559709595</v>
      </c>
      <c r="V24" s="23">
        <f>SUMIFS(Base!$C:$C,Base!$A:$A,DRE!$B24,Base!$B:$B,DRE!V$4)</f>
        <v>0</v>
      </c>
      <c r="W24" s="9">
        <f t="shared" si="116"/>
        <v>0</v>
      </c>
      <c r="X24" s="10">
        <f t="shared" si="117"/>
        <v>0</v>
      </c>
      <c r="Y24" s="23">
        <f>SUMIFS(Base!$C:$C,Base!$A:$A,DRE!$B24,Base!$B:$B,DRE!Y$4)</f>
        <v>0</v>
      </c>
      <c r="Z24" s="9">
        <f t="shared" si="118"/>
        <v>0</v>
      </c>
      <c r="AA24" s="10">
        <f t="shared" si="119"/>
        <v>0</v>
      </c>
      <c r="AB24" s="23">
        <f>SUMIFS(Base!$C:$C,Base!$A:$A,DRE!$B24,Base!$B:$B,DRE!AB$4)</f>
        <v>0</v>
      </c>
      <c r="AC24" s="9">
        <f t="shared" si="120"/>
        <v>0</v>
      </c>
      <c r="AD24" s="10">
        <f t="shared" si="121"/>
        <v>0</v>
      </c>
      <c r="AE24" s="23">
        <f>SUMIFS(Base!$C:$C,Base!$A:$A,DRE!$B24,Base!$B:$B,DRE!AE$4)</f>
        <v>0</v>
      </c>
      <c r="AF24" s="9">
        <f t="shared" si="122"/>
        <v>0</v>
      </c>
      <c r="AG24" s="10">
        <f t="shared" si="123"/>
        <v>0</v>
      </c>
      <c r="AH24" s="23">
        <f>SUMIFS(Base!$C:$C,Base!$A:$A,DRE!$B24,Base!$B:$B,DRE!AH$4)</f>
        <v>0</v>
      </c>
      <c r="AI24" s="9">
        <f t="shared" si="124"/>
        <v>0</v>
      </c>
      <c r="AJ24" s="10">
        <f t="shared" si="125"/>
        <v>0</v>
      </c>
      <c r="AK24" s="23">
        <f>SUMIFS(Base!$C:$C,Base!$A:$A,DRE!$B24,Base!$B:$B,DRE!AK$4)</f>
        <v>0</v>
      </c>
      <c r="AL24" s="9">
        <f t="shared" si="126"/>
        <v>0</v>
      </c>
      <c r="AM24" s="10">
        <f t="shared" si="127"/>
        <v>0</v>
      </c>
      <c r="AN24" s="41">
        <f t="shared" si="128"/>
        <v>-18555179.582456183</v>
      </c>
      <c r="AO24" s="42">
        <f t="shared" si="129"/>
        <v>-2.4284263841213127E-2</v>
      </c>
      <c r="AP24" s="43">
        <f t="shared" si="130"/>
        <v>0.51088081822506426</v>
      </c>
      <c r="AQ24" s="3"/>
      <c r="AR24" s="23">
        <f>SUMIFS(Base!$C:$C,Base!$A:$A,DRE!$B24,Base!$B:$B,DRE!AR$4)</f>
        <v>-3682472.6660000002</v>
      </c>
      <c r="AS24" s="9">
        <f t="shared" si="131"/>
        <v>-3.1044567597467407E-2</v>
      </c>
      <c r="AT24" s="10">
        <f t="shared" si="132"/>
        <v>5.7849760213027318E-2</v>
      </c>
      <c r="AU24" s="23">
        <f>SUMIFS(Base!$C:$C,Base!$A:$A,DRE!$B24,Base!$B:$B,DRE!AU$4)</f>
        <v>-3350113.0750000002</v>
      </c>
      <c r="AV24" s="9">
        <f t="shared" si="133"/>
        <v>-2.3334891256718518E-2</v>
      </c>
      <c r="AW24" s="10">
        <f t="shared" si="134"/>
        <v>-4.4225895805384892E-2</v>
      </c>
      <c r="AX24" s="23">
        <f>SUMIFS(Base!$C:$C,Base!$A:$A,DRE!$B24,Base!$B:$B,DRE!AX$4)</f>
        <v>-3833608.1069999998</v>
      </c>
      <c r="AY24" s="9">
        <f t="shared" si="135"/>
        <v>-2.557277474885775E-2</v>
      </c>
      <c r="AZ24" s="10">
        <f t="shared" si="136"/>
        <v>-0.5706771427922831</v>
      </c>
      <c r="BA24" s="23">
        <f>SUMIFS(Base!$C:$C,Base!$A:$A,DRE!$B24,Base!$B:$B,DRE!BA$4)</f>
        <v>-2456226.75</v>
      </c>
      <c r="BB24" s="9">
        <f t="shared" si="137"/>
        <v>-1.9786832422600424E-2</v>
      </c>
      <c r="BC24" s="10">
        <f t="shared" si="138"/>
        <v>0.32556775224274059</v>
      </c>
      <c r="BD24" s="23">
        <f>SUMIFS(Base!$C:$C,Base!$A:$A,DRE!$B24,Base!$B:$B,DRE!BD$4)</f>
        <v>-2920517.213</v>
      </c>
      <c r="BE24" s="9">
        <f t="shared" si="139"/>
        <v>-2.5029735204474053E-2</v>
      </c>
      <c r="BF24" s="10">
        <f t="shared" si="140"/>
        <v>4.7262617104031839E-2</v>
      </c>
      <c r="BG24" s="23">
        <f>SUMIFS(Base!$C:$C,Base!$A:$A,DRE!$B24,Base!$B:$B,DRE!BG$4)</f>
        <v>-3228132.4210000001</v>
      </c>
      <c r="BH24" s="9">
        <f t="shared" si="141"/>
        <v>-3.3739882325151599E-2</v>
      </c>
      <c r="BI24" s="10">
        <f t="shared" si="142"/>
        <v>1.6565740615784329E-2</v>
      </c>
      <c r="BJ24" s="23">
        <f>SUMIFS(Base!$C:$C,Base!$A:$A,DRE!$B24,Base!$B:$B,DRE!BJ$4)</f>
        <v>-3801720.7009999999</v>
      </c>
      <c r="BK24" s="9">
        <f t="shared" si="143"/>
        <v>-2.9745933347536283E-2</v>
      </c>
      <c r="BL24" s="10">
        <f t="shared" si="144"/>
        <v>-0.63238493452980316</v>
      </c>
      <c r="BM24" s="23">
        <f>SUMIFS(Base!$C:$C,Base!$A:$A,DRE!$B24,Base!$B:$B,DRE!BM$4)</f>
        <v>-2693490.0389999999</v>
      </c>
      <c r="BN24" s="9">
        <f t="shared" si="145"/>
        <v>-1.6643514269353211E-2</v>
      </c>
      <c r="BO24" s="10">
        <f t="shared" si="146"/>
        <v>0.28398836801188004</v>
      </c>
      <c r="BP24" s="23">
        <f>SUMIFS(Base!$C:$C,Base!$A:$A,DRE!$B24,Base!$B:$B,DRE!BP$4)</f>
        <v>-3565903.986</v>
      </c>
      <c r="BQ24" s="9">
        <f t="shared" si="147"/>
        <v>-3.1337682201550775E-2</v>
      </c>
      <c r="BR24" s="10">
        <f t="shared" si="148"/>
        <v>7.3156430991824187E-2</v>
      </c>
      <c r="BS24" s="23">
        <f>SUMIFS(Base!$C:$C,Base!$A:$A,DRE!$B24,Base!$B:$B,DRE!BS$4)</f>
        <v>-2453638.2659999998</v>
      </c>
      <c r="BT24" s="9">
        <f t="shared" si="149"/>
        <v>-1.9105092675097031E-2</v>
      </c>
      <c r="BU24" s="10">
        <f t="shared" si="150"/>
        <v>4.4779130961408606E-2</v>
      </c>
      <c r="BV24" s="23">
        <f>SUMIFS(Base!$C:$C,Base!$A:$A,DRE!$B24,Base!$B:$B,DRE!BV$4)</f>
        <v>-2604809.2390000001</v>
      </c>
      <c r="BW24" s="9">
        <f t="shared" si="151"/>
        <v>-2.7580192772360641E-2</v>
      </c>
      <c r="BX24" s="10">
        <f t="shared" si="152"/>
        <v>-0.10210206984210232</v>
      </c>
      <c r="BY24" s="23">
        <f>SUMIFS(Base!$C:$C,Base!$A:$A,DRE!$B24,Base!$B:$B,DRE!BY$4)</f>
        <v>-3345273.3259999999</v>
      </c>
      <c r="BZ24" s="9">
        <f t="shared" si="153"/>
        <v>-3.2567671977996981E-2</v>
      </c>
      <c r="CA24" s="10">
        <f t="shared" si="154"/>
        <v>-0.47560186423873091</v>
      </c>
      <c r="CB24" s="41">
        <f t="shared" si="155"/>
        <v>-37935906.572141349</v>
      </c>
      <c r="CC24" s="42">
        <f t="shared" si="156"/>
        <v>-2.5673828933795082E-2</v>
      </c>
      <c r="CD24" s="43">
        <f t="shared" si="157"/>
        <v>-3.4107729591107097E-2</v>
      </c>
      <c r="CF24" s="23">
        <f>SUMIFS(Base!$C:$C,Base!$A:$A,DRE!$B24,Base!$B:$B,DRE!CF$4)</f>
        <v>-3908583.2710000002</v>
      </c>
      <c r="CG24" s="9">
        <f t="shared" si="158"/>
        <v>-2.2617460395956315E-2</v>
      </c>
      <c r="CH24" s="10">
        <f t="shared" si="159"/>
        <v>-0.27953483253895256</v>
      </c>
      <c r="CI24" s="23">
        <f>SUMIFS(Base!$C:$C,Base!$A:$A,DRE!$B24,Base!$B:$B,DRE!CI$4)</f>
        <v>-3208226.389</v>
      </c>
      <c r="CJ24" s="9">
        <f t="shared" si="160"/>
        <v>-2.0862597151994199E-2</v>
      </c>
      <c r="CK24" s="10">
        <f t="shared" si="161"/>
        <v>-0.41157095159908225</v>
      </c>
      <c r="CL24" s="23">
        <f>SUMIFS(Base!$C:$C,Base!$A:$A,DRE!$B24,Base!$B:$B,DRE!CL$4)</f>
        <v>-2440735.9109999998</v>
      </c>
      <c r="CM24" s="9">
        <f t="shared" si="162"/>
        <v>-1.6871521230383723E-2</v>
      </c>
      <c r="CN24" s="10">
        <f t="shared" si="163"/>
        <v>0.26833843256301354</v>
      </c>
      <c r="CO24" s="23">
        <f>SUMIFS(Base!$C:$C,Base!$A:$A,DRE!$B24,Base!$B:$B,DRE!CO$4)</f>
        <v>-3641917.7140000002</v>
      </c>
      <c r="CP24" s="9">
        <f t="shared" si="164"/>
        <v>-2.605907452216405E-2</v>
      </c>
      <c r="CQ24" s="10">
        <f t="shared" si="165"/>
        <v>-0.31789342921728142</v>
      </c>
      <c r="CR24" s="23">
        <f>SUMIFS(Base!$C:$C,Base!$A:$A,DRE!$B24,Base!$B:$B,DRE!CR$4)</f>
        <v>-3065395.8429999999</v>
      </c>
      <c r="CS24" s="9">
        <f t="shared" si="166"/>
        <v>-2.1603374385885887E-2</v>
      </c>
      <c r="CT24" s="10">
        <f t="shared" si="167"/>
        <v>-0.10908884241623205</v>
      </c>
      <c r="CU24" s="23">
        <f>SUMIFS(Base!$C:$C,Base!$A:$A,DRE!$B24,Base!$B:$B,DRE!CU$4)</f>
        <v>-3282509.6239999998</v>
      </c>
      <c r="CV24" s="9">
        <f t="shared" si="168"/>
        <v>-2.5060390336927925E-2</v>
      </c>
      <c r="CW24" s="10">
        <f t="shared" si="169"/>
        <v>5.1922020389940489E-2</v>
      </c>
      <c r="CX24" s="23">
        <f>SUMIFS(Base!$C:$C,Base!$A:$A,DRE!$B24,Base!$B:$B,DRE!CX$4)</f>
        <v>-2328936.4049999998</v>
      </c>
      <c r="CY24" s="9">
        <f t="shared" si="170"/>
        <v>-1.8095077799379612E-2</v>
      </c>
      <c r="CZ24" s="10">
        <f t="shared" si="171"/>
        <v>7.2208698999133266E-3</v>
      </c>
      <c r="DA24" s="23">
        <f>SUMIFS(Base!$C:$C,Base!$A:$A,DRE!$B24,Base!$B:$B,DRE!DA$4)</f>
        <v>-3761796.483</v>
      </c>
      <c r="DB24" s="9">
        <f t="shared" si="172"/>
        <v>-2.1526107518007057E-2</v>
      </c>
      <c r="DC24" s="10">
        <f t="shared" si="173"/>
        <v>-0.45016111660496544</v>
      </c>
      <c r="DD24" s="23">
        <f>SUMIFS(Base!$C:$C,Base!$A:$A,DRE!$B24,Base!$B:$B,DRE!DD$4)</f>
        <v>-3847363.358</v>
      </c>
      <c r="DE24" s="9">
        <f t="shared" si="174"/>
        <v>-2.8489536880460561E-2</v>
      </c>
      <c r="DF24" s="10">
        <f t="shared" si="175"/>
        <v>-0.25867257611861044</v>
      </c>
      <c r="DG24" s="23">
        <f>SUMIFS(Base!$C:$C,Base!$A:$A,DRE!$B24,Base!$B:$B,DRE!DG$4)</f>
        <v>-2568660.6579999998</v>
      </c>
      <c r="DH24" s="9">
        <f t="shared" si="176"/>
        <v>-2.605787359520911E-2</v>
      </c>
      <c r="DI24" s="10">
        <f t="shared" si="177"/>
        <v>0.11068180607832934</v>
      </c>
      <c r="DJ24" s="23">
        <f>SUMIFS(Base!$C:$C,Base!$A:$A,DRE!$B24,Base!$B:$B,DRE!DJ$4)</f>
        <v>-2363491.8309999998</v>
      </c>
      <c r="DK24" s="9">
        <f t="shared" si="178"/>
        <v>-1.9385240155113604E-2</v>
      </c>
      <c r="DL24" s="10">
        <f t="shared" si="179"/>
        <v>0.40297729434652285</v>
      </c>
      <c r="DM24" s="23">
        <f>SUMIFS(Base!$C:$C,Base!$A:$A,DRE!$B24,Base!$B:$B,DRE!DM$4)</f>
        <v>-2267056.858</v>
      </c>
      <c r="DN24" s="9">
        <f t="shared" si="180"/>
        <v>-1.352126288761718E-2</v>
      </c>
      <c r="DO24" s="10">
        <f t="shared" si="181"/>
        <v>7.8445088298111976E-2</v>
      </c>
      <c r="DP24" s="41">
        <f t="shared" si="182"/>
        <v>-36684675.577409573</v>
      </c>
      <c r="DQ24" s="42">
        <f t="shared" si="183"/>
        <v>-2.1445991566529828E-2</v>
      </c>
      <c r="DR24" s="43">
        <f t="shared" si="184"/>
        <v>-4.9429659756874952E-2</v>
      </c>
      <c r="DT24" s="23">
        <f>SUMIFS(Base!$C:$C,Base!$A:$A,DRE!$B24,Base!$B:$B,DRE!DT$4)</f>
        <v>-3054690.7919999999</v>
      </c>
      <c r="DU24" s="9">
        <f t="shared" si="185"/>
        <v>-2.2113040929028511E-2</v>
      </c>
      <c r="DV24" s="10">
        <f t="shared" si="186"/>
        <v>0</v>
      </c>
      <c r="DW24" s="23">
        <f>SUMIFS(Base!$C:$C,Base!$A:$A,DRE!$B24,Base!$B:$B,DRE!DW$4)</f>
        <v>-2272805.6179999998</v>
      </c>
      <c r="DX24" s="9">
        <f t="shared" si="187"/>
        <v>-1.3186212697875841E-2</v>
      </c>
      <c r="DY24" s="10">
        <f t="shared" si="188"/>
        <v>0</v>
      </c>
      <c r="DZ24" s="23">
        <f>SUMIFS(Base!$C:$C,Base!$A:$A,DRE!$B24,Base!$B:$B,DRE!DZ$4)</f>
        <v>-3335880.986</v>
      </c>
      <c r="EA24" s="9">
        <f t="shared" si="189"/>
        <v>-1.8607236253716661E-2</v>
      </c>
      <c r="EB24" s="10">
        <f t="shared" si="190"/>
        <v>0</v>
      </c>
      <c r="EC24" s="23">
        <f>SUMIFS(Base!$C:$C,Base!$A:$A,DRE!$B24,Base!$B:$B,DRE!EC$4)</f>
        <v>-2763438.7069999999</v>
      </c>
      <c r="ED24" s="9">
        <f t="shared" si="191"/>
        <v>-2.3253588496042088E-2</v>
      </c>
      <c r="EE24" s="10">
        <f t="shared" si="192"/>
        <v>0</v>
      </c>
      <c r="EF24" s="23">
        <f>SUMIFS(Base!$C:$C,Base!$A:$A,DRE!$B24,Base!$B:$B,DRE!EF$4)</f>
        <v>-2763886.648</v>
      </c>
      <c r="EG24" s="9">
        <f t="shared" si="193"/>
        <v>-2.6523186044709848E-2</v>
      </c>
      <c r="EH24" s="10">
        <f t="shared" si="194"/>
        <v>0</v>
      </c>
      <c r="EI24" s="23">
        <f>SUMIFS(Base!$C:$C,Base!$A:$A,DRE!$B24,Base!$B:$B,DRE!EI$4)</f>
        <v>-3462278.0980000002</v>
      </c>
      <c r="EJ24" s="9">
        <f t="shared" si="195"/>
        <v>-3.2086240836052243E-2</v>
      </c>
      <c r="EK24" s="10">
        <f t="shared" si="196"/>
        <v>0</v>
      </c>
      <c r="EL24" s="23">
        <f>SUMIFS(Base!$C:$C,Base!$A:$A,DRE!$B24,Base!$B:$B,DRE!EL$4)</f>
        <v>-2345875.6680000001</v>
      </c>
      <c r="EM24" s="9">
        <f t="shared" si="197"/>
        <v>-1.9224587117083254E-2</v>
      </c>
      <c r="EN24" s="10">
        <f t="shared" si="198"/>
        <v>0</v>
      </c>
      <c r="EO24" s="23">
        <f>SUMIFS(Base!$C:$C,Base!$A:$A,DRE!$B24,Base!$B:$B,DRE!EO$4)</f>
        <v>-2594054.1639999999</v>
      </c>
      <c r="EP24" s="9">
        <f t="shared" si="199"/>
        <v>-2.7773990091892967E-2</v>
      </c>
      <c r="EQ24" s="10">
        <f t="shared" si="200"/>
        <v>0</v>
      </c>
      <c r="ER24" s="23">
        <f>SUMIFS(Base!$C:$C,Base!$A:$A,DRE!$B24,Base!$B:$B,DRE!ER$4)</f>
        <v>-3056683.2319999998</v>
      </c>
      <c r="ES24" s="9">
        <f t="shared" si="201"/>
        <v>-2.0672615511829286E-2</v>
      </c>
      <c r="ET24" s="10">
        <f t="shared" si="202"/>
        <v>0</v>
      </c>
      <c r="EU24" s="23">
        <f>SUMIFS(Base!$C:$C,Base!$A:$A,DRE!$B24,Base!$B:$B,DRE!EU$4)</f>
        <v>-2888348.26</v>
      </c>
      <c r="EV24" s="9">
        <f t="shared" si="203"/>
        <v>-1.7059858852749032E-2</v>
      </c>
      <c r="EW24" s="10">
        <f t="shared" si="204"/>
        <v>0</v>
      </c>
      <c r="EX24" s="23">
        <f>SUMIFS(Base!$C:$C,Base!$A:$A,DRE!$B24,Base!$B:$B,DRE!EX$4)</f>
        <v>-3958797.2259999998</v>
      </c>
      <c r="EY24" s="9">
        <f t="shared" si="205"/>
        <v>-2.6655203843535511E-2</v>
      </c>
      <c r="EZ24" s="10">
        <f t="shared" si="206"/>
        <v>0</v>
      </c>
      <c r="FA24" s="23">
        <f>SUMIFS(Base!$C:$C,Base!$A:$A,DRE!$B24,Base!$B:$B,DRE!FA$4)</f>
        <v>-2460034.48</v>
      </c>
      <c r="FB24" s="9">
        <f t="shared" si="207"/>
        <v>-1.6840634826594165E-2</v>
      </c>
      <c r="FC24" s="10">
        <f t="shared" si="208"/>
        <v>0</v>
      </c>
      <c r="FD24" s="41">
        <f t="shared" si="209"/>
        <v>-34956774.126155764</v>
      </c>
      <c r="FE24" s="42">
        <f t="shared" si="210"/>
        <v>-2.1212671428610375E-2</v>
      </c>
      <c r="FF24" s="43">
        <f t="shared" si="211"/>
        <v>0</v>
      </c>
    </row>
    <row r="25" spans="2:162" outlineLevel="1" x14ac:dyDescent="0.25">
      <c r="B25" s="49" t="s">
        <v>38</v>
      </c>
      <c r="C25" s="11" t="s">
        <v>38</v>
      </c>
      <c r="D25" s="23">
        <f>SUMIFS(Base!$C:$C,Base!$A:$A,DRE!$B25,Base!$B:$B,DRE!D$4)</f>
        <v>-913091.94129999995</v>
      </c>
      <c r="E25" s="9">
        <f t="shared" si="104"/>
        <v>-6.8610143623478812E-3</v>
      </c>
      <c r="F25" s="10">
        <f t="shared" si="105"/>
        <v>0.3334611017652942</v>
      </c>
      <c r="G25" s="23">
        <f>SUMIFS(Base!$C:$C,Base!$A:$A,DRE!$B25,Base!$B:$B,DRE!G$4)</f>
        <v>-1431787.659</v>
      </c>
      <c r="H25" s="9">
        <f t="shared" si="106"/>
        <v>-1.1096415074455464E-2</v>
      </c>
      <c r="I25" s="10">
        <f t="shared" si="107"/>
        <v>6.6216143355326315E-2</v>
      </c>
      <c r="J25" s="23">
        <f>SUMIFS(Base!$C:$C,Base!$A:$A,DRE!$B25,Base!$B:$B,DRE!J$4)</f>
        <v>-1334102.7709999999</v>
      </c>
      <c r="K25" s="9">
        <f t="shared" si="108"/>
        <v>-1.2047422506285353E-2</v>
      </c>
      <c r="L25" s="10">
        <f t="shared" si="109"/>
        <v>-0.30190421779310078</v>
      </c>
      <c r="M25" s="23">
        <f>SUMIFS(Base!$C:$C,Base!$A:$A,DRE!$B25,Base!$B:$B,DRE!M$4)</f>
        <v>-1541597.9040000001</v>
      </c>
      <c r="N25" s="9">
        <f t="shared" si="110"/>
        <v>-1.0158978470001575E-2</v>
      </c>
      <c r="O25" s="10">
        <f t="shared" si="111"/>
        <v>-0.54033301795331623</v>
      </c>
      <c r="P25" s="23">
        <f>SUMIFS(Base!$C:$C,Base!$A:$A,DRE!$B25,Base!$B:$B,DRE!P$4)</f>
        <v>-1159234.08</v>
      </c>
      <c r="Q25" s="9">
        <f t="shared" si="112"/>
        <v>-8.561492382289617E-3</v>
      </c>
      <c r="R25" s="10">
        <f t="shared" si="113"/>
        <v>-0.15095447490722266</v>
      </c>
      <c r="S25" s="23">
        <f>SUMIFS(Base!$C:$C,Base!$A:$A,DRE!$B25,Base!$B:$B,DRE!S$4)</f>
        <v>-1390880.7180000001</v>
      </c>
      <c r="T25" s="9">
        <f t="shared" si="114"/>
        <v>-1.336345789612548E-2</v>
      </c>
      <c r="U25" s="10">
        <f t="shared" si="115"/>
        <v>9.3879183493994642E-2</v>
      </c>
      <c r="V25" s="23">
        <f>SUMIFS(Base!$C:$C,Base!$A:$A,DRE!$B25,Base!$B:$B,DRE!V$4)</f>
        <v>0</v>
      </c>
      <c r="W25" s="9">
        <f t="shared" si="116"/>
        <v>0</v>
      </c>
      <c r="X25" s="10">
        <f t="shared" si="117"/>
        <v>0</v>
      </c>
      <c r="Y25" s="23">
        <f>SUMIFS(Base!$C:$C,Base!$A:$A,DRE!$B25,Base!$B:$B,DRE!Y$4)</f>
        <v>0</v>
      </c>
      <c r="Z25" s="9">
        <f t="shared" si="118"/>
        <v>0</v>
      </c>
      <c r="AA25" s="10">
        <f t="shared" si="119"/>
        <v>0</v>
      </c>
      <c r="AB25" s="23">
        <f>SUMIFS(Base!$C:$C,Base!$A:$A,DRE!$B25,Base!$B:$B,DRE!AB$4)</f>
        <v>0</v>
      </c>
      <c r="AC25" s="9">
        <f t="shared" si="120"/>
        <v>0</v>
      </c>
      <c r="AD25" s="10">
        <f t="shared" si="121"/>
        <v>0</v>
      </c>
      <c r="AE25" s="23">
        <f>SUMIFS(Base!$C:$C,Base!$A:$A,DRE!$B25,Base!$B:$B,DRE!AE$4)</f>
        <v>0</v>
      </c>
      <c r="AF25" s="9">
        <f t="shared" si="122"/>
        <v>0</v>
      </c>
      <c r="AG25" s="10">
        <f t="shared" si="123"/>
        <v>0</v>
      </c>
      <c r="AH25" s="23">
        <f>SUMIFS(Base!$C:$C,Base!$A:$A,DRE!$B25,Base!$B:$B,DRE!AH$4)</f>
        <v>0</v>
      </c>
      <c r="AI25" s="9">
        <f t="shared" si="124"/>
        <v>0</v>
      </c>
      <c r="AJ25" s="10">
        <f t="shared" si="125"/>
        <v>0</v>
      </c>
      <c r="AK25" s="23">
        <f>SUMIFS(Base!$C:$C,Base!$A:$A,DRE!$B25,Base!$B:$B,DRE!AK$4)</f>
        <v>0</v>
      </c>
      <c r="AL25" s="9">
        <f t="shared" si="126"/>
        <v>0</v>
      </c>
      <c r="AM25" s="10">
        <f t="shared" si="127"/>
        <v>0</v>
      </c>
      <c r="AN25" s="41">
        <f t="shared" si="128"/>
        <v>-7770695.6350240624</v>
      </c>
      <c r="AO25" s="42">
        <f t="shared" si="129"/>
        <v>-1.0169970179599211E-2</v>
      </c>
      <c r="AP25" s="43">
        <f t="shared" si="130"/>
        <v>0.46595911376317173</v>
      </c>
      <c r="AQ25" s="3"/>
      <c r="AR25" s="23">
        <f>SUMIFS(Base!$C:$C,Base!$A:$A,DRE!$B25,Base!$B:$B,DRE!AR$4)</f>
        <v>-1369900.4569999999</v>
      </c>
      <c r="AS25" s="9">
        <f t="shared" si="131"/>
        <v>-1.1548753024508666E-2</v>
      </c>
      <c r="AT25" s="10">
        <f t="shared" si="132"/>
        <v>-0.21170347456142893</v>
      </c>
      <c r="AU25" s="23">
        <f>SUMIFS(Base!$C:$C,Base!$A:$A,DRE!$B25,Base!$B:$B,DRE!AU$4)</f>
        <v>-1533318.068</v>
      </c>
      <c r="AV25" s="9">
        <f t="shared" si="133"/>
        <v>-1.0680179915641125E-2</v>
      </c>
      <c r="AW25" s="10">
        <f t="shared" si="134"/>
        <v>-0.48049396057888366</v>
      </c>
      <c r="AX25" s="23">
        <f>SUMIFS(Base!$C:$C,Base!$A:$A,DRE!$B25,Base!$B:$B,DRE!AX$4)</f>
        <v>-1024731.8909999999</v>
      </c>
      <c r="AY25" s="9">
        <f t="shared" si="135"/>
        <v>-6.8356590175882711E-3</v>
      </c>
      <c r="AZ25" s="10">
        <f t="shared" si="136"/>
        <v>-0.13553670827499356</v>
      </c>
      <c r="BA25" s="23">
        <f>SUMIFS(Base!$C:$C,Base!$A:$A,DRE!$B25,Base!$B:$B,DRE!BA$4)</f>
        <v>-1000821.177</v>
      </c>
      <c r="BB25" s="9">
        <f t="shared" si="137"/>
        <v>-8.0623993343809652E-3</v>
      </c>
      <c r="BC25" s="10">
        <f t="shared" si="138"/>
        <v>0.32550472211275738</v>
      </c>
      <c r="BD25" s="23">
        <f>SUMIFS(Base!$C:$C,Base!$A:$A,DRE!$B25,Base!$B:$B,DRE!BD$4)</f>
        <v>-1007193.686</v>
      </c>
      <c r="BE25" s="9">
        <f t="shared" si="139"/>
        <v>-8.6319611978257441E-3</v>
      </c>
      <c r="BF25" s="10">
        <f t="shared" si="140"/>
        <v>7.6830681715100338E-2</v>
      </c>
      <c r="BG25" s="23">
        <f>SUMIFS(Base!$C:$C,Base!$A:$A,DRE!$B25,Base!$B:$B,DRE!BG$4)</f>
        <v>-1534983.7379999999</v>
      </c>
      <c r="BH25" s="9">
        <f t="shared" si="141"/>
        <v>-1.604338482344474E-2</v>
      </c>
      <c r="BI25" s="10">
        <f t="shared" si="142"/>
        <v>-0.76523395130823235</v>
      </c>
      <c r="BJ25" s="23">
        <f>SUMIFS(Base!$C:$C,Base!$A:$A,DRE!$B25,Base!$B:$B,DRE!BJ$4)</f>
        <v>-1048192.768</v>
      </c>
      <c r="BK25" s="9">
        <f t="shared" si="143"/>
        <v>-8.2014105360491505E-3</v>
      </c>
      <c r="BL25" s="10">
        <f t="shared" si="144"/>
        <v>-4.6689418455167032E-2</v>
      </c>
      <c r="BM25" s="23">
        <f>SUMIFS(Base!$C:$C,Base!$A:$A,DRE!$B25,Base!$B:$B,DRE!BM$4)</f>
        <v>-1511161.2339999999</v>
      </c>
      <c r="BN25" s="9">
        <f t="shared" si="145"/>
        <v>-9.3377117409760759E-3</v>
      </c>
      <c r="BO25" s="10">
        <f t="shared" si="146"/>
        <v>-3.1663113674171781E-2</v>
      </c>
      <c r="BP25" s="23">
        <f>SUMIFS(Base!$C:$C,Base!$A:$A,DRE!$B25,Base!$B:$B,DRE!BP$4)</f>
        <v>-1336900.848</v>
      </c>
      <c r="BQ25" s="9">
        <f t="shared" si="147"/>
        <v>-1.1748878846455776E-2</v>
      </c>
      <c r="BR25" s="10">
        <f t="shared" si="148"/>
        <v>-0.20277984422743242</v>
      </c>
      <c r="BS25" s="23">
        <f>SUMIFS(Base!$C:$C,Base!$A:$A,DRE!$B25,Base!$B:$B,DRE!BS$4)</f>
        <v>-896548.35759999999</v>
      </c>
      <c r="BT25" s="9">
        <f t="shared" si="149"/>
        <v>-6.9809147081724048E-3</v>
      </c>
      <c r="BU25" s="10">
        <f t="shared" si="150"/>
        <v>8.5178879645619682E-2</v>
      </c>
      <c r="BV25" s="23">
        <f>SUMIFS(Base!$C:$C,Base!$A:$A,DRE!$B25,Base!$B:$B,DRE!BV$4)</f>
        <v>-1019338.7560000001</v>
      </c>
      <c r="BW25" s="9">
        <f t="shared" si="151"/>
        <v>-1.0792943671226853E-2</v>
      </c>
      <c r="BX25" s="10">
        <f t="shared" si="152"/>
        <v>-7.0454269710852571E-2</v>
      </c>
      <c r="BY25" s="23">
        <f>SUMIFS(Base!$C:$C,Base!$A:$A,DRE!$B25,Base!$B:$B,DRE!BY$4)</f>
        <v>-1267657.8459999999</v>
      </c>
      <c r="BZ25" s="9">
        <f t="shared" si="153"/>
        <v>-1.2341193345246616E-2</v>
      </c>
      <c r="CA25" s="10">
        <f t="shared" si="154"/>
        <v>-0.40376623315581389</v>
      </c>
      <c r="CB25" s="41">
        <f t="shared" si="155"/>
        <v>-14550750.392504655</v>
      </c>
      <c r="CC25" s="42">
        <f t="shared" si="156"/>
        <v>-9.8474904171620345E-3</v>
      </c>
      <c r="CD25" s="43">
        <f t="shared" si="157"/>
        <v>-0.12568859601523502</v>
      </c>
      <c r="CF25" s="23">
        <f>SUMIFS(Base!$C:$C,Base!$A:$A,DRE!$B25,Base!$B:$B,DRE!CF$4)</f>
        <v>-1130557.5049999999</v>
      </c>
      <c r="CG25" s="9">
        <f t="shared" si="158"/>
        <v>-6.5420992266966797E-3</v>
      </c>
      <c r="CH25" s="10">
        <f t="shared" si="159"/>
        <v>7.4552715645328019E-2</v>
      </c>
      <c r="CI25" s="23">
        <f>SUMIFS(Base!$C:$C,Base!$A:$A,DRE!$B25,Base!$B:$B,DRE!CI$4)</f>
        <v>-1035680.056</v>
      </c>
      <c r="CJ25" s="9">
        <f t="shared" si="160"/>
        <v>-6.734866298951446E-3</v>
      </c>
      <c r="CK25" s="10">
        <f t="shared" si="161"/>
        <v>-2.2217860771868121E-2</v>
      </c>
      <c r="CL25" s="23">
        <f>SUMIFS(Base!$C:$C,Base!$A:$A,DRE!$B25,Base!$B:$B,DRE!CL$4)</f>
        <v>-902420.75269999995</v>
      </c>
      <c r="CM25" s="9">
        <f t="shared" si="162"/>
        <v>-6.2379591414619502E-3</v>
      </c>
      <c r="CN25" s="10">
        <f t="shared" si="163"/>
        <v>0.41069139026305185</v>
      </c>
      <c r="CO25" s="23">
        <f>SUMIFS(Base!$C:$C,Base!$A:$A,DRE!$B25,Base!$B:$B,DRE!CO$4)</f>
        <v>-1483807.537</v>
      </c>
      <c r="CP25" s="9">
        <f t="shared" si="164"/>
        <v>-1.0617112801476022E-2</v>
      </c>
      <c r="CQ25" s="10">
        <f t="shared" si="165"/>
        <v>-0.24209934446267328</v>
      </c>
      <c r="CR25" s="23">
        <f>SUMIFS(Base!$C:$C,Base!$A:$A,DRE!$B25,Base!$B:$B,DRE!CR$4)</f>
        <v>-1091017.2879999999</v>
      </c>
      <c r="CS25" s="9">
        <f t="shared" si="166"/>
        <v>-7.6889433343365725E-3</v>
      </c>
      <c r="CT25" s="10">
        <f t="shared" si="167"/>
        <v>0.2802219900071457</v>
      </c>
      <c r="CU25" s="23">
        <f>SUMIFS(Base!$C:$C,Base!$A:$A,DRE!$B25,Base!$B:$B,DRE!CU$4)</f>
        <v>-869563.91070000001</v>
      </c>
      <c r="CV25" s="9">
        <f t="shared" si="168"/>
        <v>-6.6387043820735911E-3</v>
      </c>
      <c r="CW25" s="10">
        <f t="shared" si="169"/>
        <v>0.2094816305560962</v>
      </c>
      <c r="CX25" s="23">
        <f>SUMIFS(Base!$C:$C,Base!$A:$A,DRE!$B25,Base!$B:$B,DRE!CX$4)</f>
        <v>-1001436.29</v>
      </c>
      <c r="CY25" s="9">
        <f t="shared" si="170"/>
        <v>-7.7808340063592607E-3</v>
      </c>
      <c r="CZ25" s="10">
        <f t="shared" si="171"/>
        <v>7.9645646490566671E-2</v>
      </c>
      <c r="DA25" s="23">
        <f>SUMIFS(Base!$C:$C,Base!$A:$A,DRE!$B25,Base!$B:$B,DRE!DA$4)</f>
        <v>-1464781.6850000001</v>
      </c>
      <c r="DB25" s="9">
        <f t="shared" si="172"/>
        <v>-8.381912255011682E-3</v>
      </c>
      <c r="DC25" s="10">
        <f t="shared" si="173"/>
        <v>-3.6695414790022633E-2</v>
      </c>
      <c r="DD25" s="23">
        <f>SUMIFS(Base!$C:$C,Base!$A:$A,DRE!$B25,Base!$B:$B,DRE!DD$4)</f>
        <v>-1111509.1880000001</v>
      </c>
      <c r="DE25" s="9">
        <f t="shared" si="174"/>
        <v>-8.230670996710359E-3</v>
      </c>
      <c r="DF25" s="10">
        <f t="shared" si="175"/>
        <v>3.3895389256531537E-2</v>
      </c>
      <c r="DG25" s="23">
        <f>SUMIFS(Base!$C:$C,Base!$A:$A,DRE!$B25,Base!$B:$B,DRE!DG$4)</f>
        <v>-980025.86259999999</v>
      </c>
      <c r="DH25" s="9">
        <f t="shared" si="176"/>
        <v>-9.9419088185632078E-3</v>
      </c>
      <c r="DI25" s="10">
        <f t="shared" si="177"/>
        <v>0.22933779230074572</v>
      </c>
      <c r="DJ25" s="23">
        <f>SUMIFS(Base!$C:$C,Base!$A:$A,DRE!$B25,Base!$B:$B,DRE!DJ$4)</f>
        <v>-952248.76470000006</v>
      </c>
      <c r="DK25" s="9">
        <f t="shared" si="178"/>
        <v>-7.810296083532251E-3</v>
      </c>
      <c r="DL25" s="10">
        <f t="shared" si="179"/>
        <v>-9.5509078474675588E-3</v>
      </c>
      <c r="DM25" s="23">
        <f>SUMIFS(Base!$C:$C,Base!$A:$A,DRE!$B25,Base!$B:$B,DRE!DM$4)</f>
        <v>-903040.56050000002</v>
      </c>
      <c r="DN25" s="9">
        <f t="shared" si="180"/>
        <v>-5.3859473235592162E-3</v>
      </c>
      <c r="DO25" s="10">
        <f t="shared" si="181"/>
        <v>0.14225547729790941</v>
      </c>
      <c r="DP25" s="41">
        <f t="shared" si="182"/>
        <v>-12926088.479542281</v>
      </c>
      <c r="DQ25" s="42">
        <f t="shared" si="183"/>
        <v>-7.5566372104211767E-3</v>
      </c>
      <c r="DR25" s="43">
        <f t="shared" si="184"/>
        <v>0.1082833831532191</v>
      </c>
      <c r="DT25" s="23">
        <f>SUMIFS(Base!$C:$C,Base!$A:$A,DRE!$B25,Base!$B:$B,DRE!DT$4)</f>
        <v>-1221633.608</v>
      </c>
      <c r="DU25" s="9">
        <f t="shared" si="185"/>
        <v>-8.8434593919386045E-3</v>
      </c>
      <c r="DV25" s="10">
        <f t="shared" si="186"/>
        <v>0</v>
      </c>
      <c r="DW25" s="23">
        <f>SUMIFS(Base!$C:$C,Base!$A:$A,DRE!$B25,Base!$B:$B,DRE!DW$4)</f>
        <v>-1013169.595</v>
      </c>
      <c r="DX25" s="9">
        <f t="shared" si="187"/>
        <v>-5.8781400718496126E-3</v>
      </c>
      <c r="DY25" s="10">
        <f t="shared" si="188"/>
        <v>0</v>
      </c>
      <c r="DZ25" s="23">
        <f>SUMIFS(Base!$C:$C,Base!$A:$A,DRE!$B25,Base!$B:$B,DRE!DZ$4)</f>
        <v>-1531321.175</v>
      </c>
      <c r="EA25" s="9">
        <f t="shared" si="189"/>
        <v>-8.5415681803775231E-3</v>
      </c>
      <c r="EB25" s="10">
        <f t="shared" si="190"/>
        <v>0</v>
      </c>
      <c r="EC25" s="23">
        <f>SUMIFS(Base!$C:$C,Base!$A:$A,DRE!$B25,Base!$B:$B,DRE!EC$4)</f>
        <v>-1194596.5060000001</v>
      </c>
      <c r="ED25" s="9">
        <f t="shared" si="191"/>
        <v>-1.0052206151331755E-2</v>
      </c>
      <c r="EE25" s="10">
        <f t="shared" si="192"/>
        <v>0</v>
      </c>
      <c r="EF25" s="23">
        <f>SUMIFS(Base!$C:$C,Base!$A:$A,DRE!$B25,Base!$B:$B,DRE!EF$4)</f>
        <v>-1515769.13</v>
      </c>
      <c r="EG25" s="9">
        <f t="shared" si="193"/>
        <v>-1.4545830475685261E-2</v>
      </c>
      <c r="EH25" s="10">
        <f t="shared" si="194"/>
        <v>0</v>
      </c>
      <c r="EI25" s="23">
        <f>SUMIFS(Base!$C:$C,Base!$A:$A,DRE!$B25,Base!$B:$B,DRE!EI$4)</f>
        <v>-1099992.0360000001</v>
      </c>
      <c r="EJ25" s="9">
        <f t="shared" si="195"/>
        <v>-1.0194042299844004E-2</v>
      </c>
      <c r="EK25" s="10">
        <f t="shared" si="196"/>
        <v>0</v>
      </c>
      <c r="EL25" s="23">
        <f>SUMIFS(Base!$C:$C,Base!$A:$A,DRE!$B25,Base!$B:$B,DRE!EL$4)</f>
        <v>-1088098.6070000001</v>
      </c>
      <c r="EM25" s="9">
        <f t="shared" si="197"/>
        <v>-8.9170311741553192E-3</v>
      </c>
      <c r="EN25" s="10">
        <f t="shared" si="198"/>
        <v>0</v>
      </c>
      <c r="EO25" s="23">
        <f>SUMIFS(Base!$C:$C,Base!$A:$A,DRE!$B25,Base!$B:$B,DRE!EO$4)</f>
        <v>-1412933.504</v>
      </c>
      <c r="EP25" s="9">
        <f t="shared" si="199"/>
        <v>-1.5127980627855392E-2</v>
      </c>
      <c r="EQ25" s="10">
        <f t="shared" si="200"/>
        <v>0</v>
      </c>
      <c r="ER25" s="23">
        <f>SUMIFS(Base!$C:$C,Base!$A:$A,DRE!$B25,Base!$B:$B,DRE!ER$4)</f>
        <v>-1150506.0379999999</v>
      </c>
      <c r="ES25" s="9">
        <f t="shared" si="201"/>
        <v>-7.7809727611356412E-3</v>
      </c>
      <c r="ET25" s="10">
        <f t="shared" si="202"/>
        <v>0</v>
      </c>
      <c r="EU25" s="23">
        <f>SUMIFS(Base!$C:$C,Base!$A:$A,DRE!$B25,Base!$B:$B,DRE!EU$4)</f>
        <v>-1271667.2139999999</v>
      </c>
      <c r="EV25" s="9">
        <f t="shared" si="203"/>
        <v>-7.5110274889457398E-3</v>
      </c>
      <c r="EW25" s="10">
        <f t="shared" si="204"/>
        <v>0</v>
      </c>
      <c r="EX25" s="23">
        <f>SUMIFS(Base!$C:$C,Base!$A:$A,DRE!$B25,Base!$B:$B,DRE!EX$4)</f>
        <v>-943239.96669999999</v>
      </c>
      <c r="EY25" s="9">
        <f t="shared" si="205"/>
        <v>-6.3509829249734223E-3</v>
      </c>
      <c r="EZ25" s="10">
        <f t="shared" si="206"/>
        <v>0</v>
      </c>
      <c r="FA25" s="23">
        <f>SUMIFS(Base!$C:$C,Base!$A:$A,DRE!$B25,Base!$B:$B,DRE!FA$4)</f>
        <v>-1052808.3089999999</v>
      </c>
      <c r="FB25" s="9">
        <f t="shared" si="207"/>
        <v>-7.2071999065123305E-3</v>
      </c>
      <c r="FC25" s="10">
        <f t="shared" si="208"/>
        <v>0</v>
      </c>
      <c r="FD25" s="41">
        <f t="shared" si="209"/>
        <v>-14495735.792443246</v>
      </c>
      <c r="FE25" s="42">
        <f t="shared" si="210"/>
        <v>-8.7963860558566073E-3</v>
      </c>
      <c r="FF25" s="43">
        <f t="shared" si="211"/>
        <v>0</v>
      </c>
    </row>
    <row r="26" spans="2:162" outlineLevel="1" x14ac:dyDescent="0.25">
      <c r="B26" s="49" t="s">
        <v>39</v>
      </c>
      <c r="C26" s="11" t="s">
        <v>39</v>
      </c>
      <c r="D26" s="23">
        <f>SUMIFS(Base!$C:$C,Base!$A:$A,DRE!$B26,Base!$B:$B,DRE!D$4)</f>
        <v>-335640.54859999998</v>
      </c>
      <c r="E26" s="9">
        <f t="shared" si="104"/>
        <v>-2.5220183427008438E-3</v>
      </c>
      <c r="F26" s="10">
        <f t="shared" si="105"/>
        <v>-0.38937934088955206</v>
      </c>
      <c r="G26" s="23">
        <f>SUMIFS(Base!$C:$C,Base!$A:$A,DRE!$B26,Base!$B:$B,DRE!G$4)</f>
        <v>-306354.27919999999</v>
      </c>
      <c r="H26" s="9">
        <f t="shared" si="106"/>
        <v>-2.3742586552345873E-3</v>
      </c>
      <c r="I26" s="10">
        <f t="shared" si="107"/>
        <v>-0.30689674216859969</v>
      </c>
      <c r="J26" s="23">
        <f>SUMIFS(Base!$C:$C,Base!$A:$A,DRE!$B26,Base!$B:$B,DRE!J$4)</f>
        <v>-286002.5882</v>
      </c>
      <c r="K26" s="9">
        <f t="shared" si="108"/>
        <v>-2.5827050905185035E-3</v>
      </c>
      <c r="L26" s="10">
        <f t="shared" si="109"/>
        <v>0.11594213622370349</v>
      </c>
      <c r="M26" s="23">
        <f>SUMIFS(Base!$C:$C,Base!$A:$A,DRE!$B26,Base!$B:$B,DRE!M$4)</f>
        <v>-361831.89429999999</v>
      </c>
      <c r="N26" s="9">
        <f t="shared" si="110"/>
        <v>-2.3844365735162451E-3</v>
      </c>
      <c r="O26" s="10">
        <f t="shared" si="111"/>
        <v>-0.2075424570554481</v>
      </c>
      <c r="P26" s="23">
        <f>SUMIFS(Base!$C:$C,Base!$A:$A,DRE!$B26,Base!$B:$B,DRE!P$4)</f>
        <v>-237424.12590000001</v>
      </c>
      <c r="Q26" s="9">
        <f t="shared" si="112"/>
        <v>-1.7534895499834002E-3</v>
      </c>
      <c r="R26" s="10">
        <f t="shared" si="113"/>
        <v>0.27222301311989189</v>
      </c>
      <c r="S26" s="23">
        <f>SUMIFS(Base!$C:$C,Base!$A:$A,DRE!$B26,Base!$B:$B,DRE!S$4)</f>
        <v>-349379.56790000002</v>
      </c>
      <c r="T26" s="9">
        <f t="shared" si="114"/>
        <v>-3.3568077297899267E-3</v>
      </c>
      <c r="U26" s="10">
        <f t="shared" si="115"/>
        <v>-6.0775561728992109E-2</v>
      </c>
      <c r="V26" s="23">
        <f>SUMIFS(Base!$C:$C,Base!$A:$A,DRE!$B26,Base!$B:$B,DRE!V$4)</f>
        <v>0</v>
      </c>
      <c r="W26" s="9">
        <f t="shared" si="116"/>
        <v>0</v>
      </c>
      <c r="X26" s="10">
        <f t="shared" si="117"/>
        <v>0</v>
      </c>
      <c r="Y26" s="23">
        <f>SUMIFS(Base!$C:$C,Base!$A:$A,DRE!$B26,Base!$B:$B,DRE!Y$4)</f>
        <v>0</v>
      </c>
      <c r="Z26" s="9">
        <f t="shared" si="118"/>
        <v>0</v>
      </c>
      <c r="AA26" s="10">
        <f t="shared" si="119"/>
        <v>0</v>
      </c>
      <c r="AB26" s="23">
        <f>SUMIFS(Base!$C:$C,Base!$A:$A,DRE!$B26,Base!$B:$B,DRE!AB$4)</f>
        <v>0</v>
      </c>
      <c r="AC26" s="9">
        <f t="shared" si="120"/>
        <v>0</v>
      </c>
      <c r="AD26" s="10">
        <f t="shared" si="121"/>
        <v>0</v>
      </c>
      <c r="AE26" s="23">
        <f>SUMIFS(Base!$C:$C,Base!$A:$A,DRE!$B26,Base!$B:$B,DRE!AE$4)</f>
        <v>0</v>
      </c>
      <c r="AF26" s="9">
        <f t="shared" si="122"/>
        <v>0</v>
      </c>
      <c r="AG26" s="10">
        <f t="shared" si="123"/>
        <v>0</v>
      </c>
      <c r="AH26" s="23">
        <f>SUMIFS(Base!$C:$C,Base!$A:$A,DRE!$B26,Base!$B:$B,DRE!AH$4)</f>
        <v>0</v>
      </c>
      <c r="AI26" s="9">
        <f t="shared" si="124"/>
        <v>0</v>
      </c>
      <c r="AJ26" s="10">
        <f t="shared" si="125"/>
        <v>0</v>
      </c>
      <c r="AK26" s="23">
        <f>SUMIFS(Base!$C:$C,Base!$A:$A,DRE!$B26,Base!$B:$B,DRE!AK$4)</f>
        <v>0</v>
      </c>
      <c r="AL26" s="9">
        <f t="shared" si="126"/>
        <v>0</v>
      </c>
      <c r="AM26" s="10">
        <f t="shared" si="127"/>
        <v>0</v>
      </c>
      <c r="AN26" s="41">
        <f t="shared" si="128"/>
        <v>-1876633.5955026683</v>
      </c>
      <c r="AO26" s="42">
        <f t="shared" si="129"/>
        <v>-2.4560616707563383E-3</v>
      </c>
      <c r="AP26" s="43">
        <f t="shared" si="130"/>
        <v>0.42161786492018749</v>
      </c>
      <c r="AQ26" s="3"/>
      <c r="AR26" s="23">
        <f>SUMIFS(Base!$C:$C,Base!$A:$A,DRE!$B26,Base!$B:$B,DRE!AR$4)</f>
        <v>-241575.8884</v>
      </c>
      <c r="AS26" s="9">
        <f t="shared" si="131"/>
        <v>-2.0365715315677629E-3</v>
      </c>
      <c r="AT26" s="10">
        <f t="shared" si="132"/>
        <v>0.41270476081093344</v>
      </c>
      <c r="AU26" s="23">
        <f>SUMIFS(Base!$C:$C,Base!$A:$A,DRE!$B26,Base!$B:$B,DRE!AU$4)</f>
        <v>-234413.53039999999</v>
      </c>
      <c r="AV26" s="9">
        <f t="shared" si="133"/>
        <v>-1.632784959351702E-3</v>
      </c>
      <c r="AW26" s="10">
        <f t="shared" si="134"/>
        <v>5.0988100571193198E-2</v>
      </c>
      <c r="AX26" s="23">
        <f>SUMIFS(Base!$C:$C,Base!$A:$A,DRE!$B26,Base!$B:$B,DRE!AX$4)</f>
        <v>-323511.16360000003</v>
      </c>
      <c r="AY26" s="9">
        <f t="shared" si="135"/>
        <v>-2.158039602529375E-3</v>
      </c>
      <c r="AZ26" s="10">
        <f t="shared" si="136"/>
        <v>0.11176181131258754</v>
      </c>
      <c r="BA26" s="23">
        <f>SUMIFS(Base!$C:$C,Base!$A:$A,DRE!$B26,Base!$B:$B,DRE!BA$4)</f>
        <v>-299643.20689999999</v>
      </c>
      <c r="BB26" s="9">
        <f t="shared" si="137"/>
        <v>-2.4138609847404713E-3</v>
      </c>
      <c r="BC26" s="10">
        <f t="shared" si="138"/>
        <v>0.16631458580869654</v>
      </c>
      <c r="BD26" s="23">
        <f>SUMIFS(Base!$C:$C,Base!$A:$A,DRE!$B26,Base!$B:$B,DRE!BD$4)</f>
        <v>-326231.9779</v>
      </c>
      <c r="BE26" s="9">
        <f t="shared" si="139"/>
        <v>-2.795908884125735E-3</v>
      </c>
      <c r="BF26" s="10">
        <f t="shared" si="140"/>
        <v>0.12762152424496512</v>
      </c>
      <c r="BG26" s="23">
        <f>SUMIFS(Base!$C:$C,Base!$A:$A,DRE!$B26,Base!$B:$B,DRE!BG$4)</f>
        <v>-329362.38400000002</v>
      </c>
      <c r="BH26" s="9">
        <f t="shared" si="141"/>
        <v>-3.442438732128887E-3</v>
      </c>
      <c r="BI26" s="10">
        <f t="shared" si="142"/>
        <v>2.6823137316195501E-2</v>
      </c>
      <c r="BJ26" s="23">
        <f>SUMIFS(Base!$C:$C,Base!$A:$A,DRE!$B26,Base!$B:$B,DRE!BJ$4)</f>
        <v>-270101.39380000002</v>
      </c>
      <c r="BK26" s="9">
        <f t="shared" si="143"/>
        <v>-2.1133635763768989E-3</v>
      </c>
      <c r="BL26" s="10">
        <f t="shared" si="144"/>
        <v>0.31682576368609733</v>
      </c>
      <c r="BM26" s="23">
        <f>SUMIFS(Base!$C:$C,Base!$A:$A,DRE!$B26,Base!$B:$B,DRE!BM$4)</f>
        <v>-246301.45050000001</v>
      </c>
      <c r="BN26" s="9">
        <f t="shared" si="145"/>
        <v>-1.5219368353339374E-3</v>
      </c>
      <c r="BO26" s="10">
        <f t="shared" si="146"/>
        <v>0.40185808987191346</v>
      </c>
      <c r="BP26" s="23">
        <f>SUMIFS(Base!$C:$C,Base!$A:$A,DRE!$B26,Base!$B:$B,DRE!BP$4)</f>
        <v>-247702.11350000001</v>
      </c>
      <c r="BQ26" s="9">
        <f t="shared" si="147"/>
        <v>-2.1768421539085881E-3</v>
      </c>
      <c r="BR26" s="10">
        <f t="shared" si="148"/>
        <v>0.2061373013108258</v>
      </c>
      <c r="BS26" s="23">
        <f>SUMIFS(Base!$C:$C,Base!$A:$A,DRE!$B26,Base!$B:$B,DRE!BS$4)</f>
        <v>-262739.8137</v>
      </c>
      <c r="BT26" s="9">
        <f t="shared" si="149"/>
        <v>-2.0458062460688036E-3</v>
      </c>
      <c r="BU26" s="10">
        <f t="shared" si="150"/>
        <v>0.34303011905084324</v>
      </c>
      <c r="BV26" s="23">
        <f>SUMIFS(Base!$C:$C,Base!$A:$A,DRE!$B26,Base!$B:$B,DRE!BV$4)</f>
        <v>-234755.73420000001</v>
      </c>
      <c r="BW26" s="9">
        <f t="shared" si="151"/>
        <v>-2.4856363017733657E-3</v>
      </c>
      <c r="BX26" s="10">
        <f t="shared" si="152"/>
        <v>5.9324601303319104E-2</v>
      </c>
      <c r="BY26" s="23">
        <f>SUMIFS(Base!$C:$C,Base!$A:$A,DRE!$B26,Base!$B:$B,DRE!BY$4)</f>
        <v>-228289.33780000001</v>
      </c>
      <c r="BZ26" s="9">
        <f t="shared" si="153"/>
        <v>-2.2224947097026979E-3</v>
      </c>
      <c r="CA26" s="10">
        <f t="shared" si="154"/>
        <v>0.44350772029653918</v>
      </c>
      <c r="CB26" s="41">
        <f t="shared" si="155"/>
        <v>-3244625.796133393</v>
      </c>
      <c r="CC26" s="42">
        <f t="shared" si="156"/>
        <v>-2.1958607338326041E-3</v>
      </c>
      <c r="CD26" s="43">
        <f t="shared" si="157"/>
        <v>0.24071378448759612</v>
      </c>
      <c r="CF26" s="23">
        <f>SUMIFS(Base!$C:$C,Base!$A:$A,DRE!$B26,Base!$B:$B,DRE!CF$4)</f>
        <v>-411336.36420000001</v>
      </c>
      <c r="CG26" s="9">
        <f t="shared" si="158"/>
        <v>-2.3802445238245923E-3</v>
      </c>
      <c r="CH26" s="10">
        <f t="shared" si="159"/>
        <v>-0.28741336848011861</v>
      </c>
      <c r="CI26" s="23">
        <f>SUMIFS(Base!$C:$C,Base!$A:$A,DRE!$B26,Base!$B:$B,DRE!CI$4)</f>
        <v>-247007.99909999999</v>
      </c>
      <c r="CJ26" s="9">
        <f t="shared" si="160"/>
        <v>-1.6062545948167019E-3</v>
      </c>
      <c r="CK26" s="10">
        <f t="shared" si="161"/>
        <v>0.33704334222166782</v>
      </c>
      <c r="CL26" s="23">
        <f>SUMIFS(Base!$C:$C,Base!$A:$A,DRE!$B26,Base!$B:$B,DRE!CL$4)</f>
        <v>-364216.67940000002</v>
      </c>
      <c r="CM26" s="9">
        <f t="shared" si="162"/>
        <v>-2.5176379842091665E-3</v>
      </c>
      <c r="CN26" s="10">
        <f t="shared" si="163"/>
        <v>-0.1357272069263166</v>
      </c>
      <c r="CO26" s="23">
        <f>SUMIFS(Base!$C:$C,Base!$A:$A,DRE!$B26,Base!$B:$B,DRE!CO$4)</f>
        <v>-359419.99440000003</v>
      </c>
      <c r="CP26" s="9">
        <f t="shared" si="164"/>
        <v>-2.5717638767127253E-3</v>
      </c>
      <c r="CQ26" s="10">
        <f t="shared" si="165"/>
        <v>-8.8031981192743025E-2</v>
      </c>
      <c r="CR26" s="23">
        <f>SUMIFS(Base!$C:$C,Base!$A:$A,DRE!$B26,Base!$B:$B,DRE!CR$4)</f>
        <v>-373956.93150000001</v>
      </c>
      <c r="CS26" s="9">
        <f t="shared" si="166"/>
        <v>-2.6354611310117786E-3</v>
      </c>
      <c r="CT26" s="10">
        <f t="shared" si="167"/>
        <v>6.2344387266509677E-2</v>
      </c>
      <c r="CU26" s="23">
        <f>SUMIFS(Base!$C:$C,Base!$A:$A,DRE!$B26,Base!$B:$B,DRE!CU$4)</f>
        <v>-338440.4178</v>
      </c>
      <c r="CV26" s="9">
        <f t="shared" si="168"/>
        <v>-2.5838306501370276E-3</v>
      </c>
      <c r="CW26" s="10">
        <f t="shared" si="169"/>
        <v>9.9996065665473949E-2</v>
      </c>
      <c r="CX26" s="23">
        <f>SUMIFS(Base!$C:$C,Base!$A:$A,DRE!$B26,Base!$B:$B,DRE!CX$4)</f>
        <v>-395362.38260000001</v>
      </c>
      <c r="CY26" s="9">
        <f t="shared" si="170"/>
        <v>-3.0718370225721508E-3</v>
      </c>
      <c r="CZ26" s="10">
        <f t="shared" si="171"/>
        <v>-0.5803923743329612</v>
      </c>
      <c r="DA26" s="23">
        <f>SUMIFS(Base!$C:$C,Base!$A:$A,DRE!$B26,Base!$B:$B,DRE!DA$4)</f>
        <v>-411777.61719999998</v>
      </c>
      <c r="DB26" s="9">
        <f t="shared" si="172"/>
        <v>-2.3563128152767621E-3</v>
      </c>
      <c r="DC26" s="10">
        <f t="shared" si="173"/>
        <v>-0.62113627517900993</v>
      </c>
      <c r="DD26" s="23">
        <f>SUMIFS(Base!$C:$C,Base!$A:$A,DRE!$B26,Base!$B:$B,DRE!DD$4)</f>
        <v>-312021.35320000001</v>
      </c>
      <c r="DE26" s="9">
        <f t="shared" si="174"/>
        <v>-2.3105028099304915E-3</v>
      </c>
      <c r="DF26" s="10">
        <f t="shared" si="175"/>
        <v>-4.9452438205631454E-3</v>
      </c>
      <c r="DG26" s="23">
        <f>SUMIFS(Base!$C:$C,Base!$A:$A,DRE!$B26,Base!$B:$B,DRE!DG$4)</f>
        <v>-399926.72619999998</v>
      </c>
      <c r="DH26" s="9">
        <f t="shared" si="176"/>
        <v>-4.0570715505798055E-3</v>
      </c>
      <c r="DI26" s="10">
        <f t="shared" si="177"/>
        <v>-0.12265761202200189</v>
      </c>
      <c r="DJ26" s="23">
        <f>SUMIFS(Base!$C:$C,Base!$A:$A,DRE!$B26,Base!$B:$B,DRE!DJ$4)</f>
        <v>-249560.83100000001</v>
      </c>
      <c r="DK26" s="9">
        <f t="shared" si="178"/>
        <v>-2.0468852816799606E-3</v>
      </c>
      <c r="DL26" s="10">
        <f t="shared" si="179"/>
        <v>-8.5190092936577283E-2</v>
      </c>
      <c r="DM26" s="23">
        <f>SUMIFS(Base!$C:$C,Base!$A:$A,DRE!$B26,Base!$B:$B,DRE!DM$4)</f>
        <v>-410229.11930000002</v>
      </c>
      <c r="DN26" s="9">
        <f t="shared" si="180"/>
        <v>-2.4467034192977312E-3</v>
      </c>
      <c r="DO26" s="10">
        <f t="shared" si="181"/>
        <v>-9.4651994885037768E-2</v>
      </c>
      <c r="DP26" s="41">
        <f t="shared" si="182"/>
        <v>-4273257.8701481614</v>
      </c>
      <c r="DQ26" s="42">
        <f t="shared" si="183"/>
        <v>-2.4981617201826701E-3</v>
      </c>
      <c r="DR26" s="43">
        <f t="shared" si="184"/>
        <v>-9.7507079336369665E-2</v>
      </c>
      <c r="DT26" s="23">
        <f>SUMIFS(Base!$C:$C,Base!$A:$A,DRE!$B26,Base!$B:$B,DRE!DT$4)</f>
        <v>-319506.05320000002</v>
      </c>
      <c r="DU26" s="9">
        <f t="shared" si="185"/>
        <v>-2.3129183647612743E-3</v>
      </c>
      <c r="DV26" s="10">
        <f t="shared" si="186"/>
        <v>0</v>
      </c>
      <c r="DW26" s="23">
        <f>SUMIFS(Base!$C:$C,Base!$A:$A,DRE!$B26,Base!$B:$B,DRE!DW$4)</f>
        <v>-372585.44160000002</v>
      </c>
      <c r="DX26" s="9">
        <f t="shared" si="187"/>
        <v>-2.1616414717387407E-3</v>
      </c>
      <c r="DY26" s="10">
        <f t="shared" si="188"/>
        <v>0</v>
      </c>
      <c r="DZ26" s="23">
        <f>SUMIFS(Base!$C:$C,Base!$A:$A,DRE!$B26,Base!$B:$B,DRE!DZ$4)</f>
        <v>-320690.283</v>
      </c>
      <c r="EA26" s="9">
        <f t="shared" si="189"/>
        <v>-1.788780800362839E-3</v>
      </c>
      <c r="EB26" s="10">
        <f t="shared" si="190"/>
        <v>0</v>
      </c>
      <c r="EC26" s="23">
        <f>SUMIFS(Base!$C:$C,Base!$A:$A,DRE!$B26,Base!$B:$B,DRE!EC$4)</f>
        <v>-330339.54940000002</v>
      </c>
      <c r="ED26" s="9">
        <f t="shared" si="191"/>
        <v>-2.7797178660983295E-3</v>
      </c>
      <c r="EE26" s="10">
        <f t="shared" si="192"/>
        <v>0</v>
      </c>
      <c r="EF26" s="23">
        <f>SUMIFS(Base!$C:$C,Base!$A:$A,DRE!$B26,Base!$B:$B,DRE!EF$4)</f>
        <v>-398821.19449999998</v>
      </c>
      <c r="EG26" s="9">
        <f t="shared" si="193"/>
        <v>-3.8272223457323606E-3</v>
      </c>
      <c r="EH26" s="10">
        <f t="shared" si="194"/>
        <v>0</v>
      </c>
      <c r="EI26" s="23">
        <f>SUMIFS(Base!$C:$C,Base!$A:$A,DRE!$B26,Base!$B:$B,DRE!EI$4)</f>
        <v>-376043.2648</v>
      </c>
      <c r="EJ26" s="9">
        <f t="shared" si="195"/>
        <v>-3.4849351836058564E-3</v>
      </c>
      <c r="EK26" s="10">
        <f t="shared" si="196"/>
        <v>0</v>
      </c>
      <c r="EL26" s="23">
        <f>SUMIFS(Base!$C:$C,Base!$A:$A,DRE!$B26,Base!$B:$B,DRE!EL$4)</f>
        <v>-250167.23</v>
      </c>
      <c r="EM26" s="9">
        <f t="shared" si="197"/>
        <v>-2.050134954967444E-3</v>
      </c>
      <c r="EN26" s="10">
        <f t="shared" si="198"/>
        <v>0</v>
      </c>
      <c r="EO26" s="23">
        <f>SUMIFS(Base!$C:$C,Base!$A:$A,DRE!$B26,Base!$B:$B,DRE!EO$4)</f>
        <v>-254005.55369999999</v>
      </c>
      <c r="EP26" s="9">
        <f t="shared" si="199"/>
        <v>-2.7195838196652192E-3</v>
      </c>
      <c r="EQ26" s="10">
        <f t="shared" si="200"/>
        <v>0</v>
      </c>
      <c r="ER26" s="23">
        <f>SUMIFS(Base!$C:$C,Base!$A:$A,DRE!$B26,Base!$B:$B,DRE!ER$4)</f>
        <v>-310485.92460000003</v>
      </c>
      <c r="ES26" s="9">
        <f t="shared" si="201"/>
        <v>-2.0998434099731467E-3</v>
      </c>
      <c r="ET26" s="10">
        <f t="shared" si="202"/>
        <v>0</v>
      </c>
      <c r="EU26" s="23">
        <f>SUMIFS(Base!$C:$C,Base!$A:$A,DRE!$B26,Base!$B:$B,DRE!EU$4)</f>
        <v>-356232.14230000001</v>
      </c>
      <c r="EV26" s="9">
        <f t="shared" si="203"/>
        <v>-2.1040641638035741E-3</v>
      </c>
      <c r="EW26" s="10">
        <f t="shared" si="204"/>
        <v>0</v>
      </c>
      <c r="EX26" s="23">
        <f>SUMIFS(Base!$C:$C,Base!$A:$A,DRE!$B26,Base!$B:$B,DRE!EX$4)</f>
        <v>-229969.69159999999</v>
      </c>
      <c r="EY26" s="9">
        <f t="shared" si="205"/>
        <v>-1.548422073041282E-3</v>
      </c>
      <c r="EZ26" s="10">
        <f t="shared" si="206"/>
        <v>0</v>
      </c>
      <c r="FA26" s="23">
        <f>SUMIFS(Base!$C:$C,Base!$A:$A,DRE!$B26,Base!$B:$B,DRE!FA$4)</f>
        <v>-374757.56790000002</v>
      </c>
      <c r="FB26" s="9">
        <f t="shared" si="207"/>
        <v>-2.5654743463215473E-3</v>
      </c>
      <c r="FC26" s="10">
        <f t="shared" si="208"/>
        <v>0</v>
      </c>
      <c r="FD26" s="41">
        <f t="shared" si="209"/>
        <v>-3893603.9234772637</v>
      </c>
      <c r="FE26" s="42">
        <f t="shared" si="210"/>
        <v>-2.3627392048190215E-3</v>
      </c>
      <c r="FF26" s="43">
        <f t="shared" si="211"/>
        <v>0</v>
      </c>
    </row>
    <row r="27" spans="2:162" outlineLevel="1" x14ac:dyDescent="0.25">
      <c r="B27" s="49" t="s">
        <v>40</v>
      </c>
      <c r="C27" s="11" t="s">
        <v>40</v>
      </c>
      <c r="D27" s="23">
        <f>SUMIFS(Base!$C:$C,Base!$A:$A,DRE!$B27,Base!$B:$B,DRE!D$4)</f>
        <v>-95135.511629999994</v>
      </c>
      <c r="E27" s="9">
        <f t="shared" si="104"/>
        <v>-7.1485255990041431E-4</v>
      </c>
      <c r="F27" s="10">
        <f t="shared" si="105"/>
        <v>-0.13688700226191949</v>
      </c>
      <c r="G27" s="23">
        <f>SUMIFS(Base!$C:$C,Base!$A:$A,DRE!$B27,Base!$B:$B,DRE!G$4)</f>
        <v>-121454.6538</v>
      </c>
      <c r="H27" s="9">
        <f t="shared" si="106"/>
        <v>-9.4127871742543745E-4</v>
      </c>
      <c r="I27" s="10">
        <f t="shared" si="107"/>
        <v>9.4419143626048238E-3</v>
      </c>
      <c r="J27" s="23">
        <f>SUMIFS(Base!$C:$C,Base!$A:$A,DRE!$B27,Base!$B:$B,DRE!J$4)</f>
        <v>-84322.464479999995</v>
      </c>
      <c r="K27" s="9">
        <f t="shared" si="108"/>
        <v>-7.6146184420285503E-4</v>
      </c>
      <c r="L27" s="10">
        <f t="shared" si="109"/>
        <v>0.27941105163050511</v>
      </c>
      <c r="M27" s="23">
        <f>SUMIFS(Base!$C:$C,Base!$A:$A,DRE!$B27,Base!$B:$B,DRE!M$4)</f>
        <v>-101926.0269</v>
      </c>
      <c r="N27" s="9">
        <f t="shared" si="110"/>
        <v>-6.7168248615489894E-4</v>
      </c>
      <c r="O27" s="10">
        <f t="shared" si="111"/>
        <v>0.16767871057041336</v>
      </c>
      <c r="P27" s="23">
        <f>SUMIFS(Base!$C:$C,Base!$A:$A,DRE!$B27,Base!$B:$B,DRE!P$4)</f>
        <v>-82938.120989999996</v>
      </c>
      <c r="Q27" s="9">
        <f t="shared" si="112"/>
        <v>-6.1253728069942488E-4</v>
      </c>
      <c r="R27" s="10">
        <f t="shared" si="113"/>
        <v>0.14641391389735686</v>
      </c>
      <c r="S27" s="23">
        <f>SUMIFS(Base!$C:$C,Base!$A:$A,DRE!$B27,Base!$B:$B,DRE!S$4)</f>
        <v>-91533.69137</v>
      </c>
      <c r="T27" s="9">
        <f t="shared" si="114"/>
        <v>-8.7944754346644068E-4</v>
      </c>
      <c r="U27" s="10">
        <f t="shared" si="115"/>
        <v>0.3017922759188561</v>
      </c>
      <c r="V27" s="23">
        <f>SUMIFS(Base!$C:$C,Base!$A:$A,DRE!$B27,Base!$B:$B,DRE!V$4)</f>
        <v>0</v>
      </c>
      <c r="W27" s="9">
        <f t="shared" si="116"/>
        <v>0</v>
      </c>
      <c r="X27" s="10">
        <f t="shared" si="117"/>
        <v>0</v>
      </c>
      <c r="Y27" s="23">
        <f>SUMIFS(Base!$C:$C,Base!$A:$A,DRE!$B27,Base!$B:$B,DRE!Y$4)</f>
        <v>0</v>
      </c>
      <c r="Z27" s="9">
        <f t="shared" si="118"/>
        <v>0</v>
      </c>
      <c r="AA27" s="10">
        <f t="shared" si="119"/>
        <v>0</v>
      </c>
      <c r="AB27" s="23">
        <f>SUMIFS(Base!$C:$C,Base!$A:$A,DRE!$B27,Base!$B:$B,DRE!AB$4)</f>
        <v>0</v>
      </c>
      <c r="AC27" s="9">
        <f t="shared" si="120"/>
        <v>0</v>
      </c>
      <c r="AD27" s="10">
        <f t="shared" si="121"/>
        <v>0</v>
      </c>
      <c r="AE27" s="23">
        <f>SUMIFS(Base!$C:$C,Base!$A:$A,DRE!$B27,Base!$B:$B,DRE!AE$4)</f>
        <v>0</v>
      </c>
      <c r="AF27" s="9">
        <f t="shared" si="122"/>
        <v>0</v>
      </c>
      <c r="AG27" s="10">
        <f t="shared" si="123"/>
        <v>0</v>
      </c>
      <c r="AH27" s="23">
        <f>SUMIFS(Base!$C:$C,Base!$A:$A,DRE!$B27,Base!$B:$B,DRE!AH$4)</f>
        <v>0</v>
      </c>
      <c r="AI27" s="9">
        <f t="shared" si="124"/>
        <v>0</v>
      </c>
      <c r="AJ27" s="10">
        <f t="shared" si="125"/>
        <v>0</v>
      </c>
      <c r="AK27" s="23">
        <f>SUMIFS(Base!$C:$C,Base!$A:$A,DRE!$B27,Base!$B:$B,DRE!AK$4)</f>
        <v>0</v>
      </c>
      <c r="AL27" s="9">
        <f t="shared" si="126"/>
        <v>0</v>
      </c>
      <c r="AM27" s="10">
        <f t="shared" si="127"/>
        <v>0</v>
      </c>
      <c r="AN27" s="41">
        <f t="shared" si="128"/>
        <v>-577309.7059003961</v>
      </c>
      <c r="AO27" s="42">
        <f t="shared" si="129"/>
        <v>-7.5555944656195998E-4</v>
      </c>
      <c r="AP27" s="43">
        <f t="shared" si="130"/>
        <v>0.512586823330755</v>
      </c>
      <c r="AQ27" s="3"/>
      <c r="AR27" s="23">
        <f>SUMIFS(Base!$C:$C,Base!$A:$A,DRE!$B27,Base!$B:$B,DRE!AR$4)</f>
        <v>-83680.710080000004</v>
      </c>
      <c r="AS27" s="9">
        <f t="shared" si="131"/>
        <v>-7.0545845042333096E-4</v>
      </c>
      <c r="AT27" s="10">
        <f t="shared" si="132"/>
        <v>-9.2593211578901283E-2</v>
      </c>
      <c r="AU27" s="23">
        <f>SUMIFS(Base!$C:$C,Base!$A:$A,DRE!$B27,Base!$B:$B,DRE!AU$4)</f>
        <v>-122612.34910000001</v>
      </c>
      <c r="AV27" s="9">
        <f t="shared" si="133"/>
        <v>-8.5404455578840693E-4</v>
      </c>
      <c r="AW27" s="10">
        <f t="shared" si="134"/>
        <v>5.8464173270062529E-2</v>
      </c>
      <c r="AX27" s="23">
        <f>SUMIFS(Base!$C:$C,Base!$A:$A,DRE!$B27,Base!$B:$B,DRE!AX$4)</f>
        <v>-117018.81449999999</v>
      </c>
      <c r="AY27" s="9">
        <f t="shared" si="135"/>
        <v>-7.8059512111389347E-4</v>
      </c>
      <c r="AZ27" s="10">
        <f t="shared" si="136"/>
        <v>-1.3745658889327489E-2</v>
      </c>
      <c r="BA27" s="23">
        <f>SUMIFS(Base!$C:$C,Base!$A:$A,DRE!$B27,Base!$B:$B,DRE!BA$4)</f>
        <v>-122459.9541</v>
      </c>
      <c r="BB27" s="9">
        <f t="shared" si="137"/>
        <v>-9.8651095231987022E-4</v>
      </c>
      <c r="BC27" s="10">
        <f t="shared" si="138"/>
        <v>-0.54505761889548932</v>
      </c>
      <c r="BD27" s="23">
        <f>SUMIFS(Base!$C:$C,Base!$A:$A,DRE!$B27,Base!$B:$B,DRE!BD$4)</f>
        <v>-97164.330979999999</v>
      </c>
      <c r="BE27" s="9">
        <f t="shared" si="139"/>
        <v>-8.3272834856915284E-4</v>
      </c>
      <c r="BF27" s="10">
        <f t="shared" si="140"/>
        <v>0.24322352761218932</v>
      </c>
      <c r="BG27" s="23">
        <f>SUMIFS(Base!$C:$C,Base!$A:$A,DRE!$B27,Base!$B:$B,DRE!BG$4)</f>
        <v>-131098.079</v>
      </c>
      <c r="BH27" s="9">
        <f t="shared" si="141"/>
        <v>-1.3702144712958253E-3</v>
      </c>
      <c r="BI27" s="10">
        <f t="shared" si="142"/>
        <v>-0.60761958129654037</v>
      </c>
      <c r="BJ27" s="23">
        <f>SUMIFS(Base!$C:$C,Base!$A:$A,DRE!$B27,Base!$B:$B,DRE!BJ$4)</f>
        <v>-78188.808839999998</v>
      </c>
      <c r="BK27" s="9">
        <f t="shared" si="143"/>
        <v>-6.1177537204827289E-4</v>
      </c>
      <c r="BL27" s="10">
        <f t="shared" si="144"/>
        <v>3.3553920259571712E-2</v>
      </c>
      <c r="BM27" s="23">
        <f>SUMIFS(Base!$C:$C,Base!$A:$A,DRE!$B27,Base!$B:$B,DRE!BM$4)</f>
        <v>-88385.870599999995</v>
      </c>
      <c r="BN27" s="9">
        <f t="shared" si="145"/>
        <v>-5.4615071050586001E-4</v>
      </c>
      <c r="BO27" s="10">
        <f t="shared" si="146"/>
        <v>0.13338815490280059</v>
      </c>
      <c r="BP27" s="23">
        <f>SUMIFS(Base!$C:$C,Base!$A:$A,DRE!$B27,Base!$B:$B,DRE!BP$4)</f>
        <v>-106405.2724</v>
      </c>
      <c r="BQ27" s="9">
        <f t="shared" si="147"/>
        <v>-9.351049899638666E-4</v>
      </c>
      <c r="BR27" s="10">
        <f t="shared" si="148"/>
        <v>0.17143668062360176</v>
      </c>
      <c r="BS27" s="23">
        <f>SUMIFS(Base!$C:$C,Base!$A:$A,DRE!$B27,Base!$B:$B,DRE!BS$4)</f>
        <v>-77020.322889999996</v>
      </c>
      <c r="BT27" s="9">
        <f t="shared" si="149"/>
        <v>-5.9971366890939552E-4</v>
      </c>
      <c r="BU27" s="10">
        <f t="shared" si="150"/>
        <v>0.29625676173281507</v>
      </c>
      <c r="BV27" s="23">
        <f>SUMIFS(Base!$C:$C,Base!$A:$A,DRE!$B27,Base!$B:$B,DRE!BV$4)</f>
        <v>-78558.120079999993</v>
      </c>
      <c r="BW27" s="9">
        <f t="shared" si="151"/>
        <v>-8.3178762697895016E-4</v>
      </c>
      <c r="BX27" s="10">
        <f t="shared" si="152"/>
        <v>0.34896224908534346</v>
      </c>
      <c r="BY27" s="23">
        <f>SUMIFS(Base!$C:$C,Base!$A:$A,DRE!$B27,Base!$B:$B,DRE!BY$4)</f>
        <v>-81843.369420000003</v>
      </c>
      <c r="BZ27" s="9">
        <f t="shared" si="153"/>
        <v>-7.9678033723830594E-4</v>
      </c>
      <c r="CA27" s="10">
        <f t="shared" si="154"/>
        <v>-4.4569585508357596E-4</v>
      </c>
      <c r="CB27" s="41">
        <f t="shared" si="155"/>
        <v>-1184435.9847746878</v>
      </c>
      <c r="CC27" s="42">
        <f t="shared" si="156"/>
        <v>-8.0158903803468457E-4</v>
      </c>
      <c r="CD27" s="43">
        <f t="shared" si="157"/>
        <v>4.0692582207138471E-2</v>
      </c>
      <c r="CF27" s="23">
        <f>SUMIFS(Base!$C:$C,Base!$A:$A,DRE!$B27,Base!$B:$B,DRE!CF$4)</f>
        <v>-76589.081090000007</v>
      </c>
      <c r="CG27" s="9">
        <f t="shared" si="158"/>
        <v>-4.431914042022112E-4</v>
      </c>
      <c r="CH27" s="10">
        <f t="shared" si="159"/>
        <v>0.27728926900211565</v>
      </c>
      <c r="CI27" s="23">
        <f>SUMIFS(Base!$C:$C,Base!$A:$A,DRE!$B27,Base!$B:$B,DRE!CI$4)</f>
        <v>-130225.8986</v>
      </c>
      <c r="CJ27" s="9">
        <f t="shared" si="160"/>
        <v>-8.4683876130545893E-4</v>
      </c>
      <c r="CK27" s="10">
        <f t="shared" si="161"/>
        <v>-0.46926599027622545</v>
      </c>
      <c r="CL27" s="23">
        <f>SUMIFS(Base!$C:$C,Base!$A:$A,DRE!$B27,Base!$B:$B,DRE!CL$4)</f>
        <v>-115432.12390000001</v>
      </c>
      <c r="CM27" s="9">
        <f t="shared" si="162"/>
        <v>-7.9792144667106292E-4</v>
      </c>
      <c r="CN27" s="10">
        <f t="shared" si="163"/>
        <v>-0.10637346051919291</v>
      </c>
      <c r="CO27" s="23">
        <f>SUMIFS(Base!$C:$C,Base!$A:$A,DRE!$B27,Base!$B:$B,DRE!CO$4)</f>
        <v>-79259.150339999993</v>
      </c>
      <c r="CP27" s="9">
        <f t="shared" si="164"/>
        <v>-5.6712431951269062E-4</v>
      </c>
      <c r="CQ27" s="10">
        <f t="shared" si="165"/>
        <v>0.28572938391579433</v>
      </c>
      <c r="CR27" s="23">
        <f>SUMIFS(Base!$C:$C,Base!$A:$A,DRE!$B27,Base!$B:$B,DRE!CR$4)</f>
        <v>-128392.3781</v>
      </c>
      <c r="CS27" s="9">
        <f t="shared" si="166"/>
        <v>-9.0484516664379006E-4</v>
      </c>
      <c r="CT27" s="10">
        <f t="shared" si="167"/>
        <v>7.2838323998809474E-3</v>
      </c>
      <c r="CU27" s="23">
        <f>SUMIFS(Base!$C:$C,Base!$A:$A,DRE!$B27,Base!$B:$B,DRE!CU$4)</f>
        <v>-81547.948610000007</v>
      </c>
      <c r="CV27" s="9">
        <f t="shared" si="168"/>
        <v>-6.225795679014707E-4</v>
      </c>
      <c r="CW27" s="10">
        <f t="shared" si="169"/>
        <v>0.20494986303315532</v>
      </c>
      <c r="CX27" s="23">
        <f>SUMIFS(Base!$C:$C,Base!$A:$A,DRE!$B27,Base!$B:$B,DRE!CX$4)</f>
        <v>-80903.436289999998</v>
      </c>
      <c r="CY27" s="9">
        <f t="shared" si="170"/>
        <v>-6.2859336595097015E-4</v>
      </c>
      <c r="CZ27" s="10">
        <f t="shared" si="171"/>
        <v>0.39621286530908895</v>
      </c>
      <c r="DA27" s="23">
        <f>SUMIFS(Base!$C:$C,Base!$A:$A,DRE!$B27,Base!$B:$B,DRE!DA$4)</f>
        <v>-101990.1483</v>
      </c>
      <c r="DB27" s="9">
        <f t="shared" si="172"/>
        <v>-5.8361766990978512E-4</v>
      </c>
      <c r="DC27" s="10">
        <f t="shared" si="173"/>
        <v>-0.26814348959331918</v>
      </c>
      <c r="DD27" s="23">
        <f>SUMIFS(Base!$C:$C,Base!$A:$A,DRE!$B27,Base!$B:$B,DRE!DD$4)</f>
        <v>-128421.4132</v>
      </c>
      <c r="DE27" s="9">
        <f t="shared" si="174"/>
        <v>-9.5095426326048216E-4</v>
      </c>
      <c r="DF27" s="10">
        <f t="shared" si="175"/>
        <v>-0.32943062663279454</v>
      </c>
      <c r="DG27" s="23">
        <f>SUMIFS(Base!$C:$C,Base!$A:$A,DRE!$B27,Base!$B:$B,DRE!DG$4)</f>
        <v>-109443.78389999999</v>
      </c>
      <c r="DH27" s="9">
        <f t="shared" si="176"/>
        <v>-1.1102565369098209E-3</v>
      </c>
      <c r="DI27" s="10">
        <f t="shared" si="177"/>
        <v>1.9187332224290476E-2</v>
      </c>
      <c r="DJ27" s="23">
        <f>SUMIFS(Base!$C:$C,Base!$A:$A,DRE!$B27,Base!$B:$B,DRE!DJ$4)</f>
        <v>-120665.9982</v>
      </c>
      <c r="DK27" s="9">
        <f t="shared" si="178"/>
        <v>-9.8969639877020846E-4</v>
      </c>
      <c r="DL27" s="10">
        <f t="shared" si="179"/>
        <v>2.9802021043363432E-2</v>
      </c>
      <c r="DM27" s="23">
        <f>SUMIFS(Base!$C:$C,Base!$A:$A,DRE!$B27,Base!$B:$B,DRE!DM$4)</f>
        <v>-81806.908420000007</v>
      </c>
      <c r="DN27" s="9">
        <f t="shared" si="180"/>
        <v>-4.8791573571113471E-4</v>
      </c>
      <c r="DO27" s="10">
        <f t="shared" si="181"/>
        <v>0.10091132281834889</v>
      </c>
      <c r="DP27" s="41">
        <f t="shared" si="182"/>
        <v>-1234678.2301546189</v>
      </c>
      <c r="DQ27" s="42">
        <f t="shared" si="183"/>
        <v>-7.2179727623323013E-4</v>
      </c>
      <c r="DR27" s="43">
        <f t="shared" si="184"/>
        <v>3.5237229513530234E-2</v>
      </c>
      <c r="DT27" s="23">
        <f>SUMIFS(Base!$C:$C,Base!$A:$A,DRE!$B27,Base!$B:$B,DRE!DT$4)</f>
        <v>-105974.739</v>
      </c>
      <c r="DU27" s="9">
        <f t="shared" si="185"/>
        <v>-7.6715579432372024E-4</v>
      </c>
      <c r="DV27" s="10">
        <f t="shared" si="186"/>
        <v>0</v>
      </c>
      <c r="DW27" s="23">
        <f>SUMIFS(Base!$C:$C,Base!$A:$A,DRE!$B27,Base!$B:$B,DRE!DW$4)</f>
        <v>-88633.303610000003</v>
      </c>
      <c r="DX27" s="9">
        <f t="shared" si="187"/>
        <v>-5.14226814761801E-4</v>
      </c>
      <c r="DY27" s="10">
        <f t="shared" si="188"/>
        <v>0</v>
      </c>
      <c r="DZ27" s="23">
        <f>SUMIFS(Base!$C:$C,Base!$A:$A,DRE!$B27,Base!$B:$B,DRE!DZ$4)</f>
        <v>-104333.7788</v>
      </c>
      <c r="EA27" s="9">
        <f t="shared" si="189"/>
        <v>-5.8196418862726629E-4</v>
      </c>
      <c r="EB27" s="10">
        <f t="shared" si="190"/>
        <v>0</v>
      </c>
      <c r="EC27" s="23">
        <f>SUMIFS(Base!$C:$C,Base!$A:$A,DRE!$B27,Base!$B:$B,DRE!EC$4)</f>
        <v>-110965.156</v>
      </c>
      <c r="ED27" s="9">
        <f t="shared" si="191"/>
        <v>-9.3374174302723759E-4</v>
      </c>
      <c r="EE27" s="10">
        <f t="shared" si="192"/>
        <v>0</v>
      </c>
      <c r="EF27" s="23">
        <f>SUMIFS(Base!$C:$C,Base!$A:$A,DRE!$B27,Base!$B:$B,DRE!EF$4)</f>
        <v>-129334.4284</v>
      </c>
      <c r="EG27" s="9">
        <f t="shared" si="193"/>
        <v>-1.2411366829828852E-3</v>
      </c>
      <c r="EH27" s="10">
        <f t="shared" si="194"/>
        <v>0</v>
      </c>
      <c r="EI27" s="23">
        <f>SUMIFS(Base!$C:$C,Base!$A:$A,DRE!$B27,Base!$B:$B,DRE!EI$4)</f>
        <v>-102569.5674</v>
      </c>
      <c r="EJ27" s="9">
        <f t="shared" si="195"/>
        <v>-9.505509808548292E-4</v>
      </c>
      <c r="EK27" s="10">
        <f t="shared" si="196"/>
        <v>0</v>
      </c>
      <c r="EL27" s="23">
        <f>SUMIFS(Base!$C:$C,Base!$A:$A,DRE!$B27,Base!$B:$B,DRE!EL$4)</f>
        <v>-133993.30929999999</v>
      </c>
      <c r="EM27" s="9">
        <f t="shared" si="197"/>
        <v>-1.0980829388713073E-3</v>
      </c>
      <c r="EN27" s="10">
        <f t="shared" si="198"/>
        <v>0</v>
      </c>
      <c r="EO27" s="23">
        <f>SUMIFS(Base!$C:$C,Base!$A:$A,DRE!$B27,Base!$B:$B,DRE!EO$4)</f>
        <v>-80424.76986</v>
      </c>
      <c r="EP27" s="9">
        <f t="shared" si="199"/>
        <v>-8.6109102586741989E-4</v>
      </c>
      <c r="EQ27" s="10">
        <f t="shared" si="200"/>
        <v>0</v>
      </c>
      <c r="ER27" s="23">
        <f>SUMIFS(Base!$C:$C,Base!$A:$A,DRE!$B27,Base!$B:$B,DRE!ER$4)</f>
        <v>-96598.807509999999</v>
      </c>
      <c r="ES27" s="9">
        <f t="shared" si="201"/>
        <v>-6.5330616717154081E-4</v>
      </c>
      <c r="ET27" s="10">
        <f t="shared" si="202"/>
        <v>0</v>
      </c>
      <c r="EU27" s="23">
        <f>SUMIFS(Base!$C:$C,Base!$A:$A,DRE!$B27,Base!$B:$B,DRE!EU$4)</f>
        <v>-111584.7985</v>
      </c>
      <c r="EV27" s="9">
        <f t="shared" si="203"/>
        <v>-6.5906903917550505E-4</v>
      </c>
      <c r="EW27" s="10">
        <f t="shared" si="204"/>
        <v>0</v>
      </c>
      <c r="EX27" s="23">
        <f>SUMIFS(Base!$C:$C,Base!$A:$A,DRE!$B27,Base!$B:$B,DRE!EX$4)</f>
        <v>-124372.55160000001</v>
      </c>
      <c r="EY27" s="9">
        <f t="shared" si="205"/>
        <v>-8.3741993494026946E-4</v>
      </c>
      <c r="EZ27" s="10">
        <f t="shared" si="206"/>
        <v>0</v>
      </c>
      <c r="FA27" s="23">
        <f>SUMIFS(Base!$C:$C,Base!$A:$A,DRE!$B27,Base!$B:$B,DRE!FA$4)</f>
        <v>-90988.698329999999</v>
      </c>
      <c r="FB27" s="9">
        <f t="shared" si="207"/>
        <v>-6.2288047357883709E-4</v>
      </c>
      <c r="FC27" s="10">
        <f t="shared" si="208"/>
        <v>0</v>
      </c>
      <c r="FD27" s="41">
        <f t="shared" si="209"/>
        <v>-1279773.9174077453</v>
      </c>
      <c r="FE27" s="42">
        <f t="shared" si="210"/>
        <v>-7.7659979478951664E-4</v>
      </c>
      <c r="FF27" s="43">
        <f t="shared" si="211"/>
        <v>0</v>
      </c>
    </row>
    <row r="28" spans="2:162" x14ac:dyDescent="0.25">
      <c r="C28" s="22" t="s">
        <v>41</v>
      </c>
      <c r="D28" s="24">
        <f>D16+D17</f>
        <v>-7990704.4350799769</v>
      </c>
      <c r="E28" s="17">
        <f t="shared" si="104"/>
        <v>-6.0042516437397712E-2</v>
      </c>
      <c r="F28" s="18">
        <f t="shared" si="105"/>
        <v>0.3035913057088066</v>
      </c>
      <c r="G28" s="24">
        <f>G16+G17</f>
        <v>22967605.23755002</v>
      </c>
      <c r="H28" s="17">
        <f t="shared" si="106"/>
        <v>0.17799991456840203</v>
      </c>
      <c r="I28" s="18">
        <f t="shared" si="107"/>
        <v>-0.27402206221116099</v>
      </c>
      <c r="J28" s="24">
        <f>J16+J17</f>
        <v>-13341253.913719997</v>
      </c>
      <c r="K28" s="17">
        <f t="shared" si="108"/>
        <v>-0.12047626776289623</v>
      </c>
      <c r="L28" s="18">
        <f t="shared" si="109"/>
        <v>-1.3393648411004555</v>
      </c>
      <c r="M28" s="24">
        <f>M16+M17</f>
        <v>46877156.475239992</v>
      </c>
      <c r="N28" s="17">
        <f t="shared" si="110"/>
        <v>0.30891584772604747</v>
      </c>
      <c r="O28" s="18">
        <f t="shared" si="111"/>
        <v>6.0936029192854368</v>
      </c>
      <c r="P28" s="24">
        <f>P16+P17</f>
        <v>30576520.255119979</v>
      </c>
      <c r="Q28" s="17">
        <f t="shared" si="112"/>
        <v>0.22582207490063946</v>
      </c>
      <c r="R28" s="18">
        <f t="shared" si="113"/>
        <v>0.20543393960709491</v>
      </c>
      <c r="S28" s="24">
        <f>S16+S17</f>
        <v>-12960039.704559997</v>
      </c>
      <c r="T28" s="17">
        <f t="shared" si="114"/>
        <v>-0.12451890567081829</v>
      </c>
      <c r="U28" s="18">
        <f t="shared" si="115"/>
        <v>0.54276462656291824</v>
      </c>
      <c r="V28" s="24">
        <f>V16+V17</f>
        <v>0</v>
      </c>
      <c r="W28" s="17">
        <f t="shared" si="116"/>
        <v>0</v>
      </c>
      <c r="X28" s="18">
        <f t="shared" si="117"/>
        <v>0</v>
      </c>
      <c r="Y28" s="24">
        <f>Y16+Y17</f>
        <v>0</v>
      </c>
      <c r="Z28" s="17">
        <f t="shared" si="118"/>
        <v>0</v>
      </c>
      <c r="AA28" s="18">
        <f t="shared" si="119"/>
        <v>0</v>
      </c>
      <c r="AB28" s="24">
        <f>AB16+AB17</f>
        <v>0</v>
      </c>
      <c r="AC28" s="17">
        <f t="shared" si="120"/>
        <v>0</v>
      </c>
      <c r="AD28" s="18">
        <f t="shared" si="121"/>
        <v>0</v>
      </c>
      <c r="AE28" s="24">
        <f>AE16+AE17</f>
        <v>0</v>
      </c>
      <c r="AF28" s="17">
        <f t="shared" si="122"/>
        <v>0</v>
      </c>
      <c r="AG28" s="18">
        <f t="shared" si="123"/>
        <v>0</v>
      </c>
      <c r="AH28" s="24">
        <f>AH16+AH17</f>
        <v>0</v>
      </c>
      <c r="AI28" s="17">
        <f t="shared" si="124"/>
        <v>0</v>
      </c>
      <c r="AJ28" s="18">
        <f t="shared" si="125"/>
        <v>0</v>
      </c>
      <c r="AK28" s="24">
        <f>AK16+AK17</f>
        <v>0</v>
      </c>
      <c r="AL28" s="17">
        <f t="shared" si="126"/>
        <v>0</v>
      </c>
      <c r="AM28" s="18">
        <f t="shared" si="127"/>
        <v>0</v>
      </c>
      <c r="AN28" s="16">
        <f t="shared" si="128"/>
        <v>66129289.854256049</v>
      </c>
      <c r="AO28" s="17">
        <f t="shared" si="129"/>
        <v>8.6547323097383694E-2</v>
      </c>
      <c r="AP28" s="18">
        <f t="shared" si="130"/>
        <v>-0.45076489072852977</v>
      </c>
      <c r="AQ28" s="3"/>
      <c r="AR28" s="24">
        <f>AR16+AR17</f>
        <v>-11474159.499420002</v>
      </c>
      <c r="AS28" s="17">
        <f t="shared" si="131"/>
        <v>-9.6731286967241009E-2</v>
      </c>
      <c r="AT28" s="18">
        <f t="shared" si="132"/>
        <v>-1.2545885206720022</v>
      </c>
      <c r="AU28" s="24">
        <f>AU16+AU17</f>
        <v>31636781.287740007</v>
      </c>
      <c r="AV28" s="17">
        <f t="shared" si="133"/>
        <v>0.22036296522976326</v>
      </c>
      <c r="AW28" s="18">
        <f t="shared" si="134"/>
        <v>6.6864829920476709E-2</v>
      </c>
      <c r="AX28" s="24">
        <f>AX16+AX17</f>
        <v>39312422.201599985</v>
      </c>
      <c r="AY28" s="17">
        <f t="shared" si="135"/>
        <v>0.26224060721225695</v>
      </c>
      <c r="AZ28" s="18">
        <f t="shared" si="136"/>
        <v>0.43113477136406353</v>
      </c>
      <c r="BA28" s="24">
        <f>BA16+BA17</f>
        <v>-9203143.0832099915</v>
      </c>
      <c r="BB28" s="17">
        <f t="shared" si="137"/>
        <v>-7.4138533809506926E-2</v>
      </c>
      <c r="BC28" s="18">
        <f t="shared" si="138"/>
        <v>-1.7126449597855502</v>
      </c>
      <c r="BD28" s="24">
        <f>BD16+BD17</f>
        <v>25365571.06155999</v>
      </c>
      <c r="BE28" s="17">
        <f t="shared" si="139"/>
        <v>0.21739078412379703</v>
      </c>
      <c r="BF28" s="18">
        <f t="shared" si="140"/>
        <v>-0.44766252092856079</v>
      </c>
      <c r="BG28" s="24">
        <f>BG16+BG17</f>
        <v>-28344350.541250005</v>
      </c>
      <c r="BH28" s="17">
        <f t="shared" si="141"/>
        <v>-0.29625025467461213</v>
      </c>
      <c r="BI28" s="18">
        <f t="shared" si="142"/>
        <v>-6.2635919513154548</v>
      </c>
      <c r="BJ28" s="24">
        <f>BJ16+BJ17</f>
        <v>40610313.270479962</v>
      </c>
      <c r="BK28" s="17">
        <f t="shared" si="143"/>
        <v>0.31774866350611092</v>
      </c>
      <c r="BL28" s="18">
        <f t="shared" si="144"/>
        <v>0.99863046889524876</v>
      </c>
      <c r="BM28" s="24">
        <f>BM16+BM17</f>
        <v>63990382.251670018</v>
      </c>
      <c r="BN28" s="17">
        <f t="shared" si="145"/>
        <v>0.39540700900547732</v>
      </c>
      <c r="BO28" s="18">
        <f t="shared" si="146"/>
        <v>-0.1617152983040947</v>
      </c>
      <c r="BP28" s="24">
        <f>BP16+BP17</f>
        <v>-2009065.0825600177</v>
      </c>
      <c r="BQ28" s="17">
        <f t="shared" si="147"/>
        <v>-1.7655955776342151E-2</v>
      </c>
      <c r="BR28" s="18">
        <f t="shared" si="148"/>
        <v>-1.0950579122518385</v>
      </c>
      <c r="BS28" s="24">
        <f>BS16+BS17</f>
        <v>-5805893.3482200205</v>
      </c>
      <c r="BT28" s="17">
        <f t="shared" si="149"/>
        <v>-4.520720597510966E-2</v>
      </c>
      <c r="BU28" s="18">
        <f t="shared" si="150"/>
        <v>-1.3910150938424111</v>
      </c>
      <c r="BV28" s="24">
        <f>BV16+BV17</f>
        <v>-28966877.536349997</v>
      </c>
      <c r="BW28" s="17">
        <f t="shared" si="151"/>
        <v>-0.30670655436273042</v>
      </c>
      <c r="BX28" s="18">
        <f t="shared" si="152"/>
        <v>-3.7372631776468666</v>
      </c>
      <c r="BY28" s="24">
        <f>BY16+BY17</f>
        <v>5290550.5058300048</v>
      </c>
      <c r="BZ28" s="17">
        <f t="shared" si="153"/>
        <v>5.1505780444828626E-2</v>
      </c>
      <c r="CA28" s="18">
        <f t="shared" si="154"/>
        <v>-0.89886618947309194</v>
      </c>
      <c r="CB28" s="16">
        <f t="shared" si="155"/>
        <v>120402517.49742085</v>
      </c>
      <c r="CC28" s="17">
        <f t="shared" si="156"/>
        <v>8.1484638611407381E-2</v>
      </c>
      <c r="CD28" s="18">
        <f t="shared" si="157"/>
        <v>-0.65858840878857794</v>
      </c>
      <c r="CF28" s="24">
        <f>CF16+CF17</f>
        <v>45069429.953610018</v>
      </c>
      <c r="CG28" s="17">
        <f t="shared" si="158"/>
        <v>0.26079936804910453</v>
      </c>
      <c r="CH28" s="18">
        <f t="shared" si="159"/>
        <v>0.65851328124510788</v>
      </c>
      <c r="CI28" s="24">
        <f>CI16+CI17</f>
        <v>29653973.39989002</v>
      </c>
      <c r="CJ28" s="17">
        <f t="shared" si="160"/>
        <v>0.19283517619549675</v>
      </c>
      <c r="CK28" s="18">
        <f t="shared" si="161"/>
        <v>-0.57176328369548568</v>
      </c>
      <c r="CL28" s="24">
        <f>CL16+CL17</f>
        <v>27469406.088240013</v>
      </c>
      <c r="CM28" s="17">
        <f t="shared" si="162"/>
        <v>0.18988152954814838</v>
      </c>
      <c r="CN28" s="18">
        <f t="shared" si="163"/>
        <v>-0.56912938120200773</v>
      </c>
      <c r="CO28" s="24">
        <f>CO16+CO17</f>
        <v>12914064.650059983</v>
      </c>
      <c r="CP28" s="17">
        <f t="shared" si="164"/>
        <v>9.2404222041123654E-2</v>
      </c>
      <c r="CQ28" s="18">
        <f t="shared" si="165"/>
        <v>-0.33890228473057327</v>
      </c>
      <c r="CR28" s="24">
        <f>CR16+CR17</f>
        <v>45924044.669580013</v>
      </c>
      <c r="CS28" s="17">
        <f t="shared" si="166"/>
        <v>0.32364966259631095</v>
      </c>
      <c r="CT28" s="18">
        <f t="shared" si="167"/>
        <v>9.3089619437557687</v>
      </c>
      <c r="CU28" s="24">
        <f>CU16+CU17</f>
        <v>-3902249.8415700197</v>
      </c>
      <c r="CV28" s="17">
        <f t="shared" si="168"/>
        <v>-2.9791810359657868E-2</v>
      </c>
      <c r="CW28" s="18">
        <f t="shared" si="169"/>
        <v>-1.4165464042320961</v>
      </c>
      <c r="CX28" s="24">
        <f>CX16+CX17</f>
        <v>20319070.434729978</v>
      </c>
      <c r="CY28" s="17">
        <f t="shared" si="170"/>
        <v>0.15787256343202427</v>
      </c>
      <c r="CZ28" s="18">
        <f t="shared" si="171"/>
        <v>7.8204088394554079</v>
      </c>
      <c r="DA28" s="24">
        <f>DA16+DA17</f>
        <v>76334904.027490005</v>
      </c>
      <c r="DB28" s="17">
        <f t="shared" si="172"/>
        <v>0.43681080539531669</v>
      </c>
      <c r="DC28" s="18">
        <f t="shared" si="173"/>
        <v>3.6919760474654981</v>
      </c>
      <c r="DD28" s="24">
        <f>DD16+DD17</f>
        <v>21135169.445310012</v>
      </c>
      <c r="DE28" s="17">
        <f t="shared" si="174"/>
        <v>0.15650489266497369</v>
      </c>
      <c r="DF28" s="18">
        <f t="shared" si="175"/>
        <v>-0.42784518071112443</v>
      </c>
      <c r="DG28" s="24">
        <f>DG16+DG17</f>
        <v>14848258.902660012</v>
      </c>
      <c r="DH28" s="17">
        <f t="shared" si="176"/>
        <v>0.15062871476986389</v>
      </c>
      <c r="DI28" s="18">
        <f t="shared" si="177"/>
        <v>-0.6171263328942117</v>
      </c>
      <c r="DJ28" s="24">
        <f>DJ16+DJ17</f>
        <v>10582423.266019985</v>
      </c>
      <c r="DK28" s="17">
        <f t="shared" si="178"/>
        <v>8.6796499037638988E-2</v>
      </c>
      <c r="DL28" s="18">
        <f t="shared" si="179"/>
        <v>-0.80022361384553031</v>
      </c>
      <c r="DM28" s="24">
        <f>DM16+DM17</f>
        <v>52312381.766950011</v>
      </c>
      <c r="DN28" s="17">
        <f t="shared" si="180"/>
        <v>0.31200340814227728</v>
      </c>
      <c r="DO28" s="18">
        <f t="shared" si="181"/>
        <v>-3.1612303531438554E-2</v>
      </c>
      <c r="DP28" s="16">
        <f t="shared" si="182"/>
        <v>352660895.51968533</v>
      </c>
      <c r="DQ28" s="17">
        <f t="shared" si="183"/>
        <v>0.20616681140332679</v>
      </c>
      <c r="DR28" s="18">
        <f t="shared" si="184"/>
        <v>5.2950515517689603E-2</v>
      </c>
      <c r="DT28" s="24">
        <f>DT16+DT17</f>
        <v>27174596.949730009</v>
      </c>
      <c r="DU28" s="17">
        <f t="shared" si="185"/>
        <v>0.19671810192801767</v>
      </c>
      <c r="DV28" s="18">
        <f t="shared" si="186"/>
        <v>0</v>
      </c>
      <c r="DW28" s="24">
        <f>DW16+DW17</f>
        <v>69246685.935269997</v>
      </c>
      <c r="DX28" s="17">
        <f t="shared" si="187"/>
        <v>0.40175082379855226</v>
      </c>
      <c r="DY28" s="18">
        <f t="shared" si="188"/>
        <v>0</v>
      </c>
      <c r="DZ28" s="24">
        <f>DZ16+DZ17</f>
        <v>63753258.843389973</v>
      </c>
      <c r="EA28" s="17">
        <f t="shared" si="189"/>
        <v>0.35560979370122781</v>
      </c>
      <c r="EB28" s="18">
        <f t="shared" si="190"/>
        <v>0</v>
      </c>
      <c r="EC28" s="24">
        <f>EC16+EC17</f>
        <v>19534275.118159994</v>
      </c>
      <c r="ED28" s="17">
        <f t="shared" si="191"/>
        <v>0.16437563605646002</v>
      </c>
      <c r="EE28" s="18">
        <f t="shared" si="192"/>
        <v>0</v>
      </c>
      <c r="EF28" s="24">
        <f>EF16+EF17</f>
        <v>-5527049.5857899785</v>
      </c>
      <c r="EG28" s="17">
        <f t="shared" si="193"/>
        <v>-5.3039427122788467E-2</v>
      </c>
      <c r="EH28" s="18">
        <f t="shared" si="194"/>
        <v>0</v>
      </c>
      <c r="EI28" s="24">
        <f>EI16+EI17</f>
        <v>9368103.5340199918</v>
      </c>
      <c r="EJ28" s="17">
        <f t="shared" si="195"/>
        <v>8.6817759192501912E-2</v>
      </c>
      <c r="EK28" s="18">
        <f t="shared" si="196"/>
        <v>0</v>
      </c>
      <c r="EL28" s="24">
        <f>EL16+EL17</f>
        <v>-2979157.2489300221</v>
      </c>
      <c r="EM28" s="17">
        <f t="shared" si="197"/>
        <v>-2.4414366391537715E-2</v>
      </c>
      <c r="EN28" s="18">
        <f t="shared" si="198"/>
        <v>0</v>
      </c>
      <c r="EO28" s="24">
        <f>EO16+EO17</f>
        <v>-28356457.368689999</v>
      </c>
      <c r="EP28" s="17">
        <f t="shared" si="199"/>
        <v>-0.30360660040527254</v>
      </c>
      <c r="EQ28" s="18">
        <f t="shared" si="200"/>
        <v>0</v>
      </c>
      <c r="ER28" s="24">
        <f>ER16+ER17</f>
        <v>36939598.746329993</v>
      </c>
      <c r="ES28" s="17">
        <f t="shared" si="201"/>
        <v>0.24982573072986686</v>
      </c>
      <c r="ET28" s="18">
        <f t="shared" si="202"/>
        <v>0</v>
      </c>
      <c r="EU28" s="24">
        <f>EU16+EU17</f>
        <v>38781091.984989986</v>
      </c>
      <c r="EV28" s="17">
        <f t="shared" si="203"/>
        <v>0.22905823531799657</v>
      </c>
      <c r="EW28" s="18">
        <f t="shared" si="204"/>
        <v>0</v>
      </c>
      <c r="EX28" s="24">
        <f>EX16+EX17</f>
        <v>52971341.957489997</v>
      </c>
      <c r="EY28" s="17">
        <f t="shared" si="205"/>
        <v>0.35666436979122035</v>
      </c>
      <c r="EZ28" s="18">
        <f t="shared" si="206"/>
        <v>0</v>
      </c>
      <c r="FA28" s="24">
        <f>FA16+FA17</f>
        <v>54020080.963149995</v>
      </c>
      <c r="FB28" s="17">
        <f t="shared" si="207"/>
        <v>0.36980475851031985</v>
      </c>
      <c r="FC28" s="18">
        <f t="shared" si="208"/>
        <v>0</v>
      </c>
      <c r="FD28" s="16">
        <f t="shared" si="209"/>
        <v>334926371.48887992</v>
      </c>
      <c r="FE28" s="17">
        <f t="shared" si="210"/>
        <v>0.20324195377783327</v>
      </c>
      <c r="FF28" s="18">
        <f t="shared" si="211"/>
        <v>0</v>
      </c>
    </row>
    <row r="29" spans="2:162" x14ac:dyDescent="0.25">
      <c r="C29" s="8" t="s">
        <v>42</v>
      </c>
      <c r="D29" s="23">
        <f>D30+D34+D37+D42+D43+D44+D45+D49</f>
        <v>-3816003.2245065998</v>
      </c>
      <c r="E29" s="9">
        <f t="shared" si="104"/>
        <v>-2.8673621730611158E-2</v>
      </c>
      <c r="F29" s="10">
        <f t="shared" si="105"/>
        <v>-9.7322150995824794E-2</v>
      </c>
      <c r="G29" s="23">
        <f>G30+G34+G37+G42+G43+G44+G45+G49</f>
        <v>-3875003.5025881999</v>
      </c>
      <c r="H29" s="9">
        <f t="shared" si="106"/>
        <v>-3.0031441470670914E-2</v>
      </c>
      <c r="I29" s="10">
        <f t="shared" si="107"/>
        <v>0.18845868021014894</v>
      </c>
      <c r="J29" s="23">
        <f>J30+J34+J37+J42+J43+J44+J45+J49</f>
        <v>-5144849.7662266009</v>
      </c>
      <c r="K29" s="9">
        <f t="shared" si="108"/>
        <v>-4.6459823195356582E-2</v>
      </c>
      <c r="L29" s="10">
        <f t="shared" si="109"/>
        <v>-0.38875649419537517</v>
      </c>
      <c r="M29" s="23">
        <f>M30+M34+M37+M42+M43+M44+M45+M49</f>
        <v>-4454626.0116905002</v>
      </c>
      <c r="N29" s="9">
        <f t="shared" si="110"/>
        <v>-2.9355547012129807E-2</v>
      </c>
      <c r="O29" s="10">
        <f t="shared" si="111"/>
        <v>-0.25197704574220675</v>
      </c>
      <c r="P29" s="23">
        <f>P30+P34+P37+P42+P43+P44+P45+P49</f>
        <v>-3771893.2571851998</v>
      </c>
      <c r="Q29" s="9">
        <f t="shared" si="112"/>
        <v>-2.7857217058525969E-2</v>
      </c>
      <c r="R29" s="10">
        <f t="shared" si="113"/>
        <v>0.18141205861695872</v>
      </c>
      <c r="S29" s="23">
        <f>S30+S34+S37+S42+S43+S44+S45+S49</f>
        <v>-4437568.2124616988</v>
      </c>
      <c r="T29" s="9">
        <f t="shared" si="114"/>
        <v>-4.2635759631270351E-2</v>
      </c>
      <c r="U29" s="10">
        <f t="shared" si="115"/>
        <v>7.6911960638996621E-2</v>
      </c>
      <c r="V29" s="23">
        <f>V30+V34+V37+V42+V43+V44+V45+V49</f>
        <v>0</v>
      </c>
      <c r="W29" s="9">
        <f t="shared" si="116"/>
        <v>0</v>
      </c>
      <c r="X29" s="10">
        <f t="shared" si="117"/>
        <v>0</v>
      </c>
      <c r="Y29" s="23">
        <f>Y30+Y34+Y37+Y42+Y43+Y44+Y45+Y49</f>
        <v>0</v>
      </c>
      <c r="Z29" s="9">
        <f t="shared" si="118"/>
        <v>0</v>
      </c>
      <c r="AA29" s="10">
        <f t="shared" si="119"/>
        <v>0</v>
      </c>
      <c r="AB29" s="23">
        <f>AB30+AB34+AB37+AB42+AB43+AB44+AB45+AB49</f>
        <v>0</v>
      </c>
      <c r="AC29" s="9">
        <f t="shared" si="120"/>
        <v>0</v>
      </c>
      <c r="AD29" s="10">
        <f t="shared" si="121"/>
        <v>0</v>
      </c>
      <c r="AE29" s="23">
        <f>AE30+AE34+AE37+AE42+AE43+AE44+AE45+AE49</f>
        <v>0</v>
      </c>
      <c r="AF29" s="9">
        <f t="shared" si="122"/>
        <v>0</v>
      </c>
      <c r="AG29" s="10">
        <f t="shared" si="123"/>
        <v>0</v>
      </c>
      <c r="AH29" s="23">
        <f>AH30+AH34+AH37+AH42+AH43+AH44+AH45+AH49</f>
        <v>0</v>
      </c>
      <c r="AI29" s="9">
        <f t="shared" si="124"/>
        <v>0</v>
      </c>
      <c r="AJ29" s="10">
        <f t="shared" si="125"/>
        <v>0</v>
      </c>
      <c r="AK29" s="23">
        <f>AK30+AK34+AK37+AK42+AK43+AK44+AK45+AK49</f>
        <v>0</v>
      </c>
      <c r="AL29" s="9">
        <f t="shared" si="126"/>
        <v>0</v>
      </c>
      <c r="AM29" s="10">
        <f t="shared" si="127"/>
        <v>0</v>
      </c>
      <c r="AN29" s="41">
        <f t="shared" si="128"/>
        <v>-25499944.470945206</v>
      </c>
      <c r="AO29" s="42">
        <f t="shared" si="129"/>
        <v>-3.3373289475150766E-2</v>
      </c>
      <c r="AP29" s="43">
        <f t="shared" si="130"/>
        <v>0.48562212867608473</v>
      </c>
      <c r="AQ29" s="3"/>
      <c r="AR29" s="23">
        <f>AR30+AR34+AR37+AR42+AR43+AR44+AR45+AR49</f>
        <v>-3477559.6401144001</v>
      </c>
      <c r="AS29" s="9">
        <f t="shared" si="131"/>
        <v>-2.9317077168973051E-2</v>
      </c>
      <c r="AT29" s="10">
        <f t="shared" si="132"/>
        <v>0.22350642650782399</v>
      </c>
      <c r="AU29" s="23">
        <f>AU30+AU34+AU37+AU42+AU43+AU44+AU45+AU49</f>
        <v>-4774869.0154084004</v>
      </c>
      <c r="AV29" s="9">
        <f t="shared" si="133"/>
        <v>-3.3258892086688641E-2</v>
      </c>
      <c r="AW29" s="10">
        <f t="shared" si="134"/>
        <v>-0.28024338844158353</v>
      </c>
      <c r="AX29" s="23">
        <f>AX30+AX34+AX37+AX42+AX43+AX44+AX45+AX49</f>
        <v>-3704644.9739250005</v>
      </c>
      <c r="AY29" s="9">
        <f t="shared" si="135"/>
        <v>-2.4712502895036275E-2</v>
      </c>
      <c r="AZ29" s="10">
        <f t="shared" si="136"/>
        <v>9.4844637816267494E-2</v>
      </c>
      <c r="BA29" s="23">
        <f>BA30+BA34+BA37+BA42+BA43+BA44+BA45+BA49</f>
        <v>-3558073.2305277004</v>
      </c>
      <c r="BB29" s="9">
        <f t="shared" si="137"/>
        <v>-2.8663069791822818E-2</v>
      </c>
      <c r="BC29" s="10">
        <f t="shared" si="138"/>
        <v>6.3940802021490273E-2</v>
      </c>
      <c r="BD29" s="23">
        <f>BD30+BD34+BD37+BD42+BD43+BD44+BD45+BD49</f>
        <v>-4607804.5699187992</v>
      </c>
      <c r="BE29" s="9">
        <f t="shared" si="139"/>
        <v>-3.9490309369059347E-2</v>
      </c>
      <c r="BF29" s="10">
        <f t="shared" si="140"/>
        <v>-4.0427561817143923E-2</v>
      </c>
      <c r="BG29" s="23">
        <f>BG30+BG34+BG37+BG42+BG43+BG44+BG45+BG49</f>
        <v>-4807307.6708192993</v>
      </c>
      <c r="BH29" s="9">
        <f t="shared" si="141"/>
        <v>-5.0245149194962896E-2</v>
      </c>
      <c r="BI29" s="10">
        <f t="shared" si="142"/>
        <v>-0.15304613881380508</v>
      </c>
      <c r="BJ29" s="23">
        <f>BJ30+BJ34+BJ37+BJ42+BJ43+BJ44+BJ45+BJ49</f>
        <v>-3723278.4687540997</v>
      </c>
      <c r="BK29" s="9">
        <f t="shared" si="143"/>
        <v>-2.9132175106062953E-2</v>
      </c>
      <c r="BL29" s="10">
        <f t="shared" si="144"/>
        <v>0.1474195458601219</v>
      </c>
      <c r="BM29" s="23">
        <f>BM30+BM34+BM37+BM42+BM43+BM44+BM45+BM49</f>
        <v>-3726284.1865225006</v>
      </c>
      <c r="BN29" s="9">
        <f t="shared" si="145"/>
        <v>-2.3025317759510923E-2</v>
      </c>
      <c r="BO29" s="10">
        <f t="shared" si="146"/>
        <v>-3.1399026836426272E-4</v>
      </c>
      <c r="BP29" s="23">
        <f>BP30+BP34+BP37+BP42+BP43+BP44+BP45+BP49</f>
        <v>-4525208.6870496999</v>
      </c>
      <c r="BQ29" s="9">
        <f t="shared" si="147"/>
        <v>-3.9768191260116652E-2</v>
      </c>
      <c r="BR29" s="10">
        <f t="shared" si="148"/>
        <v>3.3663876939674577E-2</v>
      </c>
      <c r="BS29" s="23">
        <f>BS30+BS34+BS37+BS42+BS43+BS44+BS45+BS49</f>
        <v>-4713703.2257097987</v>
      </c>
      <c r="BT29" s="9">
        <f t="shared" si="149"/>
        <v>-3.6702939556327224E-2</v>
      </c>
      <c r="BU29" s="10">
        <f t="shared" si="150"/>
        <v>-0.21193408508102846</v>
      </c>
      <c r="BV29" s="23">
        <f>BV30+BV34+BV37+BV42+BV43+BV44+BV45+BV49</f>
        <v>-4257791.4916890999</v>
      </c>
      <c r="BW29" s="9">
        <f t="shared" si="151"/>
        <v>-4.508226873856782E-2</v>
      </c>
      <c r="BX29" s="10">
        <f t="shared" si="152"/>
        <v>-0.26490845515371786</v>
      </c>
      <c r="BY29" s="23">
        <f>BY30+BY34+BY37+BY42+BY43+BY44+BY45+BY49</f>
        <v>-3697815.9962648004</v>
      </c>
      <c r="BZ29" s="9">
        <f t="shared" si="153"/>
        <v>-3.5999826222074788E-2</v>
      </c>
      <c r="CA29" s="10">
        <f t="shared" si="154"/>
        <v>-0.11028016883536673</v>
      </c>
      <c r="CB29" s="41">
        <f t="shared" si="155"/>
        <v>-49574341.923599817</v>
      </c>
      <c r="CC29" s="42">
        <f t="shared" si="156"/>
        <v>-3.3550356088936473E-2</v>
      </c>
      <c r="CD29" s="43">
        <f t="shared" si="157"/>
        <v>-3.1483957200901455E-2</v>
      </c>
      <c r="CF29" s="23">
        <f>CF30+CF34+CF37+CF42+CF43+CF44+CF45+CF49</f>
        <v>-4478542.7192585003</v>
      </c>
      <c r="CG29" s="9">
        <f t="shared" si="158"/>
        <v>-2.5915595386179921E-2</v>
      </c>
      <c r="CH29" s="10">
        <f t="shared" si="159"/>
        <v>-9.1602476407402419E-2</v>
      </c>
      <c r="CI29" s="23">
        <f>CI30+CI34+CI37+CI42+CI43+CI44+CI45+CI49</f>
        <v>-3729657.2343331994</v>
      </c>
      <c r="CJ29" s="9">
        <f t="shared" si="160"/>
        <v>-2.425338082801811E-2</v>
      </c>
      <c r="CK29" s="10">
        <f t="shared" si="161"/>
        <v>-8.1625207674795603E-3</v>
      </c>
      <c r="CL29" s="23">
        <f>CL30+CL34+CL37+CL42+CL43+CL44+CL45+CL49</f>
        <v>-4092827.7384197996</v>
      </c>
      <c r="CM29" s="9">
        <f t="shared" si="162"/>
        <v>-2.8291561479407045E-2</v>
      </c>
      <c r="CN29" s="10">
        <f t="shared" si="163"/>
        <v>0.11950353014581157</v>
      </c>
      <c r="CO29" s="23">
        <f>CO30+CO34+CO37+CO42+CO43+CO44+CO45+CO49</f>
        <v>-3801119.8845239994</v>
      </c>
      <c r="CP29" s="9">
        <f t="shared" si="164"/>
        <v>-2.7198216466482884E-2</v>
      </c>
      <c r="CQ29" s="10">
        <f t="shared" si="165"/>
        <v>0.19767957938514685</v>
      </c>
      <c r="CR29" s="23">
        <f>CR30+CR34+CR37+CR42+CR43+CR44+CR45+CR49</f>
        <v>-4428760.5778831001</v>
      </c>
      <c r="CS29" s="9">
        <f t="shared" si="166"/>
        <v>-3.1211686101794246E-2</v>
      </c>
      <c r="CT29" s="10">
        <f t="shared" si="167"/>
        <v>5.3788461274668097E-2</v>
      </c>
      <c r="CU29" s="23">
        <f>CU30+CU34+CU37+CU42+CU43+CU44+CU45+CU49</f>
        <v>-4169224.0310217002</v>
      </c>
      <c r="CV29" s="9">
        <f t="shared" si="168"/>
        <v>-3.1830030552106585E-2</v>
      </c>
      <c r="CW29" s="10">
        <f t="shared" si="169"/>
        <v>6.0752733913554693E-2</v>
      </c>
      <c r="CX29" s="23">
        <f>CX30+CX34+CX37+CX42+CX43+CX44+CX45+CX49</f>
        <v>-4367069.9353649998</v>
      </c>
      <c r="CY29" s="9">
        <f t="shared" si="170"/>
        <v>-3.3930711919014964E-2</v>
      </c>
      <c r="CZ29" s="10">
        <f t="shared" si="171"/>
        <v>-0.22235997742349442</v>
      </c>
      <c r="DA29" s="23">
        <f>DA30+DA34+DA37+DA42+DA43+DA44+DA45+DA49</f>
        <v>-3725114.5368094002</v>
      </c>
      <c r="DB29" s="9">
        <f t="shared" si="172"/>
        <v>-2.13162026171872E-2</v>
      </c>
      <c r="DC29" s="10">
        <f t="shared" si="173"/>
        <v>0.21464216436948219</v>
      </c>
      <c r="DD29" s="23">
        <f>DD30+DD34+DD37+DD42+DD43+DD44+DD45+DD49</f>
        <v>-4682851.6279808003</v>
      </c>
      <c r="DE29" s="9">
        <f t="shared" si="174"/>
        <v>-3.4676286523255856E-2</v>
      </c>
      <c r="DF29" s="10">
        <f t="shared" si="175"/>
        <v>-0.15941295259689917</v>
      </c>
      <c r="DG29" s="23">
        <f>DG30+DG34+DG37+DG42+DG43+DG44+DG45+DG49</f>
        <v>-3889405.606902001</v>
      </c>
      <c r="DH29" s="9">
        <f t="shared" si="176"/>
        <v>-3.9456219858975981E-2</v>
      </c>
      <c r="DI29" s="10">
        <f t="shared" si="177"/>
        <v>0.11664024836287315</v>
      </c>
      <c r="DJ29" s="23">
        <f>DJ30+DJ34+DJ37+DJ42+DJ43+DJ44+DJ45+DJ49</f>
        <v>-3366086.6716016</v>
      </c>
      <c r="DK29" s="9">
        <f t="shared" si="178"/>
        <v>-2.7608472200352632E-2</v>
      </c>
      <c r="DL29" s="10">
        <f t="shared" si="179"/>
        <v>0.1189262462226693</v>
      </c>
      <c r="DM29" s="23">
        <f>DM30+DM34+DM37+DM42+DM43+DM44+DM45+DM49</f>
        <v>-3330525.1233511996</v>
      </c>
      <c r="DN29" s="9">
        <f t="shared" si="180"/>
        <v>-1.9864038957705402E-2</v>
      </c>
      <c r="DO29" s="10">
        <f t="shared" si="181"/>
        <v>0.27235961137998882</v>
      </c>
      <c r="DP29" s="41">
        <f t="shared" si="182"/>
        <v>-48061185.612743616</v>
      </c>
      <c r="DQ29" s="42">
        <f t="shared" si="183"/>
        <v>-2.8096739717743114E-2</v>
      </c>
      <c r="DR29" s="43">
        <f t="shared" si="184"/>
        <v>6.6101925720314036E-2</v>
      </c>
      <c r="DT29" s="23">
        <f>DT30+DT34+DT37+DT42+DT43+DT44+DT45+DT49</f>
        <v>-4102723.1213307003</v>
      </c>
      <c r="DU29" s="9">
        <f t="shared" si="185"/>
        <v>-2.9699793033080703E-2</v>
      </c>
      <c r="DV29" s="10">
        <f t="shared" si="186"/>
        <v>0</v>
      </c>
      <c r="DW29" s="23">
        <f>DW30+DW34+DW37+DW42+DW43+DW44+DW45+DW49</f>
        <v>-3699460.3127023005</v>
      </c>
      <c r="DX29" s="9">
        <f t="shared" si="187"/>
        <v>-2.1463283161702748E-2</v>
      </c>
      <c r="DY29" s="10">
        <f t="shared" si="188"/>
        <v>0</v>
      </c>
      <c r="DZ29" s="23">
        <f>DZ30+DZ34+DZ37+DZ42+DZ43+DZ44+DZ45+DZ49</f>
        <v>-4648318.1688366998</v>
      </c>
      <c r="EA29" s="9">
        <f t="shared" si="189"/>
        <v>-2.5927889727774624E-2</v>
      </c>
      <c r="EB29" s="10">
        <f t="shared" si="190"/>
        <v>0</v>
      </c>
      <c r="EC29" s="23">
        <f>EC30+EC34+EC37+EC42+EC43+EC44+EC45+EC49</f>
        <v>-4737658.1560905995</v>
      </c>
      <c r="ED29" s="9">
        <f t="shared" si="191"/>
        <v>-3.98661106242688E-2</v>
      </c>
      <c r="EE29" s="10">
        <f t="shared" si="192"/>
        <v>0</v>
      </c>
      <c r="EF29" s="23">
        <f>EF30+EF34+EF37+EF42+EF43+EF44+EF45+EF49</f>
        <v>-4680518.4640310006</v>
      </c>
      <c r="EG29" s="9">
        <f t="shared" si="193"/>
        <v>-4.4915829705615987E-2</v>
      </c>
      <c r="EH29" s="10">
        <f t="shared" si="194"/>
        <v>0</v>
      </c>
      <c r="EI29" s="23">
        <f>EI30+EI34+EI37+EI42+EI43+EI44+EI45+EI49</f>
        <v>-4438899.2990031</v>
      </c>
      <c r="EJ29" s="9">
        <f t="shared" si="195"/>
        <v>-4.1136958939569541E-2</v>
      </c>
      <c r="EK29" s="10">
        <f t="shared" si="196"/>
        <v>0</v>
      </c>
      <c r="EL29" s="23">
        <f>EL30+EL34+EL37+EL42+EL43+EL44+EL45+EL49</f>
        <v>-3572654.5502332007</v>
      </c>
      <c r="EM29" s="9">
        <f t="shared" si="197"/>
        <v>-2.927811118769064E-2</v>
      </c>
      <c r="EN29" s="10">
        <f t="shared" si="198"/>
        <v>0</v>
      </c>
      <c r="EO29" s="23">
        <f>EO30+EO34+EO37+EO42+EO43+EO44+EO45+EO49</f>
        <v>-4743206.6859289994</v>
      </c>
      <c r="EP29" s="9">
        <f t="shared" si="199"/>
        <v>-5.0784512261553734E-2</v>
      </c>
      <c r="EQ29" s="10">
        <f t="shared" si="200"/>
        <v>0</v>
      </c>
      <c r="ER29" s="23">
        <f>ER30+ER34+ER37+ER42+ER43+ER44+ER45+ER49</f>
        <v>-4038985.0893867998</v>
      </c>
      <c r="ES29" s="9">
        <f t="shared" si="201"/>
        <v>-2.7316008717158679E-2</v>
      </c>
      <c r="ET29" s="10">
        <f t="shared" si="202"/>
        <v>0</v>
      </c>
      <c r="EU29" s="23">
        <f>EU30+EU34+EU37+EU42+EU43+EU44+EU45+EU49</f>
        <v>-4402969.0052028997</v>
      </c>
      <c r="EV29" s="9">
        <f t="shared" si="203"/>
        <v>-2.6005877061996079E-2</v>
      </c>
      <c r="EW29" s="10">
        <f t="shared" si="204"/>
        <v>0</v>
      </c>
      <c r="EX29" s="23">
        <f>EX30+EX34+EX37+EX42+EX43+EX44+EX45+EX49</f>
        <v>-3820436.8898409996</v>
      </c>
      <c r="EY29" s="9">
        <f t="shared" si="205"/>
        <v>-2.572360195699366E-2</v>
      </c>
      <c r="EZ29" s="10">
        <f t="shared" si="206"/>
        <v>0</v>
      </c>
      <c r="FA29" s="23">
        <f>FA30+FA34+FA37+FA42+FA43+FA44+FA45+FA49</f>
        <v>-4577158.1339343004</v>
      </c>
      <c r="FB29" s="9">
        <f t="shared" si="207"/>
        <v>-3.1333808246932673E-2</v>
      </c>
      <c r="FC29" s="10">
        <f t="shared" si="208"/>
        <v>0</v>
      </c>
      <c r="FD29" s="41">
        <f t="shared" si="209"/>
        <v>-51462988.238639563</v>
      </c>
      <c r="FE29" s="42">
        <f t="shared" si="210"/>
        <v>-3.1229067542130014E-2</v>
      </c>
      <c r="FF29" s="43">
        <f t="shared" si="211"/>
        <v>0</v>
      </c>
    </row>
    <row r="30" spans="2:162" outlineLevel="1" collapsed="1" x14ac:dyDescent="0.25">
      <c r="B30" s="49"/>
      <c r="C30" s="11" t="s">
        <v>43</v>
      </c>
      <c r="D30" s="23">
        <f>SUM(D31:D33)</f>
        <v>-3568774.8613</v>
      </c>
      <c r="E30" s="9">
        <f t="shared" si="104"/>
        <v>-2.6815936568780414E-2</v>
      </c>
      <c r="F30" s="10">
        <f t="shared" si="105"/>
        <v>-8.5491329912435327E-2</v>
      </c>
      <c r="G30" s="23">
        <f>SUM(G31:G33)</f>
        <v>-3666223.3448000001</v>
      </c>
      <c r="H30" s="9">
        <f t="shared" si="106"/>
        <v>-2.8413386394161716E-2</v>
      </c>
      <c r="I30" s="10">
        <f t="shared" si="107"/>
        <v>0.19878087877975842</v>
      </c>
      <c r="J30" s="23">
        <f>SUM(J31:J33)</f>
        <v>-4927882.6704000002</v>
      </c>
      <c r="K30" s="9">
        <f t="shared" si="108"/>
        <v>-4.4500533153986326E-2</v>
      </c>
      <c r="L30" s="10">
        <f t="shared" si="109"/>
        <v>-0.40351045990799173</v>
      </c>
      <c r="M30" s="23">
        <f>SUM(M31:M33)</f>
        <v>-4277741.6937999995</v>
      </c>
      <c r="N30" s="9">
        <f t="shared" si="110"/>
        <v>-2.8189896765416375E-2</v>
      </c>
      <c r="O30" s="10">
        <f t="shared" si="111"/>
        <v>-0.28662795985592626</v>
      </c>
      <c r="P30" s="23">
        <f>SUM(P31:P33)</f>
        <v>-3539300.8032999998</v>
      </c>
      <c r="Q30" s="9">
        <f t="shared" si="112"/>
        <v>-2.6139411693352276E-2</v>
      </c>
      <c r="R30" s="10">
        <f t="shared" si="113"/>
        <v>0.19575244124475408</v>
      </c>
      <c r="S30" s="23">
        <f>SUM(S31:S33)</f>
        <v>-4247876.0485999994</v>
      </c>
      <c r="T30" s="9">
        <f t="shared" si="114"/>
        <v>-4.0813214238135671E-2</v>
      </c>
      <c r="U30" s="10">
        <f t="shared" si="115"/>
        <v>8.2296810842414317E-2</v>
      </c>
      <c r="V30" s="23">
        <f>SUM(V31:V33)</f>
        <v>0</v>
      </c>
      <c r="W30" s="9">
        <f t="shared" si="116"/>
        <v>0</v>
      </c>
      <c r="X30" s="10">
        <f t="shared" si="117"/>
        <v>0</v>
      </c>
      <c r="Y30" s="23">
        <f>SUM(Y31:Y33)</f>
        <v>0</v>
      </c>
      <c r="Z30" s="9">
        <f t="shared" si="118"/>
        <v>0</v>
      </c>
      <c r="AA30" s="10">
        <f t="shared" si="119"/>
        <v>0</v>
      </c>
      <c r="AB30" s="23">
        <f>SUM(AB31:AB33)</f>
        <v>0</v>
      </c>
      <c r="AC30" s="9">
        <f t="shared" si="120"/>
        <v>0</v>
      </c>
      <c r="AD30" s="10">
        <f t="shared" si="121"/>
        <v>0</v>
      </c>
      <c r="AE30" s="23">
        <f>SUM(AE31:AE33)</f>
        <v>0</v>
      </c>
      <c r="AF30" s="9">
        <f t="shared" si="122"/>
        <v>0</v>
      </c>
      <c r="AG30" s="10">
        <f t="shared" si="123"/>
        <v>0</v>
      </c>
      <c r="AH30" s="23">
        <f>SUM(AH31:AH33)</f>
        <v>0</v>
      </c>
      <c r="AI30" s="9">
        <f t="shared" si="124"/>
        <v>0</v>
      </c>
      <c r="AJ30" s="10">
        <f t="shared" si="125"/>
        <v>0</v>
      </c>
      <c r="AK30" s="23">
        <f>SUM(AK31:AK33)</f>
        <v>0</v>
      </c>
      <c r="AL30" s="9">
        <f t="shared" si="126"/>
        <v>0</v>
      </c>
      <c r="AM30" s="10">
        <f t="shared" si="127"/>
        <v>0</v>
      </c>
      <c r="AN30" s="41">
        <f t="shared" si="128"/>
        <v>-24227799.915872</v>
      </c>
      <c r="AO30" s="42">
        <f t="shared" si="129"/>
        <v>-3.1708358457788383E-2</v>
      </c>
      <c r="AP30" s="43">
        <f t="shared" si="130"/>
        <v>0.48603633016811426</v>
      </c>
      <c r="AQ30" s="3"/>
      <c r="AR30" s="23">
        <f>SUM(AR31:AR33)</f>
        <v>-3287704.6209</v>
      </c>
      <c r="AS30" s="9">
        <f t="shared" si="131"/>
        <v>-2.7716531146693379E-2</v>
      </c>
      <c r="AT30" s="10">
        <f t="shared" si="132"/>
        <v>0.22962933682377074</v>
      </c>
      <c r="AU30" s="23">
        <f>SUM(AU31:AU33)</f>
        <v>-4575806.1030999999</v>
      </c>
      <c r="AV30" s="9">
        <f t="shared" si="133"/>
        <v>-3.1872338466565765E-2</v>
      </c>
      <c r="AW30" s="10">
        <f t="shared" si="134"/>
        <v>-0.29680733451688657</v>
      </c>
      <c r="AX30" s="23">
        <f>SUM(AX31:AX33)</f>
        <v>-3511112.1798999999</v>
      </c>
      <c r="AY30" s="9">
        <f t="shared" si="135"/>
        <v>-2.3421507464626616E-2</v>
      </c>
      <c r="AZ30" s="10">
        <f t="shared" si="136"/>
        <v>9.3269690232431951E-2</v>
      </c>
      <c r="BA30" s="23">
        <f>SUM(BA31:BA33)</f>
        <v>-3324769.7293000002</v>
      </c>
      <c r="BB30" s="9">
        <f t="shared" si="137"/>
        <v>-2.6783627153882956E-2</v>
      </c>
      <c r="BC30" s="10">
        <f t="shared" si="138"/>
        <v>6.7445254932830018E-2</v>
      </c>
      <c r="BD30" s="23">
        <f>SUM(BD31:BD33)</f>
        <v>-4400760.3936999999</v>
      </c>
      <c r="BE30" s="9">
        <f t="shared" si="139"/>
        <v>-3.7715876784544043E-2</v>
      </c>
      <c r="BF30" s="10">
        <f t="shared" si="140"/>
        <v>-3.5306457338885752E-2</v>
      </c>
      <c r="BG30" s="23">
        <f>SUM(BG31:BG33)</f>
        <v>-4628812.5603</v>
      </c>
      <c r="BH30" s="9">
        <f t="shared" si="141"/>
        <v>-4.8379549139228352E-2</v>
      </c>
      <c r="BI30" s="10">
        <f t="shared" si="142"/>
        <v>-0.16735817400284098</v>
      </c>
      <c r="BJ30" s="23">
        <f>SUM(BJ31:BJ33)</f>
        <v>-3534639.7267</v>
      </c>
      <c r="BK30" s="9">
        <f t="shared" si="143"/>
        <v>-2.7656202542789603E-2</v>
      </c>
      <c r="BL30" s="10">
        <f t="shared" si="144"/>
        <v>0.15339659771211281</v>
      </c>
      <c r="BM30" s="23">
        <f>SUM(BM31:BM33)</f>
        <v>-3540356.3452000003</v>
      </c>
      <c r="BN30" s="9">
        <f t="shared" si="145"/>
        <v>-2.1876439302447849E-2</v>
      </c>
      <c r="BO30" s="10">
        <f t="shared" si="146"/>
        <v>-3.439623337658195E-3</v>
      </c>
      <c r="BP30" s="23">
        <f>SUM(BP31:BP33)</f>
        <v>-4325706.0536000002</v>
      </c>
      <c r="BQ30" s="9">
        <f t="shared" si="147"/>
        <v>-3.8014933138202887E-2</v>
      </c>
      <c r="BR30" s="10">
        <f t="shared" si="148"/>
        <v>3.4440321406517573E-2</v>
      </c>
      <c r="BS30" s="23">
        <f>SUM(BS31:BS33)</f>
        <v>-4496440.0877999999</v>
      </c>
      <c r="BT30" s="9">
        <f t="shared" si="149"/>
        <v>-3.5011234449601802E-2</v>
      </c>
      <c r="BU30" s="10">
        <f t="shared" si="150"/>
        <v>-0.22732317705028829</v>
      </c>
      <c r="BV30" s="23">
        <f>SUM(BV31:BV33)</f>
        <v>-4039805.2579000001</v>
      </c>
      <c r="BW30" s="9">
        <f t="shared" si="151"/>
        <v>-4.2774190949373431E-2</v>
      </c>
      <c r="BX30" s="10">
        <f t="shared" si="152"/>
        <v>-0.28642210656562356</v>
      </c>
      <c r="BY30" s="23">
        <f>SUM(BY31:BY33)</f>
        <v>-3473215.4967</v>
      </c>
      <c r="BZ30" s="9">
        <f t="shared" si="153"/>
        <v>-3.3813243936235977E-2</v>
      </c>
      <c r="CA30" s="10">
        <f t="shared" si="154"/>
        <v>-0.10632898937237767</v>
      </c>
      <c r="CB30" s="41">
        <f t="shared" si="155"/>
        <v>-47139129.354798093</v>
      </c>
      <c r="CC30" s="42">
        <f t="shared" si="156"/>
        <v>-3.1902280780917967E-2</v>
      </c>
      <c r="CD30" s="43">
        <f t="shared" si="157"/>
        <v>-3.4291149929508026E-2</v>
      </c>
      <c r="CF30" s="23">
        <f>SUM(CF31:CF33)</f>
        <v>-4267691.8761999998</v>
      </c>
      <c r="CG30" s="9">
        <f t="shared" si="158"/>
        <v>-2.4695483068831358E-2</v>
      </c>
      <c r="CH30" s="10">
        <f t="shared" si="159"/>
        <v>-9.5862651002596222E-2</v>
      </c>
      <c r="CI30" s="23">
        <f>SUM(CI31:CI33)</f>
        <v>-3528516.5199999996</v>
      </c>
      <c r="CJ30" s="9">
        <f t="shared" si="160"/>
        <v>-2.2945394051154186E-2</v>
      </c>
      <c r="CK30" s="10">
        <f t="shared" si="161"/>
        <v>-6.4531149789426789E-3</v>
      </c>
      <c r="CL30" s="23">
        <f>SUM(CL31:CL33)</f>
        <v>-3872278.3853999996</v>
      </c>
      <c r="CM30" s="9">
        <f t="shared" si="162"/>
        <v>-2.676702001834565E-2</v>
      </c>
      <c r="CN30" s="10">
        <f t="shared" si="163"/>
        <v>0.12404224837668008</v>
      </c>
      <c r="CO30" s="23">
        <f>SUM(CO31:CO33)</f>
        <v>-3565227.4002</v>
      </c>
      <c r="CP30" s="9">
        <f t="shared" si="164"/>
        <v>-2.5510331041563174E-2</v>
      </c>
      <c r="CQ30" s="10">
        <f t="shared" si="165"/>
        <v>0.21286947601889727</v>
      </c>
      <c r="CR30" s="23">
        <f>SUM(CR31:CR33)</f>
        <v>-4250683.8072000006</v>
      </c>
      <c r="CS30" s="9">
        <f t="shared" si="166"/>
        <v>-2.995669022409006E-2</v>
      </c>
      <c r="CT30" s="10">
        <f t="shared" si="167"/>
        <v>5.2636771269729904E-2</v>
      </c>
      <c r="CU30" s="23">
        <f>SUM(CU31:CU33)</f>
        <v>-3965203.3655000003</v>
      </c>
      <c r="CV30" s="9">
        <f t="shared" si="168"/>
        <v>-3.0272430392341263E-2</v>
      </c>
      <c r="CW30" s="10">
        <f t="shared" si="169"/>
        <v>6.1756029390966236E-2</v>
      </c>
      <c r="CX30" s="23">
        <f>SUM(CX31:CX33)</f>
        <v>-4175083.3001000001</v>
      </c>
      <c r="CY30" s="9">
        <f t="shared" si="170"/>
        <v>-3.2439038254546103E-2</v>
      </c>
      <c r="CZ30" s="10">
        <f t="shared" si="171"/>
        <v>-0.24471793935221797</v>
      </c>
      <c r="DA30" s="23">
        <f>SUM(DA31:DA33)</f>
        <v>-3528220.5953000002</v>
      </c>
      <c r="DB30" s="9">
        <f t="shared" si="172"/>
        <v>-2.0189517488491595E-2</v>
      </c>
      <c r="DC30" s="10">
        <f t="shared" si="173"/>
        <v>0.22299704904130346</v>
      </c>
      <c r="DD30" s="23">
        <f>SUM(DD31:DD33)</f>
        <v>-4479998.6469000001</v>
      </c>
      <c r="DE30" s="9">
        <f t="shared" si="174"/>
        <v>-3.3174170152106275E-2</v>
      </c>
      <c r="DF30" s="10">
        <f t="shared" si="175"/>
        <v>-0.16152566838578228</v>
      </c>
      <c r="DG30" s="23">
        <f>SUM(DG31:DG33)</f>
        <v>-3663615.3964000004</v>
      </c>
      <c r="DH30" s="9">
        <f t="shared" si="176"/>
        <v>-3.7165682669498469E-2</v>
      </c>
      <c r="DI30" s="10">
        <f t="shared" si="177"/>
        <v>0.12803818317772972</v>
      </c>
      <c r="DJ30" s="23">
        <f>SUM(DJ31:DJ33)</f>
        <v>-3140341.9120999998</v>
      </c>
      <c r="DK30" s="9">
        <f t="shared" si="178"/>
        <v>-2.5756925129489548E-2</v>
      </c>
      <c r="DL30" s="10">
        <f t="shared" si="179"/>
        <v>0.12732574417742332</v>
      </c>
      <c r="DM30" s="23">
        <f>SUM(DM31:DM33)</f>
        <v>-3139405.6650999999</v>
      </c>
      <c r="DN30" s="9">
        <f t="shared" si="180"/>
        <v>-1.8724157340341288E-2</v>
      </c>
      <c r="DO30" s="10">
        <f t="shared" si="181"/>
        <v>0.27924774597241758</v>
      </c>
      <c r="DP30" s="41">
        <f t="shared" si="182"/>
        <v>-45576266.758166552</v>
      </c>
      <c r="DQ30" s="42">
        <f t="shared" si="183"/>
        <v>-2.6644047334343991E-2</v>
      </c>
      <c r="DR30" s="43">
        <f t="shared" si="184"/>
        <v>6.9325420113777625E-2</v>
      </c>
      <c r="DT30" s="23">
        <f>SUM(DT31:DT33)</f>
        <v>-3894367.4851000002</v>
      </c>
      <c r="DU30" s="9">
        <f t="shared" si="185"/>
        <v>-2.8191497422988314E-2</v>
      </c>
      <c r="DV30" s="10">
        <f t="shared" si="186"/>
        <v>0</v>
      </c>
      <c r="DW30" s="23">
        <f>SUM(DW31:DW33)</f>
        <v>-3505892.5920000002</v>
      </c>
      <c r="DX30" s="9">
        <f t="shared" si="187"/>
        <v>-2.0340254814531725E-2</v>
      </c>
      <c r="DY30" s="10">
        <f t="shared" si="188"/>
        <v>0</v>
      </c>
      <c r="DZ30" s="23">
        <f>SUM(DZ31:DZ33)</f>
        <v>-4420622.3168000001</v>
      </c>
      <c r="EA30" s="9">
        <f t="shared" si="189"/>
        <v>-2.4657823280374639E-2</v>
      </c>
      <c r="EB30" s="10">
        <f t="shared" si="190"/>
        <v>0</v>
      </c>
      <c r="EC30" s="23">
        <f>SUM(EC31:EC33)</f>
        <v>-4529397.9735000003</v>
      </c>
      <c r="ED30" s="9">
        <f t="shared" si="191"/>
        <v>-3.8113657575896416E-2</v>
      </c>
      <c r="EE30" s="10">
        <f t="shared" si="192"/>
        <v>0</v>
      </c>
      <c r="EF30" s="23">
        <f>SUM(EF31:EF33)</f>
        <v>-4486857.4990999997</v>
      </c>
      <c r="EG30" s="9">
        <f t="shared" si="193"/>
        <v>-4.3057393938657228E-2</v>
      </c>
      <c r="EH30" s="10">
        <f t="shared" si="194"/>
        <v>0</v>
      </c>
      <c r="EI30" s="23">
        <f>SUM(EI31:EI33)</f>
        <v>-4226196.4795000004</v>
      </c>
      <c r="EJ30" s="9">
        <f t="shared" si="195"/>
        <v>-3.9165761450544553E-2</v>
      </c>
      <c r="EK30" s="10">
        <f t="shared" si="196"/>
        <v>0</v>
      </c>
      <c r="EL30" s="23">
        <f>SUM(EL31:EL33)</f>
        <v>-3354240.4814000004</v>
      </c>
      <c r="EM30" s="9">
        <f t="shared" si="197"/>
        <v>-2.7488195229586895E-2</v>
      </c>
      <c r="EN30" s="10">
        <f t="shared" si="198"/>
        <v>0</v>
      </c>
      <c r="EO30" s="23">
        <f>SUM(EO31:EO33)</f>
        <v>-4540807.2014999995</v>
      </c>
      <c r="EP30" s="9">
        <f t="shared" si="199"/>
        <v>-4.8617463726812617E-2</v>
      </c>
      <c r="EQ30" s="10">
        <f t="shared" si="200"/>
        <v>0</v>
      </c>
      <c r="ER30" s="23">
        <f>SUM(ER31:ER33)</f>
        <v>-3856994.9583000001</v>
      </c>
      <c r="ES30" s="9">
        <f t="shared" si="201"/>
        <v>-2.6085193574942194E-2</v>
      </c>
      <c r="ET30" s="10">
        <f t="shared" si="202"/>
        <v>0</v>
      </c>
      <c r="EU30" s="23">
        <f>SUM(EU31:EU33)</f>
        <v>-4201577.7820999995</v>
      </c>
      <c r="EV30" s="9">
        <f t="shared" si="203"/>
        <v>-2.4816371666162001E-2</v>
      </c>
      <c r="EW30" s="10">
        <f t="shared" si="204"/>
        <v>0</v>
      </c>
      <c r="EX30" s="23">
        <f>SUM(EX31:EX33)</f>
        <v>-3598527.0461999997</v>
      </c>
      <c r="EY30" s="9">
        <f t="shared" si="205"/>
        <v>-2.4229448106857072E-2</v>
      </c>
      <c r="EZ30" s="10">
        <f t="shared" si="206"/>
        <v>0</v>
      </c>
      <c r="FA30" s="23">
        <f>SUM(FA31:FA33)</f>
        <v>-4355734.7862</v>
      </c>
      <c r="FB30" s="9">
        <f t="shared" si="207"/>
        <v>-2.9818012524721771E-2</v>
      </c>
      <c r="FC30" s="10">
        <f t="shared" si="208"/>
        <v>0</v>
      </c>
      <c r="FD30" s="41">
        <f t="shared" si="209"/>
        <v>-48971216.946463048</v>
      </c>
      <c r="FE30" s="42">
        <f t="shared" si="210"/>
        <v>-2.9716996505328167E-2</v>
      </c>
      <c r="FF30" s="43">
        <f t="shared" si="211"/>
        <v>0</v>
      </c>
    </row>
    <row r="31" spans="2:162" hidden="1" outlineLevel="2" x14ac:dyDescent="0.25">
      <c r="B31" s="49" t="s">
        <v>51</v>
      </c>
      <c r="C31" s="12" t="s">
        <v>51</v>
      </c>
      <c r="D31" s="23">
        <f>SUMIFS(Base!$C:$C,Base!$A:$A,DRE!$B31,Base!$B:$B,DRE!D$4)</f>
        <v>-1924713.503</v>
      </c>
      <c r="E31" s="9">
        <f t="shared" si="104"/>
        <v>-1.4462384772213413E-2</v>
      </c>
      <c r="F31" s="10">
        <f t="shared" si="105"/>
        <v>6.867897632549351E-2</v>
      </c>
      <c r="G31" s="23">
        <f>SUMIFS(Base!$C:$C,Base!$A:$A,DRE!$B31,Base!$B:$B,DRE!G$4)</f>
        <v>-2354891.4029999999</v>
      </c>
      <c r="H31" s="9">
        <f t="shared" si="106"/>
        <v>-1.8250508236120212E-2</v>
      </c>
      <c r="I31" s="10">
        <f t="shared" si="107"/>
        <v>0.24026224646666336</v>
      </c>
      <c r="J31" s="23">
        <f>SUMIFS(Base!$C:$C,Base!$A:$A,DRE!$B31,Base!$B:$B,DRE!J$4)</f>
        <v>-3091331.7510000002</v>
      </c>
      <c r="K31" s="9">
        <f t="shared" si="108"/>
        <v>-2.7915825168008671E-2</v>
      </c>
      <c r="L31" s="10">
        <f t="shared" si="109"/>
        <v>-0.69247277679778374</v>
      </c>
      <c r="M31" s="23">
        <f>SUMIFS(Base!$C:$C,Base!$A:$A,DRE!$B31,Base!$B:$B,DRE!M$4)</f>
        <v>-2788243.7659999998</v>
      </c>
      <c r="N31" s="9">
        <f t="shared" si="110"/>
        <v>-1.8374252011119824E-2</v>
      </c>
      <c r="O31" s="10">
        <f t="shared" si="111"/>
        <v>-0.59510761868053974</v>
      </c>
      <c r="P31" s="23">
        <f>SUMIFS(Base!$C:$C,Base!$A:$A,DRE!$B31,Base!$B:$B,DRE!P$4)</f>
        <v>-2028084.5020000001</v>
      </c>
      <c r="Q31" s="9">
        <f t="shared" si="112"/>
        <v>-1.4978364002646153E-2</v>
      </c>
      <c r="R31" s="10">
        <f t="shared" si="113"/>
        <v>0.32270979923003051</v>
      </c>
      <c r="S31" s="23">
        <f>SUMIFS(Base!$C:$C,Base!$A:$A,DRE!$B31,Base!$B:$B,DRE!S$4)</f>
        <v>-2865661.53</v>
      </c>
      <c r="T31" s="9">
        <f t="shared" si="114"/>
        <v>-2.7533020412970826E-2</v>
      </c>
      <c r="U31" s="10">
        <f t="shared" si="115"/>
        <v>-3.4596674304005044E-2</v>
      </c>
      <c r="V31" s="23">
        <f>SUMIFS(Base!$C:$C,Base!$A:$A,DRE!$B31,Base!$B:$B,DRE!V$4)</f>
        <v>0</v>
      </c>
      <c r="W31" s="9">
        <f t="shared" si="116"/>
        <v>0</v>
      </c>
      <c r="X31" s="10">
        <f t="shared" si="117"/>
        <v>0</v>
      </c>
      <c r="Y31" s="23">
        <f>SUMIFS(Base!$C:$C,Base!$A:$A,DRE!$B31,Base!$B:$B,DRE!Y$4)</f>
        <v>0</v>
      </c>
      <c r="Z31" s="9">
        <f t="shared" si="118"/>
        <v>0</v>
      </c>
      <c r="AA31" s="10">
        <f t="shared" si="119"/>
        <v>0</v>
      </c>
      <c r="AB31" s="23">
        <f>SUMIFS(Base!$C:$C,Base!$A:$A,DRE!$B31,Base!$B:$B,DRE!AB$4)</f>
        <v>0</v>
      </c>
      <c r="AC31" s="9">
        <f t="shared" si="120"/>
        <v>0</v>
      </c>
      <c r="AD31" s="10">
        <f t="shared" si="121"/>
        <v>0</v>
      </c>
      <c r="AE31" s="23">
        <f>SUMIFS(Base!$C:$C,Base!$A:$A,DRE!$B31,Base!$B:$B,DRE!AE$4)</f>
        <v>0</v>
      </c>
      <c r="AF31" s="9">
        <f t="shared" si="122"/>
        <v>0</v>
      </c>
      <c r="AG31" s="10">
        <f t="shared" si="123"/>
        <v>0</v>
      </c>
      <c r="AH31" s="23">
        <f>SUMIFS(Base!$C:$C,Base!$A:$A,DRE!$B31,Base!$B:$B,DRE!AH$4)</f>
        <v>0</v>
      </c>
      <c r="AI31" s="9">
        <f t="shared" si="124"/>
        <v>0</v>
      </c>
      <c r="AJ31" s="10">
        <f t="shared" si="125"/>
        <v>0</v>
      </c>
      <c r="AK31" s="23">
        <f>SUMIFS(Base!$C:$C,Base!$A:$A,DRE!$B31,Base!$B:$B,DRE!AK$4)</f>
        <v>0</v>
      </c>
      <c r="AL31" s="9">
        <f t="shared" si="126"/>
        <v>0</v>
      </c>
      <c r="AM31" s="10">
        <f t="shared" si="127"/>
        <v>0</v>
      </c>
      <c r="AN31" s="41">
        <f t="shared" si="128"/>
        <v>-15052927.267040402</v>
      </c>
      <c r="AO31" s="42">
        <f t="shared" si="129"/>
        <v>-1.9700658552559907E-2</v>
      </c>
      <c r="AP31" s="43">
        <f t="shared" si="130"/>
        <v>0.46414057558376581</v>
      </c>
      <c r="AQ31" s="3"/>
      <c r="AR31" s="23">
        <f>SUMIFS(Base!$C:$C,Base!$A:$A,DRE!$B31,Base!$B:$B,DRE!AR$4)</f>
        <v>-2066648.8289999999</v>
      </c>
      <c r="AS31" s="9">
        <f t="shared" si="131"/>
        <v>-1.742259212525472E-2</v>
      </c>
      <c r="AT31" s="10">
        <f t="shared" si="132"/>
        <v>0.25188817040441214</v>
      </c>
      <c r="AU31" s="23">
        <f>SUMIFS(Base!$C:$C,Base!$A:$A,DRE!$B31,Base!$B:$B,DRE!AU$4)</f>
        <v>-3099610.875</v>
      </c>
      <c r="AV31" s="9">
        <f t="shared" si="133"/>
        <v>-2.1590042212610131E-2</v>
      </c>
      <c r="AW31" s="10">
        <f t="shared" si="134"/>
        <v>-0.52680490185092077</v>
      </c>
      <c r="AX31" s="23">
        <f>SUMIFS(Base!$C:$C,Base!$A:$A,DRE!$B31,Base!$B:$B,DRE!AX$4)</f>
        <v>-1826517.858</v>
      </c>
      <c r="AY31" s="9">
        <f t="shared" si="135"/>
        <v>-1.2184117012928715E-2</v>
      </c>
      <c r="AZ31" s="10">
        <f t="shared" si="136"/>
        <v>0.24035365259644154</v>
      </c>
      <c r="BA31" s="23">
        <f>SUMIFS(Base!$C:$C,Base!$A:$A,DRE!$B31,Base!$B:$B,DRE!BA$4)</f>
        <v>-1747997.2720000001</v>
      </c>
      <c r="BB31" s="9">
        <f t="shared" si="137"/>
        <v>-1.4081488647669315E-2</v>
      </c>
      <c r="BC31" s="10">
        <f t="shared" si="138"/>
        <v>0.17442954406989011</v>
      </c>
      <c r="BD31" s="23">
        <f>SUMIFS(Base!$C:$C,Base!$A:$A,DRE!$B31,Base!$B:$B,DRE!BD$4)</f>
        <v>-2994409.929</v>
      </c>
      <c r="BE31" s="9">
        <f t="shared" si="139"/>
        <v>-2.5663018619749511E-2</v>
      </c>
      <c r="BF31" s="10">
        <f t="shared" si="140"/>
        <v>-6.8990148104652468E-2</v>
      </c>
      <c r="BG31" s="23">
        <f>SUMIFS(Base!$C:$C,Base!$A:$A,DRE!$B31,Base!$B:$B,DRE!BG$4)</f>
        <v>-2769834.469</v>
      </c>
      <c r="BH31" s="9">
        <f t="shared" si="141"/>
        <v>-2.8949831313072012E-2</v>
      </c>
      <c r="BI31" s="10">
        <f t="shared" si="142"/>
        <v>-0.16473855662940196</v>
      </c>
      <c r="BJ31" s="23">
        <f>SUMIFS(Base!$C:$C,Base!$A:$A,DRE!$B31,Base!$B:$B,DRE!BJ$4)</f>
        <v>-1843261.2479999999</v>
      </c>
      <c r="BK31" s="9">
        <f t="shared" si="143"/>
        <v>-1.4422292045463058E-2</v>
      </c>
      <c r="BL31" s="10">
        <f t="shared" si="144"/>
        <v>0.30328118333940313</v>
      </c>
      <c r="BM31" s="23">
        <f>SUMIFS(Base!$C:$C,Base!$A:$A,DRE!$B31,Base!$B:$B,DRE!BM$4)</f>
        <v>-1932971.956</v>
      </c>
      <c r="BN31" s="9">
        <f t="shared" si="145"/>
        <v>-1.1944148991131869E-2</v>
      </c>
      <c r="BO31" s="10">
        <f t="shared" si="146"/>
        <v>-5.7601689727323102E-2</v>
      </c>
      <c r="BP31" s="23">
        <f>SUMIFS(Base!$C:$C,Base!$A:$A,DRE!$B31,Base!$B:$B,DRE!BP$4)</f>
        <v>-2665585.9040000001</v>
      </c>
      <c r="BQ31" s="9">
        <f t="shared" si="147"/>
        <v>-2.34255561194141E-2</v>
      </c>
      <c r="BR31" s="10">
        <f t="shared" si="148"/>
        <v>0.10716090364899647</v>
      </c>
      <c r="BS31" s="23">
        <f>SUMIFS(Base!$C:$C,Base!$A:$A,DRE!$B31,Base!$B:$B,DRE!BS$4)</f>
        <v>-2925536.108</v>
      </c>
      <c r="BT31" s="9">
        <f t="shared" si="149"/>
        <v>-2.2779494126002796E-2</v>
      </c>
      <c r="BU31" s="10">
        <f t="shared" si="150"/>
        <v>-0.42131681172115182</v>
      </c>
      <c r="BV31" s="23">
        <f>SUMIFS(Base!$C:$C,Base!$A:$A,DRE!$B31,Base!$B:$B,DRE!BV$4)</f>
        <v>-2400450.898</v>
      </c>
      <c r="BW31" s="9">
        <f t="shared" si="151"/>
        <v>-2.5416409584312828E-2</v>
      </c>
      <c r="BX31" s="10">
        <f t="shared" si="152"/>
        <v>-0.36789382075753602</v>
      </c>
      <c r="BY31" s="23">
        <f>SUMIFS(Base!$C:$C,Base!$A:$A,DRE!$B31,Base!$B:$B,DRE!BY$4)</f>
        <v>-1818360.85</v>
      </c>
      <c r="BZ31" s="9">
        <f t="shared" si="153"/>
        <v>-1.7702523509862757E-2</v>
      </c>
      <c r="CA31" s="10">
        <f t="shared" si="154"/>
        <v>1.000106705388462E-2</v>
      </c>
      <c r="CB31" s="41">
        <f t="shared" si="155"/>
        <v>-28091186.944111463</v>
      </c>
      <c r="CC31" s="42">
        <f t="shared" si="156"/>
        <v>-1.9011232189189407E-2</v>
      </c>
      <c r="CD31" s="43">
        <f t="shared" si="157"/>
        <v>-1.7709950167976767E-2</v>
      </c>
      <c r="CF31" s="23">
        <f>SUMIFS(Base!$C:$C,Base!$A:$A,DRE!$B31,Base!$B:$B,DRE!CF$4)</f>
        <v>-2762486.4989999998</v>
      </c>
      <c r="CG31" s="9">
        <f t="shared" si="158"/>
        <v>-1.5985441438352947E-2</v>
      </c>
      <c r="CH31" s="10">
        <f t="shared" si="159"/>
        <v>-0.14812912421556226</v>
      </c>
      <c r="CI31" s="23">
        <f>SUMIFS(Base!$C:$C,Base!$A:$A,DRE!$B31,Base!$B:$B,DRE!CI$4)</f>
        <v>-2030128.9779999999</v>
      </c>
      <c r="CJ31" s="9">
        <f t="shared" si="160"/>
        <v>-1.3201612947210157E-2</v>
      </c>
      <c r="CK31" s="10">
        <f t="shared" si="161"/>
        <v>2.3905502077245257E-2</v>
      </c>
      <c r="CL31" s="23">
        <f>SUMIFS(Base!$C:$C,Base!$A:$A,DRE!$B31,Base!$B:$B,DRE!CL$4)</f>
        <v>-2404431.8309999998</v>
      </c>
      <c r="CM31" s="9">
        <f t="shared" si="162"/>
        <v>-1.6620570255430192E-2</v>
      </c>
      <c r="CN31" s="10">
        <f t="shared" si="163"/>
        <v>0.18004506141778814</v>
      </c>
      <c r="CO31" s="23">
        <f>SUMIFS(Base!$C:$C,Base!$A:$A,DRE!$B31,Base!$B:$B,DRE!CO$4)</f>
        <v>-2117320.5260000001</v>
      </c>
      <c r="CP31" s="9">
        <f t="shared" si="164"/>
        <v>-1.5150098851009236E-2</v>
      </c>
      <c r="CQ31" s="10">
        <f t="shared" si="165"/>
        <v>0.28014258099059552</v>
      </c>
      <c r="CR31" s="23">
        <f>SUMIFS(Base!$C:$C,Base!$A:$A,DRE!$B31,Base!$B:$B,DRE!CR$4)</f>
        <v>-2801157.648</v>
      </c>
      <c r="CS31" s="9">
        <f t="shared" si="166"/>
        <v>-1.9741155949506376E-2</v>
      </c>
      <c r="CT31" s="10">
        <f t="shared" si="167"/>
        <v>4.343273517763159E-2</v>
      </c>
      <c r="CU31" s="23">
        <f>SUMIFS(Base!$C:$C,Base!$A:$A,DRE!$B31,Base!$B:$B,DRE!CU$4)</f>
        <v>-2378073.9920000001</v>
      </c>
      <c r="CV31" s="9">
        <f t="shared" si="168"/>
        <v>-1.8155457048438014E-2</v>
      </c>
      <c r="CW31" s="10">
        <f t="shared" si="169"/>
        <v>0.17165260654112152</v>
      </c>
      <c r="CX31" s="23">
        <f>SUMIFS(Base!$C:$C,Base!$A:$A,DRE!$B31,Base!$B:$B,DRE!CX$4)</f>
        <v>-2645631.5</v>
      </c>
      <c r="CY31" s="9">
        <f t="shared" si="170"/>
        <v>-2.0555695603456971E-2</v>
      </c>
      <c r="CZ31" s="10">
        <f t="shared" si="171"/>
        <v>-0.37282620875603606</v>
      </c>
      <c r="DA31" s="23">
        <f>SUMIFS(Base!$C:$C,Base!$A:$A,DRE!$B31,Base!$B:$B,DRE!DA$4)</f>
        <v>-1827693.71</v>
      </c>
      <c r="DB31" s="9">
        <f t="shared" si="172"/>
        <v>-1.0458601758293263E-2</v>
      </c>
      <c r="DC31" s="10">
        <f t="shared" si="173"/>
        <v>0.41205714293585471</v>
      </c>
      <c r="DD31" s="23">
        <f>SUMIFS(Base!$C:$C,Base!$A:$A,DRE!$B31,Base!$B:$B,DRE!DD$4)</f>
        <v>-2985516.5559999999</v>
      </c>
      <c r="DE31" s="9">
        <f t="shared" si="174"/>
        <v>-2.2107603601444811E-2</v>
      </c>
      <c r="DF31" s="10">
        <f t="shared" si="175"/>
        <v>-0.34166550854005207</v>
      </c>
      <c r="DG31" s="23">
        <f>SUMIFS(Base!$C:$C,Base!$A:$A,DRE!$B31,Base!$B:$B,DRE!DG$4)</f>
        <v>-2058327.942</v>
      </c>
      <c r="DH31" s="9">
        <f t="shared" si="176"/>
        <v>-2.0880784374174392E-2</v>
      </c>
      <c r="DI31" s="10">
        <f t="shared" si="177"/>
        <v>0.18852201653702261</v>
      </c>
      <c r="DJ31" s="23">
        <f>SUMIFS(Base!$C:$C,Base!$A:$A,DRE!$B31,Base!$B:$B,DRE!DJ$4)</f>
        <v>-1754851.774</v>
      </c>
      <c r="DK31" s="9">
        <f t="shared" si="178"/>
        <v>-1.4393205269181718E-2</v>
      </c>
      <c r="DL31" s="10">
        <f t="shared" si="179"/>
        <v>0.12822127372114853</v>
      </c>
      <c r="DM31" s="23">
        <f>SUMIFS(Base!$C:$C,Base!$A:$A,DRE!$B31,Base!$B:$B,DRE!DM$4)</f>
        <v>-1836730.111</v>
      </c>
      <c r="DN31" s="9">
        <f t="shared" si="180"/>
        <v>-1.0954692466929422E-2</v>
      </c>
      <c r="DO31" s="10">
        <f t="shared" si="181"/>
        <v>0.34112717649833457</v>
      </c>
      <c r="DP31" s="41">
        <f t="shared" si="182"/>
        <v>-27602350.688892163</v>
      </c>
      <c r="DQ31" s="42">
        <f t="shared" si="183"/>
        <v>-1.6136432196088686E-2</v>
      </c>
      <c r="DR31" s="43">
        <f t="shared" si="184"/>
        <v>0.10256664065430143</v>
      </c>
      <c r="DT31" s="23">
        <f>SUMIFS(Base!$C:$C,Base!$A:$A,DRE!$B31,Base!$B:$B,DRE!DT$4)</f>
        <v>-2406076.4950000001</v>
      </c>
      <c r="DU31" s="9">
        <f t="shared" si="185"/>
        <v>-1.7417693519635444E-2</v>
      </c>
      <c r="DV31" s="10">
        <f t="shared" si="186"/>
        <v>0</v>
      </c>
      <c r="DW31" s="23">
        <f>SUMIFS(Base!$C:$C,Base!$A:$A,DRE!$B31,Base!$B:$B,DRE!DW$4)</f>
        <v>-2079848.808</v>
      </c>
      <c r="DX31" s="9">
        <f t="shared" si="187"/>
        <v>-1.2066728691846948E-2</v>
      </c>
      <c r="DY31" s="10">
        <f t="shared" si="188"/>
        <v>0</v>
      </c>
      <c r="DZ31" s="23">
        <f>SUMIFS(Base!$C:$C,Base!$A:$A,DRE!$B31,Base!$B:$B,DRE!DZ$4)</f>
        <v>-2932395.0839999998</v>
      </c>
      <c r="EA31" s="9">
        <f t="shared" si="189"/>
        <v>-1.6356629132219681E-2</v>
      </c>
      <c r="EB31" s="10">
        <f t="shared" si="190"/>
        <v>0</v>
      </c>
      <c r="EC31" s="23">
        <f>SUMIFS(Base!$C:$C,Base!$A:$A,DRE!$B31,Base!$B:$B,DRE!EC$4)</f>
        <v>-2941305.4169999999</v>
      </c>
      <c r="ED31" s="9">
        <f t="shared" si="191"/>
        <v>-2.4750288701842909E-2</v>
      </c>
      <c r="EE31" s="10">
        <f t="shared" si="192"/>
        <v>0</v>
      </c>
      <c r="EF31" s="23">
        <f>SUMIFS(Base!$C:$C,Base!$A:$A,DRE!$B31,Base!$B:$B,DRE!EF$4)</f>
        <v>-2928343.6209999998</v>
      </c>
      <c r="EG31" s="9">
        <f t="shared" si="193"/>
        <v>-2.810137048088605E-2</v>
      </c>
      <c r="EH31" s="10">
        <f t="shared" si="194"/>
        <v>0</v>
      </c>
      <c r="EI31" s="23">
        <f>SUMIFS(Base!$C:$C,Base!$A:$A,DRE!$B31,Base!$B:$B,DRE!EI$4)</f>
        <v>-2870865.5460000001</v>
      </c>
      <c r="EJ31" s="9">
        <f t="shared" si="195"/>
        <v>-2.6605396998609501E-2</v>
      </c>
      <c r="EK31" s="10">
        <f t="shared" si="196"/>
        <v>0</v>
      </c>
      <c r="EL31" s="23">
        <f>SUMIFS(Base!$C:$C,Base!$A:$A,DRE!$B31,Base!$B:$B,DRE!EL$4)</f>
        <v>-1927142.331</v>
      </c>
      <c r="EM31" s="9">
        <f t="shared" si="197"/>
        <v>-1.5793043141503947E-2</v>
      </c>
      <c r="EN31" s="10">
        <f t="shared" si="198"/>
        <v>0</v>
      </c>
      <c r="EO31" s="23">
        <f>SUMIFS(Base!$C:$C,Base!$A:$A,DRE!$B31,Base!$B:$B,DRE!EO$4)</f>
        <v>-3108624.7379999999</v>
      </c>
      <c r="EP31" s="9">
        <f t="shared" si="199"/>
        <v>-3.3283388554806358E-2</v>
      </c>
      <c r="EQ31" s="10">
        <f t="shared" si="200"/>
        <v>0</v>
      </c>
      <c r="ER31" s="23">
        <f>SUMIFS(Base!$C:$C,Base!$A:$A,DRE!$B31,Base!$B:$B,DRE!ER$4)</f>
        <v>-2225231.6519999998</v>
      </c>
      <c r="ES31" s="9">
        <f t="shared" si="201"/>
        <v>-1.5049435899986875E-2</v>
      </c>
      <c r="ET31" s="10">
        <f t="shared" si="202"/>
        <v>0</v>
      </c>
      <c r="EU31" s="23">
        <f>SUMIFS(Base!$C:$C,Base!$A:$A,DRE!$B31,Base!$B:$B,DRE!EU$4)</f>
        <v>-2536517.298</v>
      </c>
      <c r="EV31" s="9">
        <f t="shared" si="203"/>
        <v>-1.4981790001125541E-2</v>
      </c>
      <c r="EW31" s="10">
        <f t="shared" si="204"/>
        <v>0</v>
      </c>
      <c r="EX31" s="23">
        <f>SUMIFS(Base!$C:$C,Base!$A:$A,DRE!$B31,Base!$B:$B,DRE!EX$4)</f>
        <v>-2012955.4909999999</v>
      </c>
      <c r="EY31" s="9">
        <f t="shared" si="205"/>
        <v>-1.3553545654770325E-2</v>
      </c>
      <c r="EZ31" s="10">
        <f t="shared" si="206"/>
        <v>0</v>
      </c>
      <c r="FA31" s="23">
        <f>SUMIFS(Base!$C:$C,Base!$A:$A,DRE!$B31,Base!$B:$B,DRE!FA$4)</f>
        <v>-2787685.34</v>
      </c>
      <c r="FB31" s="9">
        <f t="shared" si="207"/>
        <v>-1.9083631227148488E-2</v>
      </c>
      <c r="FC31" s="10">
        <f t="shared" si="208"/>
        <v>0</v>
      </c>
      <c r="FD31" s="41">
        <f t="shared" si="209"/>
        <v>-30756992.038959313</v>
      </c>
      <c r="FE31" s="42">
        <f t="shared" si="210"/>
        <v>-1.8664135423372898E-2</v>
      </c>
      <c r="FF31" s="43">
        <f t="shared" si="211"/>
        <v>0</v>
      </c>
    </row>
    <row r="32" spans="2:162" hidden="1" outlineLevel="2" x14ac:dyDescent="0.25">
      <c r="B32" s="49" t="s">
        <v>52</v>
      </c>
      <c r="C32" s="12" t="s">
        <v>52</v>
      </c>
      <c r="D32" s="23">
        <f>SUMIFS(Base!$C:$C,Base!$A:$A,DRE!$B32,Base!$B:$B,DRE!D$4)</f>
        <v>-709703.99560000002</v>
      </c>
      <c r="E32" s="9">
        <f t="shared" si="104"/>
        <v>-5.3327480909476713E-3</v>
      </c>
      <c r="F32" s="10">
        <f t="shared" si="105"/>
        <v>-0.25579069214923983</v>
      </c>
      <c r="G32" s="23">
        <f>SUMIFS(Base!$C:$C,Base!$A:$A,DRE!$B32,Base!$B:$B,DRE!G$4)</f>
        <v>-638126.64670000004</v>
      </c>
      <c r="H32" s="9">
        <f t="shared" si="106"/>
        <v>-4.9455085726881499E-3</v>
      </c>
      <c r="I32" s="10">
        <f t="shared" si="107"/>
        <v>0.17768541003436641</v>
      </c>
      <c r="J32" s="23">
        <f>SUMIFS(Base!$C:$C,Base!$A:$A,DRE!$B32,Base!$B:$B,DRE!J$4)</f>
        <v>-887371.96</v>
      </c>
      <c r="K32" s="9">
        <f t="shared" si="108"/>
        <v>-8.0132843996248218E-3</v>
      </c>
      <c r="L32" s="10">
        <f t="shared" si="109"/>
        <v>-0.11946446649885344</v>
      </c>
      <c r="M32" s="23">
        <f>SUMIFS(Base!$C:$C,Base!$A:$A,DRE!$B32,Base!$B:$B,DRE!M$4)</f>
        <v>-582430.7524</v>
      </c>
      <c r="N32" s="9">
        <f t="shared" si="110"/>
        <v>-3.8381613380154269E-3</v>
      </c>
      <c r="O32" s="10">
        <f t="shared" si="111"/>
        <v>0.29876423236731398</v>
      </c>
      <c r="P32" s="23">
        <f>SUMIFS(Base!$C:$C,Base!$A:$A,DRE!$B32,Base!$B:$B,DRE!P$4)</f>
        <v>-919872.78700000001</v>
      </c>
      <c r="Q32" s="9">
        <f t="shared" si="112"/>
        <v>-6.7936959363513703E-3</v>
      </c>
      <c r="R32" s="10">
        <f t="shared" si="113"/>
        <v>-0.26415843242639259</v>
      </c>
      <c r="S32" s="23">
        <f>SUMIFS(Base!$C:$C,Base!$A:$A,DRE!$B32,Base!$B:$B,DRE!S$4)</f>
        <v>-630139.08030000003</v>
      </c>
      <c r="T32" s="9">
        <f t="shared" si="114"/>
        <v>-6.054320086053765E-3</v>
      </c>
      <c r="U32" s="10">
        <f t="shared" si="115"/>
        <v>0.33283112806279097</v>
      </c>
      <c r="V32" s="23">
        <f>SUMIFS(Base!$C:$C,Base!$A:$A,DRE!$B32,Base!$B:$B,DRE!V$4)</f>
        <v>0</v>
      </c>
      <c r="W32" s="9">
        <f t="shared" si="116"/>
        <v>0</v>
      </c>
      <c r="X32" s="10">
        <f t="shared" si="117"/>
        <v>0</v>
      </c>
      <c r="Y32" s="23">
        <f>SUMIFS(Base!$C:$C,Base!$A:$A,DRE!$B32,Base!$B:$B,DRE!Y$4)</f>
        <v>0</v>
      </c>
      <c r="Z32" s="9">
        <f t="shared" si="118"/>
        <v>0</v>
      </c>
      <c r="AA32" s="10">
        <f t="shared" si="119"/>
        <v>0</v>
      </c>
      <c r="AB32" s="23">
        <f>SUMIFS(Base!$C:$C,Base!$A:$A,DRE!$B32,Base!$B:$B,DRE!AB$4)</f>
        <v>0</v>
      </c>
      <c r="AC32" s="9">
        <f t="shared" si="120"/>
        <v>0</v>
      </c>
      <c r="AD32" s="10">
        <f t="shared" si="121"/>
        <v>0</v>
      </c>
      <c r="AE32" s="23">
        <f>SUMIFS(Base!$C:$C,Base!$A:$A,DRE!$B32,Base!$B:$B,DRE!AE$4)</f>
        <v>0</v>
      </c>
      <c r="AF32" s="9">
        <f t="shared" si="122"/>
        <v>0</v>
      </c>
      <c r="AG32" s="10">
        <f t="shared" si="123"/>
        <v>0</v>
      </c>
      <c r="AH32" s="23">
        <f>SUMIFS(Base!$C:$C,Base!$A:$A,DRE!$B32,Base!$B:$B,DRE!AH$4)</f>
        <v>0</v>
      </c>
      <c r="AI32" s="9">
        <f t="shared" si="124"/>
        <v>0</v>
      </c>
      <c r="AJ32" s="10">
        <f t="shared" si="125"/>
        <v>0</v>
      </c>
      <c r="AK32" s="23">
        <f>SUMIFS(Base!$C:$C,Base!$A:$A,DRE!$B32,Base!$B:$B,DRE!AK$4)</f>
        <v>0</v>
      </c>
      <c r="AL32" s="9">
        <f t="shared" si="126"/>
        <v>0</v>
      </c>
      <c r="AM32" s="10">
        <f t="shared" si="127"/>
        <v>0</v>
      </c>
      <c r="AN32" s="41">
        <f t="shared" si="128"/>
        <v>-4367645.087110539</v>
      </c>
      <c r="AO32" s="42">
        <f t="shared" si="129"/>
        <v>-5.716196126738354E-3</v>
      </c>
      <c r="AP32" s="43">
        <f t="shared" si="130"/>
        <v>0.55610679315042733</v>
      </c>
      <c r="AQ32" s="3"/>
      <c r="AR32" s="23">
        <f>SUMIFS(Base!$C:$C,Base!$A:$A,DRE!$B32,Base!$B:$B,DRE!AR$4)</f>
        <v>-565145.13130000001</v>
      </c>
      <c r="AS32" s="9">
        <f t="shared" si="131"/>
        <v>-4.7643764997935337E-3</v>
      </c>
      <c r="AT32" s="10">
        <f t="shared" si="132"/>
        <v>0.40108879068442932</v>
      </c>
      <c r="AU32" s="23">
        <f>SUMIFS(Base!$C:$C,Base!$A:$A,DRE!$B32,Base!$B:$B,DRE!AU$4)</f>
        <v>-776012.79909999995</v>
      </c>
      <c r="AV32" s="9">
        <f t="shared" si="133"/>
        <v>-5.4052427113434826E-3</v>
      </c>
      <c r="AW32" s="10">
        <f t="shared" si="134"/>
        <v>-7.9577417374891921E-2</v>
      </c>
      <c r="AX32" s="23">
        <f>SUMIFS(Base!$C:$C,Base!$A:$A,DRE!$B32,Base!$B:$B,DRE!AX$4)</f>
        <v>-792675.41449999996</v>
      </c>
      <c r="AY32" s="9">
        <f t="shared" si="135"/>
        <v>-5.2876844106605888E-3</v>
      </c>
      <c r="AZ32" s="10">
        <f t="shared" si="136"/>
        <v>0.14191446167891314</v>
      </c>
      <c r="BA32" s="23">
        <f>SUMIFS(Base!$C:$C,Base!$A:$A,DRE!$B32,Base!$B:$B,DRE!BA$4)</f>
        <v>-830577.64489999996</v>
      </c>
      <c r="BB32" s="9">
        <f t="shared" si="137"/>
        <v>-6.6909541937015477E-3</v>
      </c>
      <c r="BC32" s="10">
        <f t="shared" si="138"/>
        <v>3.356033402475718E-2</v>
      </c>
      <c r="BD32" s="23">
        <f>SUMIFS(Base!$C:$C,Base!$A:$A,DRE!$B32,Base!$B:$B,DRE!BD$4)</f>
        <v>-727656.25210000004</v>
      </c>
      <c r="BE32" s="9">
        <f t="shared" si="139"/>
        <v>-6.2362389883791509E-3</v>
      </c>
      <c r="BF32" s="10">
        <f t="shared" si="140"/>
        <v>0.13291633787921781</v>
      </c>
      <c r="BG32" s="23">
        <f>SUMIFS(Base!$C:$C,Base!$A:$A,DRE!$B32,Base!$B:$B,DRE!BG$4)</f>
        <v>-944497.12329999998</v>
      </c>
      <c r="BH32" s="9">
        <f t="shared" si="141"/>
        <v>-9.8717207476620421E-3</v>
      </c>
      <c r="BI32" s="10">
        <f t="shared" si="142"/>
        <v>-2.6214480254309877E-2</v>
      </c>
      <c r="BJ32" s="23">
        <f>SUMIFS(Base!$C:$C,Base!$A:$A,DRE!$B32,Base!$B:$B,DRE!BJ$4)</f>
        <v>-841804.4425</v>
      </c>
      <c r="BK32" s="9">
        <f t="shared" si="143"/>
        <v>-6.5865592997608633E-3</v>
      </c>
      <c r="BL32" s="10">
        <f t="shared" si="144"/>
        <v>6.2794634191148307E-2</v>
      </c>
      <c r="BM32" s="23">
        <f>SUMIFS(Base!$C:$C,Base!$A:$A,DRE!$B32,Base!$B:$B,DRE!BM$4)</f>
        <v>-891355.03780000005</v>
      </c>
      <c r="BN32" s="9">
        <f t="shared" si="145"/>
        <v>-5.5078281619307563E-3</v>
      </c>
      <c r="BO32" s="10">
        <f t="shared" si="146"/>
        <v>-0.12980697507571284</v>
      </c>
      <c r="BP32" s="23">
        <f>SUMIFS(Base!$C:$C,Base!$A:$A,DRE!$B32,Base!$B:$B,DRE!BP$4)</f>
        <v>-845418.93440000003</v>
      </c>
      <c r="BQ32" s="9">
        <f t="shared" si="147"/>
        <v>-7.4296643985413526E-3</v>
      </c>
      <c r="BR32" s="10">
        <f t="shared" si="148"/>
        <v>-0.3775744334580477</v>
      </c>
      <c r="BS32" s="23">
        <f>SUMIFS(Base!$C:$C,Base!$A:$A,DRE!$B32,Base!$B:$B,DRE!BS$4)</f>
        <v>-977176.74609999999</v>
      </c>
      <c r="BT32" s="9">
        <f t="shared" si="149"/>
        <v>-7.6087223421996723E-3</v>
      </c>
      <c r="BU32" s="10">
        <f t="shared" si="150"/>
        <v>-0.1737162360519599</v>
      </c>
      <c r="BV32" s="23">
        <f>SUMIFS(Base!$C:$C,Base!$A:$A,DRE!$B32,Base!$B:$B,DRE!BV$4)</f>
        <v>-865207.5956</v>
      </c>
      <c r="BW32" s="9">
        <f t="shared" si="151"/>
        <v>-9.160974983304199E-3</v>
      </c>
      <c r="BX32" s="10">
        <f t="shared" si="152"/>
        <v>-0.48944948483828121</v>
      </c>
      <c r="BY32" s="23">
        <f>SUMIFS(Base!$C:$C,Base!$A:$A,DRE!$B32,Base!$B:$B,DRE!BY$4)</f>
        <v>-781877.40830000001</v>
      </c>
      <c r="BZ32" s="9">
        <f t="shared" si="153"/>
        <v>-7.611912235275695E-3</v>
      </c>
      <c r="CA32" s="10">
        <f t="shared" si="154"/>
        <v>-1.2527873642625203E-2</v>
      </c>
      <c r="CB32" s="41">
        <f t="shared" si="155"/>
        <v>-9839405.1085144319</v>
      </c>
      <c r="CC32" s="42">
        <f t="shared" si="156"/>
        <v>-6.6590000448762104E-3</v>
      </c>
      <c r="CD32" s="43">
        <f t="shared" si="157"/>
        <v>-1.5241221153855105E-2</v>
      </c>
      <c r="CF32" s="23">
        <f>SUMIFS(Base!$C:$C,Base!$A:$A,DRE!$B32,Base!$B:$B,DRE!CF$4)</f>
        <v>-943620.89489999996</v>
      </c>
      <c r="CG32" s="9">
        <f t="shared" si="158"/>
        <v>-5.4603693306340215E-3</v>
      </c>
      <c r="CH32" s="10">
        <f t="shared" si="159"/>
        <v>-0.24670204030418158</v>
      </c>
      <c r="CI32" s="23">
        <f>SUMIFS(Base!$C:$C,Base!$A:$A,DRE!$B32,Base!$B:$B,DRE!CI$4)</f>
        <v>-718811.6263</v>
      </c>
      <c r="CJ32" s="9">
        <f t="shared" si="160"/>
        <v>-4.6743201910825934E-3</v>
      </c>
      <c r="CK32" s="10">
        <f t="shared" si="161"/>
        <v>-0.32572654938233997</v>
      </c>
      <c r="CL32" s="23">
        <f>SUMIFS(Base!$C:$C,Base!$A:$A,DRE!$B32,Base!$B:$B,DRE!CL$4)</f>
        <v>-923772.02399999998</v>
      </c>
      <c r="CM32" s="9">
        <f t="shared" si="162"/>
        <v>-6.385549229111393E-3</v>
      </c>
      <c r="CN32" s="10">
        <f t="shared" si="163"/>
        <v>-0.58929776384331556</v>
      </c>
      <c r="CO32" s="23">
        <f>SUMIFS(Base!$C:$C,Base!$A:$A,DRE!$B32,Base!$B:$B,DRE!CO$4)</f>
        <v>-859420.06949999998</v>
      </c>
      <c r="CP32" s="9">
        <f t="shared" si="164"/>
        <v>-6.1494227480351866E-3</v>
      </c>
      <c r="CQ32" s="10">
        <f t="shared" si="165"/>
        <v>-0.21626828578577037</v>
      </c>
      <c r="CR32" s="23">
        <f>SUMIFS(Base!$C:$C,Base!$A:$A,DRE!$B32,Base!$B:$B,DRE!CR$4)</f>
        <v>-839199.58810000005</v>
      </c>
      <c r="CS32" s="9">
        <f t="shared" si="166"/>
        <v>-5.914258325757614E-3</v>
      </c>
      <c r="CT32" s="10">
        <f t="shared" si="167"/>
        <v>-2.0548474898378223E-2</v>
      </c>
      <c r="CU32" s="23">
        <f>SUMIFS(Base!$C:$C,Base!$A:$A,DRE!$B32,Base!$B:$B,DRE!CU$4)</f>
        <v>-920370.09950000001</v>
      </c>
      <c r="CV32" s="9">
        <f t="shared" si="168"/>
        <v>-7.0265853233968138E-3</v>
      </c>
      <c r="CW32" s="10">
        <f t="shared" si="169"/>
        <v>-0.2546490035225949</v>
      </c>
      <c r="CX32" s="23">
        <f>SUMIFS(Base!$C:$C,Base!$A:$A,DRE!$B32,Base!$B:$B,DRE!CX$4)</f>
        <v>-898207.02399999998</v>
      </c>
      <c r="CY32" s="9">
        <f t="shared" si="170"/>
        <v>-6.9787762106064159E-3</v>
      </c>
      <c r="CZ32" s="10">
        <f t="shared" si="171"/>
        <v>-0.37957641406628578</v>
      </c>
      <c r="DA32" s="23">
        <f>SUMIFS(Base!$C:$C,Base!$A:$A,DRE!$B32,Base!$B:$B,DRE!DA$4)</f>
        <v>-788944.53430000006</v>
      </c>
      <c r="DB32" s="9">
        <f t="shared" si="172"/>
        <v>-4.5145730099524391E-3</v>
      </c>
      <c r="DC32" s="10">
        <f t="shared" si="173"/>
        <v>0.11818587027000871</v>
      </c>
      <c r="DD32" s="23">
        <f>SUMIFS(Base!$C:$C,Base!$A:$A,DRE!$B32,Base!$B:$B,DRE!DD$4)</f>
        <v>-613701.09219999996</v>
      </c>
      <c r="DE32" s="9">
        <f t="shared" si="174"/>
        <v>-4.5444264741606524E-3</v>
      </c>
      <c r="DF32" s="10">
        <f t="shared" si="175"/>
        <v>0.37552740219162789</v>
      </c>
      <c r="DG32" s="23">
        <f>SUMIFS(Base!$C:$C,Base!$A:$A,DRE!$B32,Base!$B:$B,DRE!DG$4)</f>
        <v>-832549.3983</v>
      </c>
      <c r="DH32" s="9">
        <f t="shared" si="176"/>
        <v>-8.4458283405798185E-3</v>
      </c>
      <c r="DI32" s="10">
        <f t="shared" si="177"/>
        <v>0.10815664459422129</v>
      </c>
      <c r="DJ32" s="23">
        <f>SUMIFS(Base!$C:$C,Base!$A:$A,DRE!$B32,Base!$B:$B,DRE!DJ$4)</f>
        <v>-580890.86230000004</v>
      </c>
      <c r="DK32" s="9">
        <f t="shared" si="178"/>
        <v>-4.7644373980476554E-3</v>
      </c>
      <c r="DL32" s="10">
        <f t="shared" si="179"/>
        <v>0.16247919059480459</v>
      </c>
      <c r="DM32" s="23">
        <f>SUMIFS(Base!$C:$C,Base!$A:$A,DRE!$B32,Base!$B:$B,DRE!DM$4)</f>
        <v>-772203.34239999996</v>
      </c>
      <c r="DN32" s="9">
        <f t="shared" si="180"/>
        <v>-4.6056032333032298E-3</v>
      </c>
      <c r="DO32" s="10">
        <f t="shared" si="181"/>
        <v>-2.9154609485791121E-2</v>
      </c>
      <c r="DP32" s="41">
        <f t="shared" si="182"/>
        <v>-9691691.8890779708</v>
      </c>
      <c r="DQ32" s="42">
        <f t="shared" si="183"/>
        <v>-5.6657974821116988E-3</v>
      </c>
      <c r="DR32" s="43">
        <f t="shared" si="184"/>
        <v>-7.1052945821023561E-2</v>
      </c>
      <c r="DT32" s="23">
        <f>SUMIFS(Base!$C:$C,Base!$A:$A,DRE!$B32,Base!$B:$B,DRE!DT$4)</f>
        <v>-756893.67980000004</v>
      </c>
      <c r="DU32" s="9">
        <f t="shared" si="185"/>
        <v>-5.4791866214982856E-3</v>
      </c>
      <c r="DV32" s="10">
        <f t="shared" si="186"/>
        <v>0</v>
      </c>
      <c r="DW32" s="23">
        <f>SUMIFS(Base!$C:$C,Base!$A:$A,DRE!$B32,Base!$B:$B,DRE!DW$4)</f>
        <v>-542202.03</v>
      </c>
      <c r="DX32" s="9">
        <f t="shared" si="187"/>
        <v>-3.1457117301089224E-3</v>
      </c>
      <c r="DY32" s="10">
        <f t="shared" si="188"/>
        <v>0</v>
      </c>
      <c r="DZ32" s="23">
        <f>SUMIFS(Base!$C:$C,Base!$A:$A,DRE!$B32,Base!$B:$B,DRE!DZ$4)</f>
        <v>-581245.40599999996</v>
      </c>
      <c r="EA32" s="9">
        <f t="shared" si="189"/>
        <v>-3.2421332284393012E-3</v>
      </c>
      <c r="EB32" s="10">
        <f t="shared" si="190"/>
        <v>0</v>
      </c>
      <c r="EC32" s="23">
        <f>SUMIFS(Base!$C:$C,Base!$A:$A,DRE!$B32,Base!$B:$B,DRE!EC$4)</f>
        <v>-706604.02769999998</v>
      </c>
      <c r="ED32" s="9">
        <f t="shared" si="191"/>
        <v>-5.9458815743445121E-3</v>
      </c>
      <c r="EE32" s="10">
        <f t="shared" si="192"/>
        <v>0</v>
      </c>
      <c r="EF32" s="23">
        <f>SUMIFS(Base!$C:$C,Base!$A:$A,DRE!$B32,Base!$B:$B,DRE!EF$4)</f>
        <v>-822302.52529999998</v>
      </c>
      <c r="EG32" s="9">
        <f t="shared" si="193"/>
        <v>-7.8910916550607498E-3</v>
      </c>
      <c r="EH32" s="10">
        <f t="shared" si="194"/>
        <v>0</v>
      </c>
      <c r="EI32" s="23">
        <f>SUMIFS(Base!$C:$C,Base!$A:$A,DRE!$B32,Base!$B:$B,DRE!EI$4)</f>
        <v>-733567.79220000003</v>
      </c>
      <c r="EJ32" s="9">
        <f t="shared" si="195"/>
        <v>-6.7982502225043167E-3</v>
      </c>
      <c r="EK32" s="10">
        <f t="shared" si="196"/>
        <v>0</v>
      </c>
      <c r="EL32" s="23">
        <f>SUMIFS(Base!$C:$C,Base!$A:$A,DRE!$B32,Base!$B:$B,DRE!EL$4)</f>
        <v>-651074.5</v>
      </c>
      <c r="EM32" s="9">
        <f t="shared" si="197"/>
        <v>-5.335593277896354E-3</v>
      </c>
      <c r="EN32" s="10">
        <f t="shared" si="198"/>
        <v>0</v>
      </c>
      <c r="EO32" s="23">
        <f>SUMIFS(Base!$C:$C,Base!$A:$A,DRE!$B32,Base!$B:$B,DRE!EO$4)</f>
        <v>-894683.48</v>
      </c>
      <c r="EP32" s="9">
        <f t="shared" si="199"/>
        <v>-9.579187070860376E-3</v>
      </c>
      <c r="EQ32" s="10">
        <f t="shared" si="200"/>
        <v>0</v>
      </c>
      <c r="ER32" s="23">
        <f>SUMIFS(Base!$C:$C,Base!$A:$A,DRE!$B32,Base!$B:$B,DRE!ER$4)</f>
        <v>-982751.03559999994</v>
      </c>
      <c r="ES32" s="9">
        <f t="shared" si="201"/>
        <v>-6.6464310367934315E-3</v>
      </c>
      <c r="ET32" s="10">
        <f t="shared" si="202"/>
        <v>0</v>
      </c>
      <c r="EU32" s="23">
        <f>SUMIFS(Base!$C:$C,Base!$A:$A,DRE!$B32,Base!$B:$B,DRE!EU$4)</f>
        <v>-933515.27850000001</v>
      </c>
      <c r="EV32" s="9">
        <f t="shared" si="203"/>
        <v>-5.5137530015493021E-3</v>
      </c>
      <c r="EW32" s="10">
        <f t="shared" si="204"/>
        <v>0</v>
      </c>
      <c r="EX32" s="23">
        <f>SUMIFS(Base!$C:$C,Base!$A:$A,DRE!$B32,Base!$B:$B,DRE!EX$4)</f>
        <v>-693583.79610000004</v>
      </c>
      <c r="EY32" s="9">
        <f t="shared" si="205"/>
        <v>-4.6700086951153869E-3</v>
      </c>
      <c r="EZ32" s="10">
        <f t="shared" si="206"/>
        <v>0</v>
      </c>
      <c r="FA32" s="23">
        <f>SUMIFS(Base!$C:$C,Base!$A:$A,DRE!$B32,Base!$B:$B,DRE!FA$4)</f>
        <v>-750327.82759999996</v>
      </c>
      <c r="FB32" s="9">
        <f t="shared" si="207"/>
        <v>-5.1365121292297096E-3</v>
      </c>
      <c r="FC32" s="10">
        <f t="shared" si="208"/>
        <v>0</v>
      </c>
      <c r="FD32" s="41">
        <f t="shared" si="209"/>
        <v>-9048751.4430472273</v>
      </c>
      <c r="FE32" s="42">
        <f t="shared" si="210"/>
        <v>-5.4910155756306795E-3</v>
      </c>
      <c r="FF32" s="43">
        <f t="shared" si="211"/>
        <v>0</v>
      </c>
    </row>
    <row r="33" spans="2:162" hidden="1" outlineLevel="2" x14ac:dyDescent="0.25">
      <c r="B33" s="49" t="s">
        <v>53</v>
      </c>
      <c r="C33" s="12" t="s">
        <v>53</v>
      </c>
      <c r="D33" s="23">
        <f>SUMIFS(Base!$C:$C,Base!$A:$A,DRE!$B33,Base!$B:$B,DRE!D$4)</f>
        <v>-934357.36270000006</v>
      </c>
      <c r="E33" s="9">
        <f t="shared" si="104"/>
        <v>-7.020803705619332E-3</v>
      </c>
      <c r="F33" s="10">
        <f t="shared" si="105"/>
        <v>-0.42451925060234358</v>
      </c>
      <c r="G33" s="23">
        <f>SUMIFS(Base!$C:$C,Base!$A:$A,DRE!$B33,Base!$B:$B,DRE!G$4)</f>
        <v>-673205.29509999999</v>
      </c>
      <c r="H33" s="9">
        <f t="shared" si="106"/>
        <v>-5.2173695853533538E-3</v>
      </c>
      <c r="I33" s="10">
        <f t="shared" si="107"/>
        <v>3.852872163405862E-2</v>
      </c>
      <c r="J33" s="23">
        <f>SUMIFS(Base!$C:$C,Base!$A:$A,DRE!$B33,Base!$B:$B,DRE!J$4)</f>
        <v>-949178.95940000005</v>
      </c>
      <c r="K33" s="9">
        <f t="shared" si="108"/>
        <v>-8.5714235863528325E-3</v>
      </c>
      <c r="L33" s="10">
        <f t="shared" si="109"/>
        <v>-6.4198719777021768E-2</v>
      </c>
      <c r="M33" s="23">
        <f>SUMIFS(Base!$C:$C,Base!$A:$A,DRE!$B33,Base!$B:$B,DRE!M$4)</f>
        <v>-907067.17539999995</v>
      </c>
      <c r="N33" s="9">
        <f t="shared" si="110"/>
        <v>-5.9774834162811246E-3</v>
      </c>
      <c r="O33" s="10">
        <f t="shared" si="111"/>
        <v>-0.21559029937850033</v>
      </c>
      <c r="P33" s="23">
        <f>SUMIFS(Base!$C:$C,Base!$A:$A,DRE!$B33,Base!$B:$B,DRE!P$4)</f>
        <v>-591343.51430000004</v>
      </c>
      <c r="Q33" s="9">
        <f t="shared" si="112"/>
        <v>-4.367351754354756E-3</v>
      </c>
      <c r="R33" s="10">
        <f t="shared" si="113"/>
        <v>0.1287040565225529</v>
      </c>
      <c r="S33" s="23">
        <f>SUMIFS(Base!$C:$C,Base!$A:$A,DRE!$B33,Base!$B:$B,DRE!S$4)</f>
        <v>-752075.43830000004</v>
      </c>
      <c r="T33" s="9">
        <f t="shared" si="114"/>
        <v>-7.2258737391110821E-3</v>
      </c>
      <c r="U33" s="10">
        <f t="shared" si="115"/>
        <v>0.17759312154432935</v>
      </c>
      <c r="V33" s="23">
        <f>SUMIFS(Base!$C:$C,Base!$A:$A,DRE!$B33,Base!$B:$B,DRE!V$4)</f>
        <v>0</v>
      </c>
      <c r="W33" s="9">
        <f t="shared" si="116"/>
        <v>0</v>
      </c>
      <c r="X33" s="10">
        <f t="shared" si="117"/>
        <v>0</v>
      </c>
      <c r="Y33" s="23">
        <f>SUMIFS(Base!$C:$C,Base!$A:$A,DRE!$B33,Base!$B:$B,DRE!Y$4)</f>
        <v>0</v>
      </c>
      <c r="Z33" s="9">
        <f t="shared" si="118"/>
        <v>0</v>
      </c>
      <c r="AA33" s="10">
        <f t="shared" si="119"/>
        <v>0</v>
      </c>
      <c r="AB33" s="23">
        <f>SUMIFS(Base!$C:$C,Base!$A:$A,DRE!$B33,Base!$B:$B,DRE!AB$4)</f>
        <v>0</v>
      </c>
      <c r="AC33" s="9">
        <f t="shared" si="120"/>
        <v>0</v>
      </c>
      <c r="AD33" s="10">
        <f t="shared" si="121"/>
        <v>0</v>
      </c>
      <c r="AE33" s="23">
        <f>SUMIFS(Base!$C:$C,Base!$A:$A,DRE!$B33,Base!$B:$B,DRE!AE$4)</f>
        <v>0</v>
      </c>
      <c r="AF33" s="9">
        <f t="shared" si="122"/>
        <v>0</v>
      </c>
      <c r="AG33" s="10">
        <f t="shared" si="123"/>
        <v>0</v>
      </c>
      <c r="AH33" s="23">
        <f>SUMIFS(Base!$C:$C,Base!$A:$A,DRE!$B33,Base!$B:$B,DRE!AH$4)</f>
        <v>0</v>
      </c>
      <c r="AI33" s="9">
        <f t="shared" si="124"/>
        <v>0</v>
      </c>
      <c r="AJ33" s="10">
        <f t="shared" si="125"/>
        <v>0</v>
      </c>
      <c r="AK33" s="23">
        <f>SUMIFS(Base!$C:$C,Base!$A:$A,DRE!$B33,Base!$B:$B,DRE!AK$4)</f>
        <v>0</v>
      </c>
      <c r="AL33" s="9">
        <f t="shared" si="126"/>
        <v>0</v>
      </c>
      <c r="AM33" s="10">
        <f t="shared" si="127"/>
        <v>0</v>
      </c>
      <c r="AN33" s="41">
        <f t="shared" si="128"/>
        <v>-4807228.1430626763</v>
      </c>
      <c r="AO33" s="42">
        <f t="shared" si="129"/>
        <v>-6.2915045393263716E-3</v>
      </c>
      <c r="AP33" s="43">
        <f t="shared" si="130"/>
        <v>0.47795974268732916</v>
      </c>
      <c r="AQ33" s="3"/>
      <c r="AR33" s="23">
        <f>SUMIFS(Base!$C:$C,Base!$A:$A,DRE!$B33,Base!$B:$B,DRE!AR$4)</f>
        <v>-655910.66059999994</v>
      </c>
      <c r="AS33" s="9">
        <f t="shared" si="131"/>
        <v>-5.5295625216451238E-3</v>
      </c>
      <c r="AT33" s="10">
        <f t="shared" si="132"/>
        <v>-0.16796436025739508</v>
      </c>
      <c r="AU33" s="23">
        <f>SUMIFS(Base!$C:$C,Base!$A:$A,DRE!$B33,Base!$B:$B,DRE!AU$4)</f>
        <v>-700182.429</v>
      </c>
      <c r="AV33" s="9">
        <f t="shared" si="133"/>
        <v>-4.8770535426121506E-3</v>
      </c>
      <c r="AW33" s="10">
        <f t="shared" si="134"/>
        <v>0.10184189262531371</v>
      </c>
      <c r="AX33" s="23">
        <f>SUMIFS(Base!$C:$C,Base!$A:$A,DRE!$B33,Base!$B:$B,DRE!AX$4)</f>
        <v>-891918.90740000003</v>
      </c>
      <c r="AY33" s="9">
        <f t="shared" si="135"/>
        <v>-5.9497060410373124E-3</v>
      </c>
      <c r="AZ33" s="10">
        <f t="shared" si="136"/>
        <v>-0.63933221932713347</v>
      </c>
      <c r="BA33" s="23">
        <f>SUMIFS(Base!$C:$C,Base!$A:$A,DRE!$B33,Base!$B:$B,DRE!BA$4)</f>
        <v>-746194.81240000005</v>
      </c>
      <c r="BB33" s="9">
        <f t="shared" si="137"/>
        <v>-6.0111843125120936E-3</v>
      </c>
      <c r="BC33" s="10">
        <f t="shared" si="138"/>
        <v>-0.26798902955928944</v>
      </c>
      <c r="BD33" s="23">
        <f>SUMIFS(Base!$C:$C,Base!$A:$A,DRE!$B33,Base!$B:$B,DRE!BD$4)</f>
        <v>-678694.21259999997</v>
      </c>
      <c r="BE33" s="9">
        <f t="shared" si="139"/>
        <v>-5.8166191764153852E-3</v>
      </c>
      <c r="BF33" s="10">
        <f t="shared" si="140"/>
        <v>-0.11201813051786372</v>
      </c>
      <c r="BG33" s="23">
        <f>SUMIFS(Base!$C:$C,Base!$A:$A,DRE!$B33,Base!$B:$B,DRE!BG$4)</f>
        <v>-914480.96799999999</v>
      </c>
      <c r="BH33" s="9">
        <f t="shared" si="141"/>
        <v>-9.5579970784942982E-3</v>
      </c>
      <c r="BI33" s="10">
        <f t="shared" si="142"/>
        <v>-0.37153093126680686</v>
      </c>
      <c r="BJ33" s="23">
        <f>SUMIFS(Base!$C:$C,Base!$A:$A,DRE!$B33,Base!$B:$B,DRE!BJ$4)</f>
        <v>-849574.03619999997</v>
      </c>
      <c r="BK33" s="9">
        <f t="shared" si="143"/>
        <v>-6.6473511975656775E-3</v>
      </c>
      <c r="BL33" s="10">
        <f t="shared" si="144"/>
        <v>-0.34587099706218061</v>
      </c>
      <c r="BM33" s="23">
        <f>SUMIFS(Base!$C:$C,Base!$A:$A,DRE!$B33,Base!$B:$B,DRE!BM$4)</f>
        <v>-716029.35140000004</v>
      </c>
      <c r="BN33" s="9">
        <f t="shared" si="145"/>
        <v>-4.4244621493852217E-3</v>
      </c>
      <c r="BO33" s="10">
        <f t="shared" si="146"/>
        <v>0.21452038796657219</v>
      </c>
      <c r="BP33" s="23">
        <f>SUMIFS(Base!$C:$C,Base!$A:$A,DRE!$B33,Base!$B:$B,DRE!BP$4)</f>
        <v>-814701.21519999998</v>
      </c>
      <c r="BQ33" s="9">
        <f t="shared" si="147"/>
        <v>-7.1597126202474328E-3</v>
      </c>
      <c r="BR33" s="10">
        <f t="shared" si="148"/>
        <v>7.5024079308626465E-2</v>
      </c>
      <c r="BS33" s="23">
        <f>SUMIFS(Base!$C:$C,Base!$A:$A,DRE!$B33,Base!$B:$B,DRE!BS$4)</f>
        <v>-593727.23369999998</v>
      </c>
      <c r="BT33" s="9">
        <f t="shared" si="149"/>
        <v>-4.6230179813993386E-3</v>
      </c>
      <c r="BU33" s="10">
        <f t="shared" si="150"/>
        <v>0.23165783150821587</v>
      </c>
      <c r="BV33" s="23">
        <f>SUMIFS(Base!$C:$C,Base!$A:$A,DRE!$B33,Base!$B:$B,DRE!BV$4)</f>
        <v>-774146.76430000004</v>
      </c>
      <c r="BW33" s="9">
        <f t="shared" si="151"/>
        <v>-8.1968063817564017E-3</v>
      </c>
      <c r="BX33" s="10">
        <f t="shared" si="152"/>
        <v>3.784804736459832E-2</v>
      </c>
      <c r="BY33" s="23">
        <f>SUMIFS(Base!$C:$C,Base!$A:$A,DRE!$B33,Base!$B:$B,DRE!BY$4)</f>
        <v>-872977.23840000003</v>
      </c>
      <c r="BZ33" s="9">
        <f t="shared" si="153"/>
        <v>-8.4988081910975285E-3</v>
      </c>
      <c r="CA33" s="10">
        <f t="shared" si="154"/>
        <v>-0.64566063809898155</v>
      </c>
      <c r="CB33" s="41">
        <f t="shared" si="155"/>
        <v>-9208539.1418069024</v>
      </c>
      <c r="CC33" s="42">
        <f t="shared" si="156"/>
        <v>-6.2320497918592803E-3</v>
      </c>
      <c r="CD33" s="43">
        <f t="shared" si="157"/>
        <v>-0.1118436410142396</v>
      </c>
      <c r="CF33" s="23">
        <f>SUMIFS(Base!$C:$C,Base!$A:$A,DRE!$B33,Base!$B:$B,DRE!CF$4)</f>
        <v>-561584.48230000003</v>
      </c>
      <c r="CG33" s="9">
        <f t="shared" si="158"/>
        <v>-3.2496722998443905E-3</v>
      </c>
      <c r="CH33" s="10">
        <f t="shared" si="159"/>
        <v>0.23217589893835841</v>
      </c>
      <c r="CI33" s="23">
        <f>SUMIFS(Base!$C:$C,Base!$A:$A,DRE!$B33,Base!$B:$B,DRE!CI$4)</f>
        <v>-779575.91570000001</v>
      </c>
      <c r="CJ33" s="9">
        <f t="shared" si="160"/>
        <v>-5.0694609128614362E-3</v>
      </c>
      <c r="CK33" s="10">
        <f t="shared" si="161"/>
        <v>0.11796889864970099</v>
      </c>
      <c r="CL33" s="23">
        <f>SUMIFS(Base!$C:$C,Base!$A:$A,DRE!$B33,Base!$B:$B,DRE!CL$4)</f>
        <v>-544074.53040000005</v>
      </c>
      <c r="CM33" s="9">
        <f t="shared" si="162"/>
        <v>-3.7609005338040671E-3</v>
      </c>
      <c r="CN33" s="10">
        <f t="shared" si="163"/>
        <v>0.40012631529829457</v>
      </c>
      <c r="CO33" s="23">
        <f>SUMIFS(Base!$C:$C,Base!$A:$A,DRE!$B33,Base!$B:$B,DRE!CO$4)</f>
        <v>-588486.80469999998</v>
      </c>
      <c r="CP33" s="9">
        <f t="shared" si="164"/>
        <v>-4.2108094425187502E-3</v>
      </c>
      <c r="CQ33" s="10">
        <f t="shared" si="165"/>
        <v>0.33239425645036258</v>
      </c>
      <c r="CR33" s="23">
        <f>SUMIFS(Base!$C:$C,Base!$A:$A,DRE!$B33,Base!$B:$B,DRE!CR$4)</f>
        <v>-610326.57109999994</v>
      </c>
      <c r="CS33" s="9">
        <f t="shared" si="166"/>
        <v>-4.3012759488260657E-3</v>
      </c>
      <c r="CT33" s="10">
        <f t="shared" si="167"/>
        <v>0.17099000337502002</v>
      </c>
      <c r="CU33" s="23">
        <f>SUMIFS(Base!$C:$C,Base!$A:$A,DRE!$B33,Base!$B:$B,DRE!CU$4)</f>
        <v>-666759.27399999998</v>
      </c>
      <c r="CV33" s="9">
        <f t="shared" si="168"/>
        <v>-5.0903880205064337E-3</v>
      </c>
      <c r="CW33" s="10">
        <f t="shared" si="169"/>
        <v>-7.2368607450613381E-2</v>
      </c>
      <c r="CX33" s="23">
        <f>SUMIFS(Base!$C:$C,Base!$A:$A,DRE!$B33,Base!$B:$B,DRE!CX$4)</f>
        <v>-631244.77610000002</v>
      </c>
      <c r="CY33" s="9">
        <f t="shared" si="170"/>
        <v>-4.9045664404827162E-3</v>
      </c>
      <c r="CZ33" s="10">
        <f t="shared" si="171"/>
        <v>0.18656502830213229</v>
      </c>
      <c r="DA33" s="23">
        <f>SUMIFS(Base!$C:$C,Base!$A:$A,DRE!$B33,Base!$B:$B,DRE!DA$4)</f>
        <v>-911582.35100000002</v>
      </c>
      <c r="DB33" s="9">
        <f t="shared" si="172"/>
        <v>-5.2163427202458921E-3</v>
      </c>
      <c r="DC33" s="10">
        <f t="shared" si="173"/>
        <v>-0.69597037200722456</v>
      </c>
      <c r="DD33" s="23">
        <f>SUMIFS(Base!$C:$C,Base!$A:$A,DRE!$B33,Base!$B:$B,DRE!DD$4)</f>
        <v>-880780.9987</v>
      </c>
      <c r="DE33" s="9">
        <f t="shared" si="174"/>
        <v>-6.5221400765008109E-3</v>
      </c>
      <c r="DF33" s="10">
        <f t="shared" si="175"/>
        <v>-0.35710993222057735</v>
      </c>
      <c r="DG33" s="23">
        <f>SUMIFS(Base!$C:$C,Base!$A:$A,DRE!$B33,Base!$B:$B,DRE!DG$4)</f>
        <v>-772738.05610000005</v>
      </c>
      <c r="DH33" s="9">
        <f t="shared" si="176"/>
        <v>-7.8390699547442547E-3</v>
      </c>
      <c r="DI33" s="10">
        <f t="shared" si="177"/>
        <v>-5.6309371156652493E-2</v>
      </c>
      <c r="DJ33" s="23">
        <f>SUMIFS(Base!$C:$C,Base!$A:$A,DRE!$B33,Base!$B:$B,DRE!DJ$4)</f>
        <v>-804599.27579999994</v>
      </c>
      <c r="DK33" s="9">
        <f t="shared" si="178"/>
        <v>-6.5992824622601743E-3</v>
      </c>
      <c r="DL33" s="10">
        <f t="shared" si="179"/>
        <v>9.7970496128975501E-2</v>
      </c>
      <c r="DM33" s="23">
        <f>SUMIFS(Base!$C:$C,Base!$A:$A,DRE!$B33,Base!$B:$B,DRE!DM$4)</f>
        <v>-530472.21169999999</v>
      </c>
      <c r="DN33" s="9">
        <f t="shared" si="180"/>
        <v>-3.1638616401086371E-3</v>
      </c>
      <c r="DO33" s="10">
        <f t="shared" si="181"/>
        <v>0.35128019165225483</v>
      </c>
      <c r="DP33" s="41">
        <f t="shared" si="182"/>
        <v>-8282224.9479312953</v>
      </c>
      <c r="DQ33" s="42">
        <f t="shared" si="183"/>
        <v>-4.8418181049641401E-3</v>
      </c>
      <c r="DR33" s="43">
        <f t="shared" si="184"/>
        <v>9.6366927464297758E-2</v>
      </c>
      <c r="DT33" s="23">
        <f>SUMIFS(Base!$C:$C,Base!$A:$A,DRE!$B33,Base!$B:$B,DRE!DT$4)</f>
        <v>-731397.31030000001</v>
      </c>
      <c r="DU33" s="9">
        <f t="shared" si="185"/>
        <v>-5.2946172818545837E-3</v>
      </c>
      <c r="DV33" s="10">
        <f t="shared" si="186"/>
        <v>0</v>
      </c>
      <c r="DW33" s="23">
        <f>SUMIFS(Base!$C:$C,Base!$A:$A,DRE!$B33,Base!$B:$B,DRE!DW$4)</f>
        <v>-883841.75399999996</v>
      </c>
      <c r="DX33" s="9">
        <f t="shared" si="187"/>
        <v>-5.1278143925758525E-3</v>
      </c>
      <c r="DY33" s="10">
        <f t="shared" si="188"/>
        <v>0</v>
      </c>
      <c r="DZ33" s="23">
        <f>SUMIFS(Base!$C:$C,Base!$A:$A,DRE!$B33,Base!$B:$B,DRE!DZ$4)</f>
        <v>-906981.82680000004</v>
      </c>
      <c r="EA33" s="9">
        <f t="shared" si="189"/>
        <v>-5.059060919715655E-3</v>
      </c>
      <c r="EB33" s="10">
        <f t="shared" si="190"/>
        <v>0</v>
      </c>
      <c r="EC33" s="23">
        <f>SUMIFS(Base!$C:$C,Base!$A:$A,DRE!$B33,Base!$B:$B,DRE!EC$4)</f>
        <v>-881488.52879999997</v>
      </c>
      <c r="ED33" s="9">
        <f t="shared" si="191"/>
        <v>-7.4174872997089941E-3</v>
      </c>
      <c r="EE33" s="10">
        <f t="shared" si="192"/>
        <v>0</v>
      </c>
      <c r="EF33" s="23">
        <f>SUMIFS(Base!$C:$C,Base!$A:$A,DRE!$B33,Base!$B:$B,DRE!EF$4)</f>
        <v>-736211.35279999999</v>
      </c>
      <c r="EG33" s="9">
        <f t="shared" si="193"/>
        <v>-7.0649318027104268E-3</v>
      </c>
      <c r="EH33" s="10">
        <f t="shared" si="194"/>
        <v>0</v>
      </c>
      <c r="EI33" s="23">
        <f>SUMIFS(Base!$C:$C,Base!$A:$A,DRE!$B33,Base!$B:$B,DRE!EI$4)</f>
        <v>-621763.14130000002</v>
      </c>
      <c r="EJ33" s="9">
        <f t="shared" si="195"/>
        <v>-5.7621142294307344E-3</v>
      </c>
      <c r="EK33" s="10">
        <f t="shared" si="196"/>
        <v>0</v>
      </c>
      <c r="EL33" s="23">
        <f>SUMIFS(Base!$C:$C,Base!$A:$A,DRE!$B33,Base!$B:$B,DRE!EL$4)</f>
        <v>-776023.65040000004</v>
      </c>
      <c r="EM33" s="9">
        <f t="shared" si="197"/>
        <v>-6.3595588101865927E-3</v>
      </c>
      <c r="EN33" s="10">
        <f t="shared" si="198"/>
        <v>0</v>
      </c>
      <c r="EO33" s="23">
        <f>SUMIFS(Base!$C:$C,Base!$A:$A,DRE!$B33,Base!$B:$B,DRE!EO$4)</f>
        <v>-537498.98349999997</v>
      </c>
      <c r="EP33" s="9">
        <f t="shared" si="199"/>
        <v>-5.7548881011458873E-3</v>
      </c>
      <c r="EQ33" s="10">
        <f t="shared" si="200"/>
        <v>0</v>
      </c>
      <c r="ER33" s="23">
        <f>SUMIFS(Base!$C:$C,Base!$A:$A,DRE!$B33,Base!$B:$B,DRE!ER$4)</f>
        <v>-649012.27069999999</v>
      </c>
      <c r="ES33" s="9">
        <f t="shared" si="201"/>
        <v>-4.389326638161886E-3</v>
      </c>
      <c r="ET33" s="10">
        <f t="shared" si="202"/>
        <v>0</v>
      </c>
      <c r="EU33" s="23">
        <f>SUMIFS(Base!$C:$C,Base!$A:$A,DRE!$B33,Base!$B:$B,DRE!EU$4)</f>
        <v>-731545.20559999999</v>
      </c>
      <c r="EV33" s="9">
        <f t="shared" si="203"/>
        <v>-4.3208286634871624E-3</v>
      </c>
      <c r="EW33" s="10">
        <f t="shared" si="204"/>
        <v>0</v>
      </c>
      <c r="EX33" s="23">
        <f>SUMIFS(Base!$C:$C,Base!$A:$A,DRE!$B33,Base!$B:$B,DRE!EX$4)</f>
        <v>-891987.75910000002</v>
      </c>
      <c r="EY33" s="9">
        <f t="shared" si="205"/>
        <v>-6.0058937569713632E-3</v>
      </c>
      <c r="EZ33" s="10">
        <f t="shared" si="206"/>
        <v>0</v>
      </c>
      <c r="FA33" s="23">
        <f>SUMIFS(Base!$C:$C,Base!$A:$A,DRE!$B33,Base!$B:$B,DRE!FA$4)</f>
        <v>-817721.61860000005</v>
      </c>
      <c r="FB33" s="9">
        <f t="shared" si="207"/>
        <v>-5.5978691683435718E-3</v>
      </c>
      <c r="FC33" s="10">
        <f t="shared" si="208"/>
        <v>0</v>
      </c>
      <c r="FD33" s="41">
        <f t="shared" si="209"/>
        <v>-9165473.4644565228</v>
      </c>
      <c r="FE33" s="42">
        <f t="shared" si="210"/>
        <v>-5.5618455063245987E-3</v>
      </c>
      <c r="FF33" s="43">
        <f t="shared" si="211"/>
        <v>0</v>
      </c>
    </row>
    <row r="34" spans="2:162" outlineLevel="1" collapsed="1" x14ac:dyDescent="0.25">
      <c r="B34" s="49"/>
      <c r="C34" s="11" t="s">
        <v>44</v>
      </c>
      <c r="D34" s="23">
        <f>SUM(D35:D36)</f>
        <v>-95928.818189999991</v>
      </c>
      <c r="E34" s="9">
        <f t="shared" si="104"/>
        <v>-7.2081350146140934E-4</v>
      </c>
      <c r="F34" s="10">
        <f t="shared" si="105"/>
        <v>-0.36064657404927136</v>
      </c>
      <c r="G34" s="23">
        <f>SUM(G35:G36)</f>
        <v>-65690.717480000007</v>
      </c>
      <c r="H34" s="9">
        <f t="shared" si="106"/>
        <v>-5.0910584618809533E-4</v>
      </c>
      <c r="I34" s="10">
        <f t="shared" si="107"/>
        <v>0.25082027777234694</v>
      </c>
      <c r="J34" s="23">
        <f>SUM(J35:J36)</f>
        <v>-60719.711710000003</v>
      </c>
      <c r="K34" s="9">
        <f t="shared" si="108"/>
        <v>-5.4832059218488222E-4</v>
      </c>
      <c r="L34" s="10">
        <f t="shared" si="109"/>
        <v>0.27349556068234043</v>
      </c>
      <c r="M34" s="23">
        <f>SUM(M35:M36)</f>
        <v>-67613.499909999999</v>
      </c>
      <c r="N34" s="9">
        <f t="shared" si="110"/>
        <v>-4.4556631018041612E-4</v>
      </c>
      <c r="O34" s="10">
        <f t="shared" si="111"/>
        <v>0.19305569353848845</v>
      </c>
      <c r="P34" s="23">
        <f>SUM(P35:P36)</f>
        <v>-74319.322469999999</v>
      </c>
      <c r="Q34" s="9">
        <f t="shared" si="112"/>
        <v>-5.4888337408423203E-4</v>
      </c>
      <c r="R34" s="10">
        <f t="shared" si="113"/>
        <v>2.3380327010073341E-2</v>
      </c>
      <c r="S34" s="23">
        <f>SUM(S35:S36)</f>
        <v>-65060.256399999998</v>
      </c>
      <c r="T34" s="9">
        <f t="shared" si="114"/>
        <v>-6.250931412455804E-4</v>
      </c>
      <c r="U34" s="10">
        <f t="shared" si="115"/>
        <v>3.7540465768186385E-2</v>
      </c>
      <c r="V34" s="23">
        <f>SUM(V35:V36)</f>
        <v>0</v>
      </c>
      <c r="W34" s="9">
        <f t="shared" si="116"/>
        <v>0</v>
      </c>
      <c r="X34" s="10">
        <f t="shared" si="117"/>
        <v>0</v>
      </c>
      <c r="Y34" s="23">
        <f>SUM(Y35:Y36)</f>
        <v>0</v>
      </c>
      <c r="Z34" s="9">
        <f t="shared" si="118"/>
        <v>0</v>
      </c>
      <c r="AA34" s="10">
        <f t="shared" si="119"/>
        <v>0</v>
      </c>
      <c r="AB34" s="23">
        <f>SUM(AB35:AB36)</f>
        <v>0</v>
      </c>
      <c r="AC34" s="9">
        <f t="shared" si="120"/>
        <v>0</v>
      </c>
      <c r="AD34" s="10">
        <f t="shared" si="121"/>
        <v>0</v>
      </c>
      <c r="AE34" s="23">
        <f>SUM(AE35:AE36)</f>
        <v>0</v>
      </c>
      <c r="AF34" s="9">
        <f t="shared" si="122"/>
        <v>0</v>
      </c>
      <c r="AG34" s="10">
        <f t="shared" si="123"/>
        <v>0</v>
      </c>
      <c r="AH34" s="23">
        <f>SUM(AH35:AH36)</f>
        <v>0</v>
      </c>
      <c r="AI34" s="9">
        <f t="shared" si="124"/>
        <v>0</v>
      </c>
      <c r="AJ34" s="10">
        <f t="shared" si="125"/>
        <v>0</v>
      </c>
      <c r="AK34" s="23">
        <f>SUM(AK35:AK36)</f>
        <v>0</v>
      </c>
      <c r="AL34" s="9">
        <f t="shared" si="126"/>
        <v>0</v>
      </c>
      <c r="AM34" s="10">
        <f t="shared" si="127"/>
        <v>0</v>
      </c>
      <c r="AN34" s="41">
        <f t="shared" si="128"/>
        <v>-429331.91191203205</v>
      </c>
      <c r="AO34" s="42">
        <f t="shared" si="129"/>
        <v>-5.6189213249016427E-4</v>
      </c>
      <c r="AP34" s="43">
        <f t="shared" si="130"/>
        <v>0.52372675489266884</v>
      </c>
      <c r="AQ34" s="3"/>
      <c r="AR34" s="23">
        <f>SUM(AR35:AR36)</f>
        <v>-70502.377340000006</v>
      </c>
      <c r="AS34" s="9">
        <f t="shared" si="131"/>
        <v>-5.9436037076990062E-4</v>
      </c>
      <c r="AT34" s="10">
        <f t="shared" si="132"/>
        <v>0.18615039227020216</v>
      </c>
      <c r="AU34" s="23">
        <f>SUM(AU35:AU36)</f>
        <v>-87683.523100000006</v>
      </c>
      <c r="AV34" s="9">
        <f t="shared" si="133"/>
        <v>-6.1075116891225125E-4</v>
      </c>
      <c r="AW34" s="10">
        <f t="shared" si="134"/>
        <v>-0.31678176219912396</v>
      </c>
      <c r="AX34" s="23">
        <f>SUM(AX35:AX36)</f>
        <v>-83577.894950000002</v>
      </c>
      <c r="AY34" s="9">
        <f t="shared" si="135"/>
        <v>-5.5752143199963393E-4</v>
      </c>
      <c r="AZ34" s="10">
        <f t="shared" si="136"/>
        <v>6.0899623254878285E-2</v>
      </c>
      <c r="BA34" s="23">
        <f>SUM(BA35:BA36)</f>
        <v>-83789.549500000008</v>
      </c>
      <c r="BB34" s="9">
        <f t="shared" si="137"/>
        <v>-6.7499052142546833E-4</v>
      </c>
      <c r="BC34" s="10">
        <f t="shared" si="138"/>
        <v>-2.3061881923442029E-3</v>
      </c>
      <c r="BD34" s="23">
        <f>SUM(BD35:BD36)</f>
        <v>-76098.531010000006</v>
      </c>
      <c r="BE34" s="9">
        <f t="shared" si="139"/>
        <v>-6.5218793169624699E-4</v>
      </c>
      <c r="BF34" s="10">
        <f t="shared" si="140"/>
        <v>-6.7086713337902212E-2</v>
      </c>
      <c r="BG34" s="23">
        <f>SUM(BG35:BG36)</f>
        <v>-67597.913560000001</v>
      </c>
      <c r="BH34" s="9">
        <f t="shared" si="141"/>
        <v>-7.0652171332973013E-4</v>
      </c>
      <c r="BI34" s="10">
        <f t="shared" si="142"/>
        <v>0.27394432539860186</v>
      </c>
      <c r="BJ34" s="23">
        <f>SUM(BJ35:BJ36)</f>
        <v>-66956.773020000008</v>
      </c>
      <c r="BK34" s="9">
        <f t="shared" si="143"/>
        <v>-5.2389216990483909E-4</v>
      </c>
      <c r="BL34" s="10">
        <f t="shared" si="144"/>
        <v>-0.11210244878016234</v>
      </c>
      <c r="BM34" s="23">
        <f>SUM(BM35:BM36)</f>
        <v>-78554.141629999998</v>
      </c>
      <c r="BN34" s="9">
        <f t="shared" si="145"/>
        <v>-4.853988536081971E-4</v>
      </c>
      <c r="BO34" s="10">
        <f t="shared" si="146"/>
        <v>6.0789678943060019E-2</v>
      </c>
      <c r="BP34" s="23">
        <f>SUM(BP35:BP36)</f>
        <v>-63926.929430000004</v>
      </c>
      <c r="BQ34" s="9">
        <f t="shared" si="147"/>
        <v>-5.6179914166603793E-4</v>
      </c>
      <c r="BR34" s="10">
        <f t="shared" si="148"/>
        <v>0.10883826753469709</v>
      </c>
      <c r="BS34" s="23">
        <f>SUM(BS35:BS36)</f>
        <v>-66721.519659999991</v>
      </c>
      <c r="BT34" s="9">
        <f t="shared" si="149"/>
        <v>-5.1952271620123505E-4</v>
      </c>
      <c r="BU34" s="10">
        <f t="shared" si="150"/>
        <v>0.12404575431393419</v>
      </c>
      <c r="BV34" s="23">
        <f>SUM(BV35:BV36)</f>
        <v>-76804.969429999997</v>
      </c>
      <c r="BW34" s="9">
        <f t="shared" si="151"/>
        <v>-8.1322494985002847E-4</v>
      </c>
      <c r="BX34" s="10">
        <f t="shared" si="152"/>
        <v>-2.138236092501291E-2</v>
      </c>
      <c r="BY34" s="23">
        <f>SUM(BY35:BY36)</f>
        <v>-79226.497090000004</v>
      </c>
      <c r="BZ34" s="9">
        <f t="shared" si="153"/>
        <v>-7.7130396166404395E-4</v>
      </c>
      <c r="CA34" s="10">
        <f t="shared" si="154"/>
        <v>-5.1309070300099964E-2</v>
      </c>
      <c r="CB34" s="41">
        <f t="shared" si="155"/>
        <v>-901440.33141160256</v>
      </c>
      <c r="CC34" s="42">
        <f t="shared" si="156"/>
        <v>-6.1006647669468539E-4</v>
      </c>
      <c r="CD34" s="43">
        <f t="shared" si="157"/>
        <v>3.3345688781337333E-2</v>
      </c>
      <c r="CF34" s="23">
        <f>SUM(CF35:CF36)</f>
        <v>-86628.262359999993</v>
      </c>
      <c r="CG34" s="9">
        <f t="shared" si="158"/>
        <v>-5.0128426523110222E-4</v>
      </c>
      <c r="CH34" s="10">
        <f t="shared" si="159"/>
        <v>-9.5175254957036548E-2</v>
      </c>
      <c r="CI34" s="23">
        <f>SUM(CI35:CI36)</f>
        <v>-66589.259980000003</v>
      </c>
      <c r="CJ34" s="9">
        <f t="shared" si="160"/>
        <v>-4.3301959935725391E-4</v>
      </c>
      <c r="CK34" s="10">
        <f t="shared" si="161"/>
        <v>9.7524540581521629E-2</v>
      </c>
      <c r="CL34" s="23">
        <f>SUM(CL35:CL36)</f>
        <v>-88997.82922</v>
      </c>
      <c r="CM34" s="9">
        <f t="shared" si="162"/>
        <v>-6.1519509684605735E-4</v>
      </c>
      <c r="CN34" s="10">
        <f t="shared" si="163"/>
        <v>-8.3939965591018628E-2</v>
      </c>
      <c r="CO34" s="23">
        <f>SUM(CO35:CO36)</f>
        <v>-83596.759640000004</v>
      </c>
      <c r="CP34" s="9">
        <f t="shared" si="164"/>
        <v>-5.9816128763588976E-4</v>
      </c>
      <c r="CQ34" s="10">
        <f t="shared" si="165"/>
        <v>8.8810003389052941E-2</v>
      </c>
      <c r="CR34" s="23">
        <f>SUM(CR35:CR36)</f>
        <v>-71314.289699999994</v>
      </c>
      <c r="CS34" s="9">
        <f t="shared" si="166"/>
        <v>-5.025873911099402E-4</v>
      </c>
      <c r="CT34" s="10">
        <f t="shared" si="167"/>
        <v>-9.1215350889193761E-2</v>
      </c>
      <c r="CU34" s="23">
        <f>SUM(CU35:CU36)</f>
        <v>-93102.934009999997</v>
      </c>
      <c r="CV34" s="9">
        <f t="shared" si="168"/>
        <v>-7.1079635250563458E-4</v>
      </c>
      <c r="CW34" s="10">
        <f t="shared" si="169"/>
        <v>-1.998003119951142E-2</v>
      </c>
      <c r="CX34" s="23">
        <f>SUM(CX35:CX36)</f>
        <v>-60207.378460000007</v>
      </c>
      <c r="CY34" s="9">
        <f t="shared" si="170"/>
        <v>-4.6779173316687986E-4</v>
      </c>
      <c r="CZ34" s="10">
        <f t="shared" si="171"/>
        <v>0.11425239395934951</v>
      </c>
      <c r="DA34" s="23">
        <f>SUM(DA35:DA36)</f>
        <v>-83638.49914</v>
      </c>
      <c r="DB34" s="9">
        <f t="shared" si="172"/>
        <v>-4.7860412791299344E-4</v>
      </c>
      <c r="DC34" s="10">
        <f t="shared" si="173"/>
        <v>2.1881745039939809E-2</v>
      </c>
      <c r="DD34" s="23">
        <f>SUM(DD35:DD36)</f>
        <v>-71734.37447000001</v>
      </c>
      <c r="DE34" s="9">
        <f t="shared" si="174"/>
        <v>-5.3118952303018573E-4</v>
      </c>
      <c r="DF34" s="10">
        <f t="shared" si="175"/>
        <v>5.3248999928075164E-2</v>
      </c>
      <c r="DG34" s="23">
        <f>SUM(DG35:DG36)</f>
        <v>-76170.096770000004</v>
      </c>
      <c r="DH34" s="9">
        <f t="shared" si="176"/>
        <v>-7.7271038009081615E-4</v>
      </c>
      <c r="DI34" s="10">
        <f t="shared" si="177"/>
        <v>0.16027195626519691</v>
      </c>
      <c r="DJ34" s="23">
        <f>SUM(DJ35:DJ36)</f>
        <v>-75197.07836</v>
      </c>
      <c r="DK34" s="9">
        <f t="shared" si="178"/>
        <v>-6.16762623780567E-4</v>
      </c>
      <c r="DL34" s="10">
        <f t="shared" si="179"/>
        <v>-2.4233628150769869E-2</v>
      </c>
      <c r="DM34" s="23">
        <f>SUM(DM35:DM36)</f>
        <v>-75359.85308999999</v>
      </c>
      <c r="DN34" s="9">
        <f t="shared" si="180"/>
        <v>-4.4946397405357872E-4</v>
      </c>
      <c r="DO34" s="10">
        <f t="shared" si="181"/>
        <v>-0.11023797888744519</v>
      </c>
      <c r="DP34" s="41">
        <f t="shared" si="182"/>
        <v>-932536.39998269419</v>
      </c>
      <c r="DQ34" s="42">
        <f t="shared" si="183"/>
        <v>-5.4516408976576687E-4</v>
      </c>
      <c r="DR34" s="43">
        <f t="shared" si="184"/>
        <v>1.2795184267001179E-2</v>
      </c>
      <c r="DT34" s="23">
        <f>SUM(DT35:DT36)</f>
        <v>-79099.908410000004</v>
      </c>
      <c r="DU34" s="9">
        <f t="shared" si="185"/>
        <v>-5.7260771425166773E-4</v>
      </c>
      <c r="DV34" s="10">
        <f t="shared" si="186"/>
        <v>0</v>
      </c>
      <c r="DW34" s="23">
        <f>SUM(DW35:DW36)</f>
        <v>-73785.119899999991</v>
      </c>
      <c r="DX34" s="9">
        <f t="shared" si="187"/>
        <v>-4.2808160857849101E-4</v>
      </c>
      <c r="DY34" s="10">
        <f t="shared" si="188"/>
        <v>0</v>
      </c>
      <c r="DZ34" s="23">
        <f>SUM(DZ35:DZ36)</f>
        <v>-82105.865680000003</v>
      </c>
      <c r="EA34" s="9">
        <f t="shared" si="189"/>
        <v>-4.5797894077618232E-4</v>
      </c>
      <c r="EB34" s="10">
        <f t="shared" si="190"/>
        <v>0</v>
      </c>
      <c r="EC34" s="23">
        <f>SUM(EC35:EC36)</f>
        <v>-91744.597670000003</v>
      </c>
      <c r="ED34" s="9">
        <f t="shared" si="191"/>
        <v>-7.720059488017882E-4</v>
      </c>
      <c r="EE34" s="10">
        <f t="shared" si="192"/>
        <v>0</v>
      </c>
      <c r="EF34" s="23">
        <f>SUM(EF35:EF36)</f>
        <v>-65353.08511</v>
      </c>
      <c r="EG34" s="9">
        <f t="shared" si="193"/>
        <v>-6.2715018947053685E-4</v>
      </c>
      <c r="EH34" s="10">
        <f t="shared" si="194"/>
        <v>0</v>
      </c>
      <c r="EI34" s="23">
        <f>SUM(EI35:EI36)</f>
        <v>-91279.173279999988</v>
      </c>
      <c r="EJ34" s="9">
        <f t="shared" si="195"/>
        <v>-8.4591862764278266E-4</v>
      </c>
      <c r="EK34" s="10">
        <f t="shared" si="196"/>
        <v>0</v>
      </c>
      <c r="EL34" s="23">
        <f>SUM(EL35:EL36)</f>
        <v>-67973.515310000003</v>
      </c>
      <c r="EM34" s="9">
        <f t="shared" si="197"/>
        <v>-5.5704689918438055E-4</v>
      </c>
      <c r="EN34" s="10">
        <f t="shared" si="198"/>
        <v>0</v>
      </c>
      <c r="EO34" s="23">
        <f>SUM(EO35:EO36)</f>
        <v>-85509.598369999992</v>
      </c>
      <c r="EP34" s="9">
        <f t="shared" si="199"/>
        <v>-9.1553321085169402E-4</v>
      </c>
      <c r="EQ34" s="10">
        <f t="shared" si="200"/>
        <v>0</v>
      </c>
      <c r="ER34" s="23">
        <f>SUM(ER35:ER36)</f>
        <v>-75768.997830000008</v>
      </c>
      <c r="ES34" s="9">
        <f t="shared" si="201"/>
        <v>-5.1243234609932189E-4</v>
      </c>
      <c r="ET34" s="10">
        <f t="shared" si="202"/>
        <v>0</v>
      </c>
      <c r="EU34" s="23">
        <f>SUM(EU35:EU36)</f>
        <v>-90708.054040000003</v>
      </c>
      <c r="EV34" s="9">
        <f t="shared" si="203"/>
        <v>-5.3576177781620125E-4</v>
      </c>
      <c r="EW34" s="10">
        <f t="shared" si="204"/>
        <v>0</v>
      </c>
      <c r="EX34" s="23">
        <f>SUM(EX35:EX36)</f>
        <v>-73417.896359999999</v>
      </c>
      <c r="EY34" s="9">
        <f t="shared" si="205"/>
        <v>-4.9433423373813489E-4</v>
      </c>
      <c r="EZ34" s="10">
        <f t="shared" si="206"/>
        <v>0</v>
      </c>
      <c r="FA34" s="23">
        <f>SUM(FA35:FA36)</f>
        <v>-67877.206980000003</v>
      </c>
      <c r="FB34" s="9">
        <f t="shared" si="207"/>
        <v>-4.646663553265841E-4</v>
      </c>
      <c r="FC34" s="10">
        <f t="shared" si="208"/>
        <v>0</v>
      </c>
      <c r="FD34" s="41">
        <f t="shared" si="209"/>
        <v>-944623.02565885137</v>
      </c>
      <c r="FE34" s="42">
        <f t="shared" si="210"/>
        <v>-5.7322159633168082E-4</v>
      </c>
      <c r="FF34" s="43">
        <f t="shared" si="211"/>
        <v>0</v>
      </c>
    </row>
    <row r="35" spans="2:162" hidden="1" outlineLevel="2" x14ac:dyDescent="0.25">
      <c r="B35" s="49" t="s">
        <v>54</v>
      </c>
      <c r="C35" s="12" t="s">
        <v>54</v>
      </c>
      <c r="D35" s="23">
        <f>SUMIFS(Base!$C:$C,Base!$A:$A,DRE!$B35,Base!$B:$B,DRE!D$4)</f>
        <v>-17729.954860000002</v>
      </c>
      <c r="E35" s="9">
        <f t="shared" si="104"/>
        <v>-1.3322368694334202E-4</v>
      </c>
      <c r="F35" s="10">
        <f t="shared" si="105"/>
        <v>0.26271073727965416</v>
      </c>
      <c r="G35" s="23">
        <f>SUMIFS(Base!$C:$C,Base!$A:$A,DRE!$B35,Base!$B:$B,DRE!G$4)</f>
        <v>-18551.005450000001</v>
      </c>
      <c r="H35" s="9">
        <f t="shared" si="106"/>
        <v>-1.4377107892203552E-4</v>
      </c>
      <c r="I35" s="10">
        <f t="shared" si="107"/>
        <v>-0.12860111537745933</v>
      </c>
      <c r="J35" s="23">
        <f>SUMIFS(Base!$C:$C,Base!$A:$A,DRE!$B35,Base!$B:$B,DRE!J$4)</f>
        <v>-14388.51728</v>
      </c>
      <c r="K35" s="9">
        <f t="shared" si="108"/>
        <v>-1.2993342842786712E-4</v>
      </c>
      <c r="L35" s="10">
        <f t="shared" si="109"/>
        <v>0.38665157126709265</v>
      </c>
      <c r="M35" s="23">
        <f>SUMIFS(Base!$C:$C,Base!$A:$A,DRE!$B35,Base!$B:$B,DRE!M$4)</f>
        <v>-17137.800060000001</v>
      </c>
      <c r="N35" s="9">
        <f t="shared" si="110"/>
        <v>-1.1293641576768237E-4</v>
      </c>
      <c r="O35" s="10">
        <f t="shared" si="111"/>
        <v>0.2879054357369274</v>
      </c>
      <c r="P35" s="23">
        <f>SUMIFS(Base!$C:$C,Base!$A:$A,DRE!$B35,Base!$B:$B,DRE!P$4)</f>
        <v>-19150.738799999999</v>
      </c>
      <c r="Q35" s="9">
        <f t="shared" si="112"/>
        <v>-1.4143727067739259E-4</v>
      </c>
      <c r="R35" s="10">
        <f t="shared" si="113"/>
        <v>-0.12815253731410842</v>
      </c>
      <c r="S35" s="23">
        <f>SUMIFS(Base!$C:$C,Base!$A:$A,DRE!$B35,Base!$B:$B,DRE!S$4)</f>
        <v>-19575.353780000001</v>
      </c>
      <c r="T35" s="9">
        <f t="shared" si="114"/>
        <v>-1.8807825333645237E-4</v>
      </c>
      <c r="U35" s="10">
        <f t="shared" si="115"/>
        <v>0.15818062324564702</v>
      </c>
      <c r="V35" s="23">
        <f>SUMIFS(Base!$C:$C,Base!$A:$A,DRE!$B35,Base!$B:$B,DRE!V$4)</f>
        <v>0</v>
      </c>
      <c r="W35" s="9">
        <f t="shared" si="116"/>
        <v>0</v>
      </c>
      <c r="X35" s="10">
        <f t="shared" si="117"/>
        <v>0</v>
      </c>
      <c r="Y35" s="23">
        <f>SUMIFS(Base!$C:$C,Base!$A:$A,DRE!$B35,Base!$B:$B,DRE!Y$4)</f>
        <v>0</v>
      </c>
      <c r="Z35" s="9">
        <f t="shared" si="118"/>
        <v>0</v>
      </c>
      <c r="AA35" s="10">
        <f t="shared" si="119"/>
        <v>0</v>
      </c>
      <c r="AB35" s="23">
        <f>SUMIFS(Base!$C:$C,Base!$A:$A,DRE!$B35,Base!$B:$B,DRE!AB$4)</f>
        <v>0</v>
      </c>
      <c r="AC35" s="9">
        <f t="shared" si="120"/>
        <v>0</v>
      </c>
      <c r="AD35" s="10">
        <f t="shared" si="121"/>
        <v>0</v>
      </c>
      <c r="AE35" s="23">
        <f>SUMIFS(Base!$C:$C,Base!$A:$A,DRE!$B35,Base!$B:$B,DRE!AE$4)</f>
        <v>0</v>
      </c>
      <c r="AF35" s="9">
        <f t="shared" si="122"/>
        <v>0</v>
      </c>
      <c r="AG35" s="10">
        <f t="shared" si="123"/>
        <v>0</v>
      </c>
      <c r="AH35" s="23">
        <f>SUMIFS(Base!$C:$C,Base!$A:$A,DRE!$B35,Base!$B:$B,DRE!AH$4)</f>
        <v>0</v>
      </c>
      <c r="AI35" s="9">
        <f t="shared" si="124"/>
        <v>0</v>
      </c>
      <c r="AJ35" s="10">
        <f t="shared" si="125"/>
        <v>0</v>
      </c>
      <c r="AK35" s="23">
        <f>SUMIFS(Base!$C:$C,Base!$A:$A,DRE!$B35,Base!$B:$B,DRE!AK$4)</f>
        <v>0</v>
      </c>
      <c r="AL35" s="9">
        <f t="shared" si="126"/>
        <v>0</v>
      </c>
      <c r="AM35" s="10">
        <f t="shared" si="127"/>
        <v>0</v>
      </c>
      <c r="AN35" s="41">
        <f t="shared" si="128"/>
        <v>-106532.5323846653</v>
      </c>
      <c r="AO35" s="42">
        <f t="shared" si="129"/>
        <v>-1.394254425081312E-4</v>
      </c>
      <c r="AP35" s="43">
        <f t="shared" si="130"/>
        <v>0.55592959022049004</v>
      </c>
      <c r="AQ35" s="3"/>
      <c r="AR35" s="23">
        <f>SUMIFS(Base!$C:$C,Base!$A:$A,DRE!$B35,Base!$B:$B,DRE!AR$4)</f>
        <v>-24047.488219999999</v>
      </c>
      <c r="AS35" s="9">
        <f t="shared" si="131"/>
        <v>-2.0272896537369469E-4</v>
      </c>
      <c r="AT35" s="10">
        <f t="shared" si="132"/>
        <v>-0.36951086294270619</v>
      </c>
      <c r="AU35" s="23">
        <f>SUMIFS(Base!$C:$C,Base!$A:$A,DRE!$B35,Base!$B:$B,DRE!AU$4)</f>
        <v>-16437.167389999999</v>
      </c>
      <c r="AV35" s="9">
        <f t="shared" si="133"/>
        <v>-1.144915126824875E-4</v>
      </c>
      <c r="AW35" s="10">
        <f t="shared" si="134"/>
        <v>0.27720637175604734</v>
      </c>
      <c r="AX35" s="23">
        <f>SUMIFS(Base!$C:$C,Base!$A:$A,DRE!$B35,Base!$B:$B,DRE!AX$4)</f>
        <v>-23458.961670000001</v>
      </c>
      <c r="AY35" s="9">
        <f t="shared" si="135"/>
        <v>-1.5648723758007169E-4</v>
      </c>
      <c r="AZ35" s="10">
        <f t="shared" si="136"/>
        <v>-0.33830289612888148</v>
      </c>
      <c r="BA35" s="23">
        <f>SUMIFS(Base!$C:$C,Base!$A:$A,DRE!$B35,Base!$B:$B,DRE!BA$4)</f>
        <v>-24066.747480000002</v>
      </c>
      <c r="BB35" s="9">
        <f t="shared" si="137"/>
        <v>-1.9387652192282375E-4</v>
      </c>
      <c r="BC35" s="10">
        <f t="shared" si="138"/>
        <v>-0.46002591494022077</v>
      </c>
      <c r="BD35" s="23">
        <f>SUMIFS(Base!$C:$C,Base!$A:$A,DRE!$B35,Base!$B:$B,DRE!BD$4)</f>
        <v>-16975.30978</v>
      </c>
      <c r="BE35" s="9">
        <f t="shared" si="139"/>
        <v>-1.4548365163404318E-4</v>
      </c>
      <c r="BF35" s="10">
        <f t="shared" si="140"/>
        <v>0.26125805007371899</v>
      </c>
      <c r="BG35" s="23">
        <f>SUMIFS(Base!$C:$C,Base!$A:$A,DRE!$B35,Base!$B:$B,DRE!BG$4)</f>
        <v>-23253.626990000001</v>
      </c>
      <c r="BH35" s="9">
        <f t="shared" si="141"/>
        <v>-2.4304289166443991E-4</v>
      </c>
      <c r="BI35" s="10">
        <f t="shared" si="142"/>
        <v>-0.28022157155770316</v>
      </c>
      <c r="BJ35" s="23">
        <f>SUMIFS(Base!$C:$C,Base!$A:$A,DRE!$B35,Base!$B:$B,DRE!BJ$4)</f>
        <v>-13541.826440000001</v>
      </c>
      <c r="BK35" s="9">
        <f t="shared" si="143"/>
        <v>-1.0595577591541346E-4</v>
      </c>
      <c r="BL35" s="10">
        <f t="shared" si="144"/>
        <v>-3.2910272540941532E-2</v>
      </c>
      <c r="BM35" s="23">
        <f>SUMIFS(Base!$C:$C,Base!$A:$A,DRE!$B35,Base!$B:$B,DRE!BM$4)</f>
        <v>-22532.091410000001</v>
      </c>
      <c r="BN35" s="9">
        <f t="shared" si="145"/>
        <v>-1.3922946789138134E-4</v>
      </c>
      <c r="BO35" s="10">
        <f t="shared" si="146"/>
        <v>-0.53791030022083686</v>
      </c>
      <c r="BP35" s="23">
        <f>SUMIFS(Base!$C:$C,Base!$A:$A,DRE!$B35,Base!$B:$B,DRE!BP$4)</f>
        <v>-18330.99569</v>
      </c>
      <c r="BQ35" s="9">
        <f t="shared" si="147"/>
        <v>-1.6109545282950782E-4</v>
      </c>
      <c r="BR35" s="10">
        <f t="shared" si="148"/>
        <v>-0.36984759134588241</v>
      </c>
      <c r="BS35" s="23">
        <f>SUMIFS(Base!$C:$C,Base!$A:$A,DRE!$B35,Base!$B:$B,DRE!BS$4)</f>
        <v>-16050.286260000001</v>
      </c>
      <c r="BT35" s="9">
        <f t="shared" si="149"/>
        <v>-1.2497449632583151E-4</v>
      </c>
      <c r="BU35" s="10">
        <f t="shared" si="150"/>
        <v>0.31562045631655206</v>
      </c>
      <c r="BV35" s="23">
        <f>SUMIFS(Base!$C:$C,Base!$A:$A,DRE!$B35,Base!$B:$B,DRE!BV$4)</f>
        <v>-22212.609390000001</v>
      </c>
      <c r="BW35" s="9">
        <f t="shared" si="151"/>
        <v>-2.3519113790787199E-4</v>
      </c>
      <c r="BX35" s="10">
        <f t="shared" si="152"/>
        <v>-0.41053752315697511</v>
      </c>
      <c r="BY35" s="23">
        <f>SUMIFS(Base!$C:$C,Base!$A:$A,DRE!$B35,Base!$B:$B,DRE!BY$4)</f>
        <v>-18991.034780000002</v>
      </c>
      <c r="BZ35" s="9">
        <f t="shared" si="153"/>
        <v>-1.8488587656821325E-4</v>
      </c>
      <c r="CA35" s="10">
        <f t="shared" si="154"/>
        <v>-0.17411575908114396</v>
      </c>
      <c r="CB35" s="41">
        <f t="shared" si="155"/>
        <v>-239900.09250461182</v>
      </c>
      <c r="CC35" s="42">
        <f t="shared" si="156"/>
        <v>-1.6235684059513322E-4</v>
      </c>
      <c r="CD35" s="43">
        <f t="shared" si="157"/>
        <v>-0.13174944067429706</v>
      </c>
      <c r="CF35" s="23">
        <f>SUMIFS(Base!$C:$C,Base!$A:$A,DRE!$B35,Base!$B:$B,DRE!CF$4)</f>
        <v>-17559.180339999999</v>
      </c>
      <c r="CG35" s="9">
        <f t="shared" si="158"/>
        <v>-1.0160818854034457E-4</v>
      </c>
      <c r="CH35" s="10">
        <f t="shared" si="159"/>
        <v>5.9324727588175745E-2</v>
      </c>
      <c r="CI35" s="23">
        <f>SUMIFS(Base!$C:$C,Base!$A:$A,DRE!$B35,Base!$B:$B,DRE!CI$4)</f>
        <v>-22741.162550000001</v>
      </c>
      <c r="CJ35" s="9">
        <f t="shared" si="160"/>
        <v>-1.4788224256099004E-4</v>
      </c>
      <c r="CK35" s="10">
        <f t="shared" si="161"/>
        <v>-0.20299194903670578</v>
      </c>
      <c r="CL35" s="23">
        <f>SUMIFS(Base!$C:$C,Base!$A:$A,DRE!$B35,Base!$B:$B,DRE!CL$4)</f>
        <v>-17528.888070000001</v>
      </c>
      <c r="CM35" s="9">
        <f t="shared" si="162"/>
        <v>-1.2116796654860422E-4</v>
      </c>
      <c r="CN35" s="10">
        <f t="shared" si="163"/>
        <v>5.5980743021605259E-2</v>
      </c>
      <c r="CO35" s="23">
        <f>SUMIFS(Base!$C:$C,Base!$A:$A,DRE!$B35,Base!$B:$B,DRE!CO$4)</f>
        <v>-16483.781029999998</v>
      </c>
      <c r="CP35" s="9">
        <f t="shared" si="164"/>
        <v>-1.179466731542425E-4</v>
      </c>
      <c r="CQ35" s="10">
        <f t="shared" si="165"/>
        <v>0.2889536038565213</v>
      </c>
      <c r="CR35" s="23">
        <f>SUMIFS(Base!$C:$C,Base!$A:$A,DRE!$B35,Base!$B:$B,DRE!CR$4)</f>
        <v>-22978.67311</v>
      </c>
      <c r="CS35" s="9">
        <f t="shared" si="166"/>
        <v>-1.6194217762114283E-4</v>
      </c>
      <c r="CT35" s="10">
        <f t="shared" si="167"/>
        <v>-3.1565434649765231E-2</v>
      </c>
      <c r="CU35" s="23">
        <f>SUMIFS(Base!$C:$C,Base!$A:$A,DRE!$B35,Base!$B:$B,DRE!CU$4)</f>
        <v>-18163.75189</v>
      </c>
      <c r="CV35" s="9">
        <f t="shared" si="168"/>
        <v>-1.3867155453814819E-4</v>
      </c>
      <c r="CW35" s="10">
        <f t="shared" si="169"/>
        <v>-0.19751371383068642</v>
      </c>
      <c r="CX35" s="23">
        <f>SUMIFS(Base!$C:$C,Base!$A:$A,DRE!$B35,Base!$B:$B,DRE!CX$4)</f>
        <v>-13110.36089</v>
      </c>
      <c r="CY35" s="9">
        <f t="shared" si="170"/>
        <v>-1.0186323670031416E-4</v>
      </c>
      <c r="CZ35" s="10">
        <f t="shared" si="171"/>
        <v>0.4455589363514304</v>
      </c>
      <c r="DA35" s="23">
        <f>SUMIFS(Base!$C:$C,Base!$A:$A,DRE!$B35,Base!$B:$B,DRE!DA$4)</f>
        <v>-14651.108980000001</v>
      </c>
      <c r="DB35" s="9">
        <f t="shared" si="172"/>
        <v>-8.3837961087678209E-5</v>
      </c>
      <c r="DC35" s="10">
        <f t="shared" si="173"/>
        <v>0.32059077664465768</v>
      </c>
      <c r="DD35" s="23">
        <f>SUMIFS(Base!$C:$C,Base!$A:$A,DRE!$B35,Base!$B:$B,DRE!DD$4)</f>
        <v>-13381.77751</v>
      </c>
      <c r="DE35" s="9">
        <f t="shared" si="174"/>
        <v>-9.909140583369425E-5</v>
      </c>
      <c r="DF35" s="10">
        <f t="shared" si="175"/>
        <v>0.12709155702980687</v>
      </c>
      <c r="DG35" s="23">
        <f>SUMIFS(Base!$C:$C,Base!$A:$A,DRE!$B35,Base!$B:$B,DRE!DG$4)</f>
        <v>-23452.317370000001</v>
      </c>
      <c r="DH35" s="9">
        <f t="shared" si="176"/>
        <v>-2.3791290594920889E-4</v>
      </c>
      <c r="DI35" s="10">
        <f t="shared" si="177"/>
        <v>-0.4501609771913665</v>
      </c>
      <c r="DJ35" s="23">
        <f>SUMIFS(Base!$C:$C,Base!$A:$A,DRE!$B35,Base!$B:$B,DRE!DJ$4)</f>
        <v>-15747.620339999999</v>
      </c>
      <c r="DK35" s="9">
        <f t="shared" si="178"/>
        <v>-1.2916118353296384E-4</v>
      </c>
      <c r="DL35" s="10">
        <f t="shared" si="179"/>
        <v>0.16799547793689287</v>
      </c>
      <c r="DM35" s="23">
        <f>SUMIFS(Base!$C:$C,Base!$A:$A,DRE!$B35,Base!$B:$B,DRE!DM$4)</f>
        <v>-16174.75503</v>
      </c>
      <c r="DN35" s="9">
        <f t="shared" si="180"/>
        <v>-9.6470061671227088E-5</v>
      </c>
      <c r="DO35" s="10">
        <f t="shared" si="181"/>
        <v>0.29500927260997367</v>
      </c>
      <c r="DP35" s="41">
        <f t="shared" si="182"/>
        <v>-211972.79528733779</v>
      </c>
      <c r="DQ35" s="42">
        <f t="shared" si="183"/>
        <v>-1.2392004859013682E-4</v>
      </c>
      <c r="DR35" s="43">
        <f t="shared" si="184"/>
        <v>9.9322055912231588E-2</v>
      </c>
      <c r="DT35" s="23">
        <f>SUMIFS(Base!$C:$C,Base!$A:$A,DRE!$B35,Base!$B:$B,DRE!DT$4)</f>
        <v>-18666.569490000002</v>
      </c>
      <c r="DU35" s="9">
        <f t="shared" si="185"/>
        <v>-1.3512811712987444E-4</v>
      </c>
      <c r="DV35" s="10">
        <f t="shared" si="186"/>
        <v>0</v>
      </c>
      <c r="DW35" s="23">
        <f>SUMIFS(Base!$C:$C,Base!$A:$A,DRE!$B35,Base!$B:$B,DRE!DW$4)</f>
        <v>-18903.836029999999</v>
      </c>
      <c r="DX35" s="9">
        <f t="shared" si="187"/>
        <v>-1.0967502047830156E-4</v>
      </c>
      <c r="DY35" s="10">
        <f t="shared" si="188"/>
        <v>0</v>
      </c>
      <c r="DZ35" s="23">
        <f>SUMIFS(Base!$C:$C,Base!$A:$A,DRE!$B35,Base!$B:$B,DRE!DZ$4)</f>
        <v>-18568.35858</v>
      </c>
      <c r="EA35" s="9">
        <f t="shared" si="189"/>
        <v>-1.0357259038670837E-4</v>
      </c>
      <c r="EB35" s="10">
        <f t="shared" si="190"/>
        <v>0</v>
      </c>
      <c r="EC35" s="23">
        <f>SUMIFS(Base!$C:$C,Base!$A:$A,DRE!$B35,Base!$B:$B,DRE!EC$4)</f>
        <v>-23182.426800000001</v>
      </c>
      <c r="ED35" s="9">
        <f t="shared" si="191"/>
        <v>-1.9507384469259292E-4</v>
      </c>
      <c r="EE35" s="10">
        <f t="shared" si="192"/>
        <v>0</v>
      </c>
      <c r="EF35" s="23">
        <f>SUMIFS(Base!$C:$C,Base!$A:$A,DRE!$B35,Base!$B:$B,DRE!EF$4)</f>
        <v>-22275.53613</v>
      </c>
      <c r="EG35" s="9">
        <f t="shared" si="193"/>
        <v>-2.1376353818604432E-4</v>
      </c>
      <c r="EH35" s="10">
        <f t="shared" si="194"/>
        <v>0</v>
      </c>
      <c r="EI35" s="23">
        <f>SUMIFS(Base!$C:$C,Base!$A:$A,DRE!$B35,Base!$B:$B,DRE!EI$4)</f>
        <v>-15167.886329999999</v>
      </c>
      <c r="EJ35" s="9">
        <f t="shared" si="195"/>
        <v>-1.4056654029015681E-4</v>
      </c>
      <c r="EK35" s="10">
        <f t="shared" si="196"/>
        <v>0</v>
      </c>
      <c r="EL35" s="23">
        <f>SUMIFS(Base!$C:$C,Base!$A:$A,DRE!$B35,Base!$B:$B,DRE!EL$4)</f>
        <v>-23646.08567</v>
      </c>
      <c r="EM35" s="9">
        <f t="shared" si="197"/>
        <v>-1.9378104310553294E-4</v>
      </c>
      <c r="EN35" s="10">
        <f t="shared" si="198"/>
        <v>0</v>
      </c>
      <c r="EO35" s="23">
        <f>SUMIFS(Base!$C:$C,Base!$A:$A,DRE!$B35,Base!$B:$B,DRE!EO$4)</f>
        <v>-21564.483489999999</v>
      </c>
      <c r="EP35" s="9">
        <f t="shared" si="199"/>
        <v>-2.3088637049293681E-4</v>
      </c>
      <c r="EQ35" s="10">
        <f t="shared" si="200"/>
        <v>0</v>
      </c>
      <c r="ER35" s="23">
        <f>SUMIFS(Base!$C:$C,Base!$A:$A,DRE!$B35,Base!$B:$B,DRE!ER$4)</f>
        <v>-15330.10434</v>
      </c>
      <c r="ES35" s="9">
        <f t="shared" si="201"/>
        <v>-1.0367883379583556E-4</v>
      </c>
      <c r="ET35" s="10">
        <f t="shared" si="202"/>
        <v>0</v>
      </c>
      <c r="EU35" s="23">
        <f>SUMIFS(Base!$C:$C,Base!$A:$A,DRE!$B35,Base!$B:$B,DRE!EU$4)</f>
        <v>-16172.216560000001</v>
      </c>
      <c r="EV35" s="9">
        <f t="shared" si="203"/>
        <v>-9.5520244449223904E-5</v>
      </c>
      <c r="EW35" s="10">
        <f t="shared" si="204"/>
        <v>0</v>
      </c>
      <c r="EX35" s="23">
        <f>SUMIFS(Base!$C:$C,Base!$A:$A,DRE!$B35,Base!$B:$B,DRE!EX$4)</f>
        <v>-18927.325420000001</v>
      </c>
      <c r="EY35" s="9">
        <f t="shared" si="205"/>
        <v>-1.2744065646241602E-4</v>
      </c>
      <c r="EZ35" s="10">
        <f t="shared" si="206"/>
        <v>0</v>
      </c>
      <c r="FA35" s="23">
        <f>SUMIFS(Base!$C:$C,Base!$A:$A,DRE!$B35,Base!$B:$B,DRE!FA$4)</f>
        <v>-22943.216700000001</v>
      </c>
      <c r="FB35" s="9">
        <f t="shared" si="207"/>
        <v>-1.5706216206860517E-4</v>
      </c>
      <c r="FC35" s="10">
        <f t="shared" si="208"/>
        <v>0</v>
      </c>
      <c r="FD35" s="41">
        <f t="shared" si="209"/>
        <v>-235348.04718908679</v>
      </c>
      <c r="FE35" s="42">
        <f t="shared" si="210"/>
        <v>-1.428152603089238E-4</v>
      </c>
      <c r="FF35" s="43">
        <f t="shared" si="211"/>
        <v>0</v>
      </c>
    </row>
    <row r="36" spans="2:162" hidden="1" outlineLevel="2" x14ac:dyDescent="0.25">
      <c r="B36" s="49" t="s">
        <v>55</v>
      </c>
      <c r="C36" s="12" t="s">
        <v>55</v>
      </c>
      <c r="D36" s="23">
        <f>SUMIFS(Base!$C:$C,Base!$A:$A,DRE!$B36,Base!$B:$B,DRE!D$4)</f>
        <v>-78198.863329999993</v>
      </c>
      <c r="E36" s="9">
        <f t="shared" si="104"/>
        <v>-5.8758981451806737E-4</v>
      </c>
      <c r="F36" s="10">
        <f t="shared" si="105"/>
        <v>-0.68332902760784786</v>
      </c>
      <c r="G36" s="23">
        <f>SUMIFS(Base!$C:$C,Base!$A:$A,DRE!$B36,Base!$B:$B,DRE!G$4)</f>
        <v>-47139.712030000002</v>
      </c>
      <c r="H36" s="9">
        <f t="shared" si="106"/>
        <v>-3.6533476726605981E-4</v>
      </c>
      <c r="I36" s="10">
        <f t="shared" si="107"/>
        <v>0.33835616488404385</v>
      </c>
      <c r="J36" s="23">
        <f>SUMIFS(Base!$C:$C,Base!$A:$A,DRE!$B36,Base!$B:$B,DRE!J$4)</f>
        <v>-46331.194430000003</v>
      </c>
      <c r="K36" s="9">
        <f t="shared" si="108"/>
        <v>-4.183871637570151E-4</v>
      </c>
      <c r="L36" s="10">
        <f t="shared" si="109"/>
        <v>0.22934104279236797</v>
      </c>
      <c r="M36" s="23">
        <f>SUMIFS(Base!$C:$C,Base!$A:$A,DRE!$B36,Base!$B:$B,DRE!M$4)</f>
        <v>-50475.699849999997</v>
      </c>
      <c r="N36" s="9">
        <f t="shared" si="110"/>
        <v>-3.3262989441273374E-4</v>
      </c>
      <c r="O36" s="10">
        <f t="shared" si="111"/>
        <v>0.15483369596261293</v>
      </c>
      <c r="P36" s="23">
        <f>SUMIFS(Base!$C:$C,Base!$A:$A,DRE!$B36,Base!$B:$B,DRE!P$4)</f>
        <v>-55168.58367</v>
      </c>
      <c r="Q36" s="9">
        <f t="shared" si="112"/>
        <v>-4.0744610340683941E-4</v>
      </c>
      <c r="R36" s="10">
        <f t="shared" si="113"/>
        <v>6.6888059847344056E-2</v>
      </c>
      <c r="S36" s="23">
        <f>SUMIFS(Base!$C:$C,Base!$A:$A,DRE!$B36,Base!$B:$B,DRE!S$4)</f>
        <v>-45484.902620000001</v>
      </c>
      <c r="T36" s="9">
        <f t="shared" si="114"/>
        <v>-4.3701488790912806E-4</v>
      </c>
      <c r="U36" s="10">
        <f t="shared" si="115"/>
        <v>-2.5721826603286906E-2</v>
      </c>
      <c r="V36" s="23">
        <f>SUMIFS(Base!$C:$C,Base!$A:$A,DRE!$B36,Base!$B:$B,DRE!V$4)</f>
        <v>0</v>
      </c>
      <c r="W36" s="9">
        <f t="shared" si="116"/>
        <v>0</v>
      </c>
      <c r="X36" s="10">
        <f t="shared" si="117"/>
        <v>0</v>
      </c>
      <c r="Y36" s="23">
        <f>SUMIFS(Base!$C:$C,Base!$A:$A,DRE!$B36,Base!$B:$B,DRE!Y$4)</f>
        <v>0</v>
      </c>
      <c r="Z36" s="9">
        <f t="shared" si="118"/>
        <v>0</v>
      </c>
      <c r="AA36" s="10">
        <f t="shared" si="119"/>
        <v>0</v>
      </c>
      <c r="AB36" s="23">
        <f>SUMIFS(Base!$C:$C,Base!$A:$A,DRE!$B36,Base!$B:$B,DRE!AB$4)</f>
        <v>0</v>
      </c>
      <c r="AC36" s="9">
        <f t="shared" si="120"/>
        <v>0</v>
      </c>
      <c r="AD36" s="10">
        <f t="shared" si="121"/>
        <v>0</v>
      </c>
      <c r="AE36" s="23">
        <f>SUMIFS(Base!$C:$C,Base!$A:$A,DRE!$B36,Base!$B:$B,DRE!AE$4)</f>
        <v>0</v>
      </c>
      <c r="AF36" s="9">
        <f t="shared" si="122"/>
        <v>0</v>
      </c>
      <c r="AG36" s="10">
        <f t="shared" si="123"/>
        <v>0</v>
      </c>
      <c r="AH36" s="23">
        <f>SUMIFS(Base!$C:$C,Base!$A:$A,DRE!$B36,Base!$B:$B,DRE!AH$4)</f>
        <v>0</v>
      </c>
      <c r="AI36" s="9">
        <f t="shared" si="124"/>
        <v>0</v>
      </c>
      <c r="AJ36" s="10">
        <f t="shared" si="125"/>
        <v>0</v>
      </c>
      <c r="AK36" s="23">
        <f>SUMIFS(Base!$C:$C,Base!$A:$A,DRE!$B36,Base!$B:$B,DRE!AK$4)</f>
        <v>0</v>
      </c>
      <c r="AL36" s="9">
        <f t="shared" si="126"/>
        <v>0</v>
      </c>
      <c r="AM36" s="10">
        <f t="shared" si="127"/>
        <v>0</v>
      </c>
      <c r="AN36" s="41">
        <f t="shared" si="128"/>
        <v>-322798.87811029342</v>
      </c>
      <c r="AO36" s="42">
        <f t="shared" si="129"/>
        <v>-4.2246603374777517E-4</v>
      </c>
      <c r="AP36" s="43">
        <f t="shared" si="130"/>
        <v>0.51205076553781792</v>
      </c>
      <c r="AQ36" s="3"/>
      <c r="AR36" s="23">
        <f>SUMIFS(Base!$C:$C,Base!$A:$A,DRE!$B36,Base!$B:$B,DRE!AR$4)</f>
        <v>-46454.88912</v>
      </c>
      <c r="AS36" s="9">
        <f t="shared" si="131"/>
        <v>-3.9163140539620589E-4</v>
      </c>
      <c r="AT36" s="10">
        <f t="shared" si="132"/>
        <v>0.32741412276844389</v>
      </c>
      <c r="AU36" s="23">
        <f>SUMIFS(Base!$C:$C,Base!$A:$A,DRE!$B36,Base!$B:$B,DRE!AU$4)</f>
        <v>-71246.355710000003</v>
      </c>
      <c r="AV36" s="9">
        <f t="shared" si="133"/>
        <v>-4.9625965622976365E-4</v>
      </c>
      <c r="AW36" s="10">
        <f t="shared" si="134"/>
        <v>-0.62484485954582503</v>
      </c>
      <c r="AX36" s="23">
        <f>SUMIFS(Base!$C:$C,Base!$A:$A,DRE!$B36,Base!$B:$B,DRE!AX$4)</f>
        <v>-60118.933279999997</v>
      </c>
      <c r="AY36" s="9">
        <f t="shared" si="135"/>
        <v>-4.0103419441956219E-4</v>
      </c>
      <c r="AZ36" s="10">
        <f t="shared" si="136"/>
        <v>0.15881035436328136</v>
      </c>
      <c r="BA36" s="23">
        <f>SUMIFS(Base!$C:$C,Base!$A:$A,DRE!$B36,Base!$B:$B,DRE!BA$4)</f>
        <v>-59722.802020000003</v>
      </c>
      <c r="BB36" s="9">
        <f t="shared" si="137"/>
        <v>-4.8111399950264458E-4</v>
      </c>
      <c r="BC36" s="10">
        <f t="shared" si="138"/>
        <v>0.11011546116802581</v>
      </c>
      <c r="BD36" s="23">
        <f>SUMIFS(Base!$C:$C,Base!$A:$A,DRE!$B36,Base!$B:$B,DRE!BD$4)</f>
        <v>-59123.221230000003</v>
      </c>
      <c r="BE36" s="9">
        <f t="shared" si="139"/>
        <v>-5.0670428006220375E-4</v>
      </c>
      <c r="BF36" s="10">
        <f t="shared" si="140"/>
        <v>-0.22318127710057636</v>
      </c>
      <c r="BG36" s="23">
        <f>SUMIFS(Base!$C:$C,Base!$A:$A,DRE!$B36,Base!$B:$B,DRE!BG$4)</f>
        <v>-44344.286569999997</v>
      </c>
      <c r="BH36" s="9">
        <f t="shared" si="141"/>
        <v>-4.6347882166529014E-4</v>
      </c>
      <c r="BI36" s="10">
        <f t="shared" si="142"/>
        <v>0.40826300320449777</v>
      </c>
      <c r="BJ36" s="23">
        <f>SUMIFS(Base!$C:$C,Base!$A:$A,DRE!$B36,Base!$B:$B,DRE!BJ$4)</f>
        <v>-53414.946580000003</v>
      </c>
      <c r="BK36" s="9">
        <f t="shared" si="143"/>
        <v>-4.179363939894256E-4</v>
      </c>
      <c r="BL36" s="10">
        <f t="shared" si="144"/>
        <v>-0.1341471145303352</v>
      </c>
      <c r="BM36" s="23">
        <f>SUMIFS(Base!$C:$C,Base!$A:$A,DRE!$B36,Base!$B:$B,DRE!BM$4)</f>
        <v>-56022.050219999997</v>
      </c>
      <c r="BN36" s="9">
        <f t="shared" si="145"/>
        <v>-3.4616938571681581E-4</v>
      </c>
      <c r="BO36" s="10">
        <f t="shared" si="146"/>
        <v>0.18793782327364389</v>
      </c>
      <c r="BP36" s="23">
        <f>SUMIFS(Base!$C:$C,Base!$A:$A,DRE!$B36,Base!$B:$B,DRE!BP$4)</f>
        <v>-45595.93374</v>
      </c>
      <c r="BQ36" s="9">
        <f t="shared" si="147"/>
        <v>-4.0070368883653011E-4</v>
      </c>
      <c r="BR36" s="10">
        <f t="shared" si="148"/>
        <v>0.21861346168953782</v>
      </c>
      <c r="BS36" s="23">
        <f>SUMIFS(Base!$C:$C,Base!$A:$A,DRE!$B36,Base!$B:$B,DRE!BS$4)</f>
        <v>-50671.233399999997</v>
      </c>
      <c r="BT36" s="9">
        <f t="shared" si="149"/>
        <v>-3.9454821987540363E-4</v>
      </c>
      <c r="BU36" s="10">
        <f t="shared" si="150"/>
        <v>3.8820792971412638E-2</v>
      </c>
      <c r="BV36" s="23">
        <f>SUMIFS(Base!$C:$C,Base!$A:$A,DRE!$B36,Base!$B:$B,DRE!BV$4)</f>
        <v>-54592.36004</v>
      </c>
      <c r="BW36" s="9">
        <f t="shared" si="151"/>
        <v>-5.7803381194215645E-4</v>
      </c>
      <c r="BX36" s="10">
        <f t="shared" si="152"/>
        <v>8.1701299587390225E-2</v>
      </c>
      <c r="BY36" s="23">
        <f>SUMIFS(Base!$C:$C,Base!$A:$A,DRE!$B36,Base!$B:$B,DRE!BY$4)</f>
        <v>-60235.462310000003</v>
      </c>
      <c r="BZ36" s="9">
        <f t="shared" si="153"/>
        <v>-5.8641808509583067E-4</v>
      </c>
      <c r="CA36" s="10">
        <f t="shared" si="154"/>
        <v>-1.7747106694580107E-2</v>
      </c>
      <c r="CB36" s="41">
        <f t="shared" si="155"/>
        <v>-661541.92959454586</v>
      </c>
      <c r="CC36" s="42">
        <f t="shared" si="156"/>
        <v>-4.4771078030373735E-4</v>
      </c>
      <c r="CD36" s="43">
        <f t="shared" si="157"/>
        <v>8.1910042574662945E-2</v>
      </c>
      <c r="CF36" s="23">
        <f>SUMIFS(Base!$C:$C,Base!$A:$A,DRE!$B36,Base!$B:$B,DRE!CF$4)</f>
        <v>-69069.082020000002</v>
      </c>
      <c r="CG36" s="9">
        <f t="shared" si="158"/>
        <v>-3.9967607669075765E-4</v>
      </c>
      <c r="CH36" s="10">
        <f t="shared" si="159"/>
        <v>-0.14289700444040929</v>
      </c>
      <c r="CI36" s="23">
        <f>SUMIFS(Base!$C:$C,Base!$A:$A,DRE!$B36,Base!$B:$B,DRE!CI$4)</f>
        <v>-43848.097430000002</v>
      </c>
      <c r="CJ36" s="9">
        <f t="shared" si="160"/>
        <v>-2.8513735679626384E-4</v>
      </c>
      <c r="CK36" s="10">
        <f t="shared" si="161"/>
        <v>0.20103732387410705</v>
      </c>
      <c r="CL36" s="23">
        <f>SUMIFS(Base!$C:$C,Base!$A:$A,DRE!$B36,Base!$B:$B,DRE!CL$4)</f>
        <v>-71468.941149999999</v>
      </c>
      <c r="CM36" s="9">
        <f t="shared" si="162"/>
        <v>-4.9402713029745313E-4</v>
      </c>
      <c r="CN36" s="10">
        <f t="shared" si="163"/>
        <v>-0.12483074032975391</v>
      </c>
      <c r="CO36" s="23">
        <f>SUMIFS(Base!$C:$C,Base!$A:$A,DRE!$B36,Base!$B:$B,DRE!CO$4)</f>
        <v>-67112.978610000006</v>
      </c>
      <c r="CP36" s="9">
        <f t="shared" si="164"/>
        <v>-4.8021461448164723E-4</v>
      </c>
      <c r="CQ36" s="10">
        <f t="shared" si="165"/>
        <v>2.1136907446349593E-2</v>
      </c>
      <c r="CR36" s="23">
        <f>SUMIFS(Base!$C:$C,Base!$A:$A,DRE!$B36,Base!$B:$B,DRE!CR$4)</f>
        <v>-48335.616589999998</v>
      </c>
      <c r="CS36" s="9">
        <f t="shared" si="166"/>
        <v>-3.4064521348879738E-4</v>
      </c>
      <c r="CT36" s="10">
        <f t="shared" si="167"/>
        <v>-0.12206051027743497</v>
      </c>
      <c r="CU36" s="23">
        <f>SUMIFS(Base!$C:$C,Base!$A:$A,DRE!$B36,Base!$B:$B,DRE!CU$4)</f>
        <v>-74939.182119999998</v>
      </c>
      <c r="CV36" s="9">
        <f t="shared" si="168"/>
        <v>-5.7212479796748639E-4</v>
      </c>
      <c r="CW36" s="10">
        <f t="shared" si="169"/>
        <v>1.5399881896229015E-2</v>
      </c>
      <c r="CX36" s="23">
        <f>SUMIFS(Base!$C:$C,Base!$A:$A,DRE!$B36,Base!$B:$B,DRE!CX$4)</f>
        <v>-47097.017570000004</v>
      </c>
      <c r="CY36" s="9">
        <f t="shared" si="170"/>
        <v>-3.6592849646656562E-4</v>
      </c>
      <c r="CZ36" s="10">
        <f t="shared" si="171"/>
        <v>-6.2480228438528553E-2</v>
      </c>
      <c r="DA36" s="23">
        <f>SUMIFS(Base!$C:$C,Base!$A:$A,DRE!$B36,Base!$B:$B,DRE!DA$4)</f>
        <v>-68987.390159999995</v>
      </c>
      <c r="DB36" s="9">
        <f t="shared" si="172"/>
        <v>-3.9476616682531523E-4</v>
      </c>
      <c r="DC36" s="10">
        <f t="shared" si="173"/>
        <v>-7.885317415509184E-2</v>
      </c>
      <c r="DD36" s="23">
        <f>SUMIFS(Base!$C:$C,Base!$A:$A,DRE!$B36,Base!$B:$B,DRE!DD$4)</f>
        <v>-58352.596960000003</v>
      </c>
      <c r="DE36" s="9">
        <f t="shared" si="174"/>
        <v>-4.3209811719649145E-4</v>
      </c>
      <c r="DF36" s="10">
        <f t="shared" si="175"/>
        <v>3.451910532321692E-2</v>
      </c>
      <c r="DG36" s="23">
        <f>SUMIFS(Base!$C:$C,Base!$A:$A,DRE!$B36,Base!$B:$B,DRE!DG$4)</f>
        <v>-52717.779399999999</v>
      </c>
      <c r="DH36" s="9">
        <f t="shared" si="176"/>
        <v>-5.3479747414160721E-4</v>
      </c>
      <c r="DI36" s="10">
        <f t="shared" si="177"/>
        <v>0.29271903043759834</v>
      </c>
      <c r="DJ36" s="23">
        <f>SUMIFS(Base!$C:$C,Base!$A:$A,DRE!$B36,Base!$B:$B,DRE!DJ$4)</f>
        <v>-59449.458019999998</v>
      </c>
      <c r="DK36" s="9">
        <f t="shared" si="178"/>
        <v>-4.8760144024760313E-4</v>
      </c>
      <c r="DL36" s="10">
        <f t="shared" si="179"/>
        <v>-9.1004498474796136E-2</v>
      </c>
      <c r="DM36" s="23">
        <f>SUMIFS(Base!$C:$C,Base!$A:$A,DRE!$B36,Base!$B:$B,DRE!DM$4)</f>
        <v>-59185.098059999997</v>
      </c>
      <c r="DN36" s="9">
        <f t="shared" si="180"/>
        <v>-3.529939123823517E-4</v>
      </c>
      <c r="DO36" s="10">
        <f t="shared" si="181"/>
        <v>-0.31715651539505341</v>
      </c>
      <c r="DP36" s="41">
        <f t="shared" si="182"/>
        <v>-720563.30019092408</v>
      </c>
      <c r="DQ36" s="42">
        <f t="shared" si="183"/>
        <v>-4.2124386316125793E-4</v>
      </c>
      <c r="DR36" s="43">
        <f t="shared" si="184"/>
        <v>-1.5915296695667196E-2</v>
      </c>
      <c r="DT36" s="23">
        <f>SUMIFS(Base!$C:$C,Base!$A:$A,DRE!$B36,Base!$B:$B,DRE!DT$4)</f>
        <v>-60433.338920000002</v>
      </c>
      <c r="DU36" s="9">
        <f t="shared" si="185"/>
        <v>-4.3747959712179331E-4</v>
      </c>
      <c r="DV36" s="10">
        <f t="shared" si="186"/>
        <v>0</v>
      </c>
      <c r="DW36" s="23">
        <f>SUMIFS(Base!$C:$C,Base!$A:$A,DRE!$B36,Base!$B:$B,DRE!DW$4)</f>
        <v>-54881.283869999999</v>
      </c>
      <c r="DX36" s="9">
        <f t="shared" si="187"/>
        <v>-3.1840658810018951E-4</v>
      </c>
      <c r="DY36" s="10">
        <f t="shared" si="188"/>
        <v>0</v>
      </c>
      <c r="DZ36" s="23">
        <f>SUMIFS(Base!$C:$C,Base!$A:$A,DRE!$B36,Base!$B:$B,DRE!DZ$4)</f>
        <v>-63537.507100000003</v>
      </c>
      <c r="EA36" s="9">
        <f t="shared" si="189"/>
        <v>-3.5440635038947398E-4</v>
      </c>
      <c r="EB36" s="10">
        <f t="shared" si="190"/>
        <v>0</v>
      </c>
      <c r="EC36" s="23">
        <f>SUMIFS(Base!$C:$C,Base!$A:$A,DRE!$B36,Base!$B:$B,DRE!EC$4)</f>
        <v>-68562.170870000002</v>
      </c>
      <c r="ED36" s="9">
        <f t="shared" si="191"/>
        <v>-5.7693210410919528E-4</v>
      </c>
      <c r="EE36" s="10">
        <f t="shared" si="192"/>
        <v>0</v>
      </c>
      <c r="EF36" s="23">
        <f>SUMIFS(Base!$C:$C,Base!$A:$A,DRE!$B36,Base!$B:$B,DRE!EF$4)</f>
        <v>-43077.54898</v>
      </c>
      <c r="EG36" s="9">
        <f t="shared" si="193"/>
        <v>-4.133866512844925E-4</v>
      </c>
      <c r="EH36" s="10">
        <f t="shared" si="194"/>
        <v>0</v>
      </c>
      <c r="EI36" s="23">
        <f>SUMIFS(Base!$C:$C,Base!$A:$A,DRE!$B36,Base!$B:$B,DRE!EI$4)</f>
        <v>-76111.286949999994</v>
      </c>
      <c r="EJ36" s="9">
        <f t="shared" si="195"/>
        <v>-7.0535208735262591E-4</v>
      </c>
      <c r="EK36" s="10">
        <f t="shared" si="196"/>
        <v>0</v>
      </c>
      <c r="EL36" s="23">
        <f>SUMIFS(Base!$C:$C,Base!$A:$A,DRE!$B36,Base!$B:$B,DRE!EL$4)</f>
        <v>-44327.429640000002</v>
      </c>
      <c r="EM36" s="9">
        <f t="shared" si="197"/>
        <v>-3.6326585607884755E-4</v>
      </c>
      <c r="EN36" s="10">
        <f t="shared" si="198"/>
        <v>0</v>
      </c>
      <c r="EO36" s="23">
        <f>SUMIFS(Base!$C:$C,Base!$A:$A,DRE!$B36,Base!$B:$B,DRE!EO$4)</f>
        <v>-63945.114880000001</v>
      </c>
      <c r="EP36" s="9">
        <f t="shared" si="199"/>
        <v>-6.8464684035875732E-4</v>
      </c>
      <c r="EQ36" s="10">
        <f t="shared" si="200"/>
        <v>0</v>
      </c>
      <c r="ER36" s="23">
        <f>SUMIFS(Base!$C:$C,Base!$A:$A,DRE!$B36,Base!$B:$B,DRE!ER$4)</f>
        <v>-60438.893490000002</v>
      </c>
      <c r="ES36" s="9">
        <f t="shared" si="201"/>
        <v>-4.0875351230348629E-4</v>
      </c>
      <c r="ET36" s="10">
        <f t="shared" si="202"/>
        <v>0</v>
      </c>
      <c r="EU36" s="23">
        <f>SUMIFS(Base!$C:$C,Base!$A:$A,DRE!$B36,Base!$B:$B,DRE!EU$4)</f>
        <v>-74535.837480000002</v>
      </c>
      <c r="EV36" s="9">
        <f t="shared" si="203"/>
        <v>-4.4024153336697739E-4</v>
      </c>
      <c r="EW36" s="10">
        <f t="shared" si="204"/>
        <v>0</v>
      </c>
      <c r="EX36" s="23">
        <f>SUMIFS(Base!$C:$C,Base!$A:$A,DRE!$B36,Base!$B:$B,DRE!EX$4)</f>
        <v>-54490.570939999998</v>
      </c>
      <c r="EY36" s="9">
        <f t="shared" si="205"/>
        <v>-3.6689357727571884E-4</v>
      </c>
      <c r="EZ36" s="10">
        <f t="shared" si="206"/>
        <v>0</v>
      </c>
      <c r="FA36" s="23">
        <f>SUMIFS(Base!$C:$C,Base!$A:$A,DRE!$B36,Base!$B:$B,DRE!FA$4)</f>
        <v>-44933.990279999998</v>
      </c>
      <c r="FB36" s="9">
        <f t="shared" si="207"/>
        <v>-3.0760419325797891E-4</v>
      </c>
      <c r="FC36" s="10">
        <f t="shared" si="208"/>
        <v>0</v>
      </c>
      <c r="FD36" s="41">
        <f t="shared" si="209"/>
        <v>-709274.97846976481</v>
      </c>
      <c r="FE36" s="42">
        <f t="shared" si="210"/>
        <v>-4.3040633602275713E-4</v>
      </c>
      <c r="FF36" s="43">
        <f t="shared" si="211"/>
        <v>0</v>
      </c>
    </row>
    <row r="37" spans="2:162" outlineLevel="1" collapsed="1" x14ac:dyDescent="0.25">
      <c r="B37" s="49"/>
      <c r="C37" s="11" t="s">
        <v>45</v>
      </c>
      <c r="D37" s="23">
        <f>SUM(D38:D41)</f>
        <v>-10427.901035999999</v>
      </c>
      <c r="E37" s="9">
        <f t="shared" si="104"/>
        <v>-7.8355722508377323E-5</v>
      </c>
      <c r="F37" s="10">
        <f t="shared" si="105"/>
        <v>-2.2052593719403955E-2</v>
      </c>
      <c r="G37" s="23">
        <f>SUM(G38:G41)</f>
        <v>-11820.106180999999</v>
      </c>
      <c r="H37" s="9">
        <f t="shared" si="106"/>
        <v>-9.1606324152925669E-5</v>
      </c>
      <c r="I37" s="10">
        <f t="shared" si="107"/>
        <v>-0.13238162468241074</v>
      </c>
      <c r="J37" s="23">
        <f>SUM(J38:J41)</f>
        <v>-11742.760559</v>
      </c>
      <c r="K37" s="9">
        <f t="shared" si="108"/>
        <v>-1.0604130425302637E-4</v>
      </c>
      <c r="L37" s="10">
        <f t="shared" si="109"/>
        <v>4.7545942658861386E-3</v>
      </c>
      <c r="M37" s="23">
        <f>SUM(M38:M41)</f>
        <v>-11758.324742999999</v>
      </c>
      <c r="N37" s="9">
        <f t="shared" si="110"/>
        <v>-7.7486202853207684E-5</v>
      </c>
      <c r="O37" s="10">
        <f t="shared" si="111"/>
        <v>3.3649457522570682E-2</v>
      </c>
      <c r="P37" s="23">
        <f>SUM(P38:P41)</f>
        <v>-10341.255069000001</v>
      </c>
      <c r="Q37" s="9">
        <f t="shared" si="112"/>
        <v>-7.6375063521732714E-5</v>
      </c>
      <c r="R37" s="10">
        <f t="shared" si="113"/>
        <v>-0.18391163431456342</v>
      </c>
      <c r="S37" s="23">
        <f>SUM(S38:S41)</f>
        <v>-9516.6142130000007</v>
      </c>
      <c r="T37" s="9">
        <f t="shared" si="114"/>
        <v>-9.1434780641696134E-5</v>
      </c>
      <c r="U37" s="10">
        <f t="shared" si="115"/>
        <v>-1.9927951688036443E-2</v>
      </c>
      <c r="V37" s="23">
        <f>SUM(V38:V41)</f>
        <v>0</v>
      </c>
      <c r="W37" s="9">
        <f t="shared" si="116"/>
        <v>0</v>
      </c>
      <c r="X37" s="10">
        <f t="shared" si="117"/>
        <v>0</v>
      </c>
      <c r="Y37" s="23">
        <f>SUM(Y38:Y41)</f>
        <v>0</v>
      </c>
      <c r="Z37" s="9">
        <f t="shared" si="118"/>
        <v>0</v>
      </c>
      <c r="AA37" s="10">
        <f t="shared" si="119"/>
        <v>0</v>
      </c>
      <c r="AB37" s="23">
        <f>SUM(AB38:AB41)</f>
        <v>0</v>
      </c>
      <c r="AC37" s="9">
        <f t="shared" si="120"/>
        <v>0</v>
      </c>
      <c r="AD37" s="10">
        <f t="shared" si="121"/>
        <v>0</v>
      </c>
      <c r="AE37" s="23">
        <f>SUM(AE38:AE41)</f>
        <v>0</v>
      </c>
      <c r="AF37" s="9">
        <f t="shared" si="122"/>
        <v>0</v>
      </c>
      <c r="AG37" s="10">
        <f t="shared" si="123"/>
        <v>0</v>
      </c>
      <c r="AH37" s="23">
        <f>SUM(AH38:AH41)</f>
        <v>0</v>
      </c>
      <c r="AI37" s="9">
        <f t="shared" si="124"/>
        <v>0</v>
      </c>
      <c r="AJ37" s="10">
        <f t="shared" si="125"/>
        <v>0</v>
      </c>
      <c r="AK37" s="23">
        <f>SUM(AK38:AK41)</f>
        <v>0</v>
      </c>
      <c r="AL37" s="9">
        <f t="shared" si="126"/>
        <v>0</v>
      </c>
      <c r="AM37" s="10">
        <f t="shared" si="127"/>
        <v>0</v>
      </c>
      <c r="AN37" s="41">
        <f t="shared" si="128"/>
        <v>-65607.282192052022</v>
      </c>
      <c r="AO37" s="42">
        <f t="shared" si="129"/>
        <v>-8.5864140714816877E-5</v>
      </c>
      <c r="AP37" s="43">
        <f t="shared" si="130"/>
        <v>0.47113790666017824</v>
      </c>
      <c r="AQ37" s="3"/>
      <c r="AR37" s="23">
        <f>SUM(AR38:AR41)</f>
        <v>-10202.900614</v>
      </c>
      <c r="AS37" s="9">
        <f t="shared" si="131"/>
        <v>-8.6014117830675223E-5</v>
      </c>
      <c r="AT37" s="10">
        <f t="shared" si="132"/>
        <v>0.17651290665749922</v>
      </c>
      <c r="AU37" s="23">
        <f>SUM(AU38:AU41)</f>
        <v>-10438.270918</v>
      </c>
      <c r="AV37" s="9">
        <f t="shared" si="133"/>
        <v>-7.2706774764519662E-5</v>
      </c>
      <c r="AW37" s="10">
        <f t="shared" si="134"/>
        <v>0.16779178099651862</v>
      </c>
      <c r="AX37" s="23">
        <f>SUM(AX38:AX41)</f>
        <v>-11798.859347999998</v>
      </c>
      <c r="AY37" s="9">
        <f t="shared" si="135"/>
        <v>-7.8706420682101962E-5</v>
      </c>
      <c r="AZ37" s="10">
        <f t="shared" si="136"/>
        <v>4.7425580011949284E-2</v>
      </c>
      <c r="BA37" s="23">
        <f>SUM(BA38:BA41)</f>
        <v>-12167.76338</v>
      </c>
      <c r="BB37" s="9">
        <f t="shared" si="137"/>
        <v>-9.8020874887839299E-5</v>
      </c>
      <c r="BC37" s="10">
        <f t="shared" si="138"/>
        <v>-0.12830694859352573</v>
      </c>
      <c r="BD37" s="23">
        <f>SUM(BD38:BD41)</f>
        <v>-8734.8200400000005</v>
      </c>
      <c r="BE37" s="9">
        <f t="shared" si="139"/>
        <v>-7.4860107547646717E-5</v>
      </c>
      <c r="BF37" s="10">
        <f t="shared" si="140"/>
        <v>0.25261847402084725</v>
      </c>
      <c r="BG37" s="23">
        <f>SUM(BG38:BG41)</f>
        <v>-9330.6730119999993</v>
      </c>
      <c r="BH37" s="9">
        <f t="shared" si="141"/>
        <v>-9.7522582218552618E-5</v>
      </c>
      <c r="BI37" s="10">
        <f t="shared" si="142"/>
        <v>6.6072574428878234E-2</v>
      </c>
      <c r="BJ37" s="23">
        <f>SUM(BJ38:BJ41)</f>
        <v>-11069.794256000001</v>
      </c>
      <c r="BK37" s="9">
        <f t="shared" si="143"/>
        <v>-8.6613769923524965E-5</v>
      </c>
      <c r="BL37" s="10">
        <f t="shared" si="144"/>
        <v>8.4572488050902547E-2</v>
      </c>
      <c r="BM37" s="23">
        <f>SUM(BM38:BM41)</f>
        <v>-10984.999666</v>
      </c>
      <c r="BN37" s="9">
        <f t="shared" si="145"/>
        <v>-6.7878104631041952E-5</v>
      </c>
      <c r="BO37" s="10">
        <f t="shared" si="146"/>
        <v>-2.9202358115710095E-2</v>
      </c>
      <c r="BP37" s="23">
        <f>SUM(BP38:BP41)</f>
        <v>-9808.2716700000001</v>
      </c>
      <c r="BQ37" s="9">
        <f t="shared" si="147"/>
        <v>-8.6196516156263577E-5</v>
      </c>
      <c r="BR37" s="10">
        <f t="shared" si="148"/>
        <v>-0.16885454414475554</v>
      </c>
      <c r="BS37" s="23">
        <f>SUM(BS38:BS41)</f>
        <v>-10435.665703000001</v>
      </c>
      <c r="BT37" s="9">
        <f t="shared" si="149"/>
        <v>-8.1256623335587745E-5</v>
      </c>
      <c r="BU37" s="10">
        <f t="shared" si="150"/>
        <v>0.13439496627255865</v>
      </c>
      <c r="BV37" s="23">
        <f>SUM(BV38:BV41)</f>
        <v>-8430.6961410000004</v>
      </c>
      <c r="BW37" s="9">
        <f t="shared" si="151"/>
        <v>-8.9265740190342185E-5</v>
      </c>
      <c r="BX37" s="10">
        <f t="shared" si="152"/>
        <v>0.21722342501391595</v>
      </c>
      <c r="BY37" s="23">
        <f>SUM(BY38:BY41)</f>
        <v>-10651.771913999999</v>
      </c>
      <c r="BZ37" s="9">
        <f t="shared" si="153"/>
        <v>-1.036995724634529E-4</v>
      </c>
      <c r="CA37" s="10">
        <f t="shared" si="154"/>
        <v>5.4180396301662825E-2</v>
      </c>
      <c r="CB37" s="41">
        <f t="shared" si="155"/>
        <v>-124053.66733269705</v>
      </c>
      <c r="CC37" s="42">
        <f t="shared" si="156"/>
        <v>-8.3955622034573378E-5</v>
      </c>
      <c r="CD37" s="43">
        <f t="shared" si="157"/>
        <v>8.1270562899738094E-2</v>
      </c>
      <c r="CF37" s="23">
        <f>SUM(CF38:CF41)</f>
        <v>-12389.873133999999</v>
      </c>
      <c r="CG37" s="9">
        <f t="shared" si="158"/>
        <v>-7.1695406107459683E-5</v>
      </c>
      <c r="CH37" s="10">
        <f t="shared" si="159"/>
        <v>-0.15669659977078834</v>
      </c>
      <c r="CI37" s="23">
        <f>SUM(CI38:CI41)</f>
        <v>-12542.859682999999</v>
      </c>
      <c r="CJ37" s="9">
        <f t="shared" si="160"/>
        <v>-8.1564265413945088E-5</v>
      </c>
      <c r="CK37" s="10">
        <f t="shared" si="161"/>
        <v>-0.11321658588548207</v>
      </c>
      <c r="CL37" s="23">
        <f>SUM(CL38:CL41)</f>
        <v>-12386.286152999999</v>
      </c>
      <c r="CM37" s="9">
        <f t="shared" si="162"/>
        <v>-8.5619869341098682E-5</v>
      </c>
      <c r="CN37" s="10">
        <f t="shared" si="163"/>
        <v>-0.34823569994513248</v>
      </c>
      <c r="CO37" s="23">
        <f>SUM(CO38:CO41)</f>
        <v>-10784.089733000001</v>
      </c>
      <c r="CP37" s="9">
        <f t="shared" si="164"/>
        <v>-7.7163577014840605E-5</v>
      </c>
      <c r="CQ37" s="10">
        <f t="shared" si="165"/>
        <v>9.5586773479979015E-2</v>
      </c>
      <c r="CR37" s="23">
        <f>SUM(CR38:CR41)</f>
        <v>-11687.230332000001</v>
      </c>
      <c r="CS37" s="9">
        <f t="shared" si="166"/>
        <v>-8.2365745022078523E-5</v>
      </c>
      <c r="CT37" s="10">
        <f t="shared" si="167"/>
        <v>-0.15502075871019028</v>
      </c>
      <c r="CU37" s="23">
        <f>SUM(CU38:CU41)</f>
        <v>-9990.7902439999998</v>
      </c>
      <c r="CV37" s="9">
        <f t="shared" si="168"/>
        <v>-7.6274903037119442E-5</v>
      </c>
      <c r="CW37" s="10">
        <f t="shared" si="169"/>
        <v>6.7329549577380993E-2</v>
      </c>
      <c r="CX37" s="23">
        <f>SUM(CX38:CX41)</f>
        <v>-12092.485873000001</v>
      </c>
      <c r="CY37" s="9">
        <f t="shared" si="170"/>
        <v>-9.3954679135961174E-5</v>
      </c>
      <c r="CZ37" s="10">
        <f t="shared" si="171"/>
        <v>-0.12628215696067624</v>
      </c>
      <c r="DA37" s="23">
        <f>SUM(DA38:DA41)</f>
        <v>-10673.313736</v>
      </c>
      <c r="DB37" s="9">
        <f t="shared" si="172"/>
        <v>-6.1075845036499712E-5</v>
      </c>
      <c r="DC37" s="10">
        <f t="shared" si="173"/>
        <v>-0.13996091096123628</v>
      </c>
      <c r="DD37" s="23">
        <f>SUM(DD38:DD41)</f>
        <v>-8391.3535000000011</v>
      </c>
      <c r="DE37" s="9">
        <f t="shared" si="174"/>
        <v>-6.2137560913796033E-5</v>
      </c>
      <c r="DF37" s="10">
        <f t="shared" si="175"/>
        <v>7.7339149081383146E-2</v>
      </c>
      <c r="DG37" s="23">
        <f>SUM(DG38:DG41)</f>
        <v>-12055.920768</v>
      </c>
      <c r="DH37" s="9">
        <f t="shared" si="176"/>
        <v>-1.2230173669222771E-4</v>
      </c>
      <c r="DI37" s="10">
        <f t="shared" si="177"/>
        <v>-0.15108490929249471</v>
      </c>
      <c r="DJ37" s="23">
        <f>SUM(DJ38:DJ41)</f>
        <v>-10770.245827999999</v>
      </c>
      <c r="DK37" s="9">
        <f t="shared" si="178"/>
        <v>-8.8337010167305452E-5</v>
      </c>
      <c r="DL37" s="10">
        <f t="shared" si="179"/>
        <v>-7.3029310639299558E-2</v>
      </c>
      <c r="DM37" s="23">
        <f>SUM(DM38:DM41)</f>
        <v>-11261.948761</v>
      </c>
      <c r="DN37" s="9">
        <f t="shared" si="180"/>
        <v>-6.7168924011325155E-5</v>
      </c>
      <c r="DO37" s="10">
        <f t="shared" si="181"/>
        <v>-0.23733728655817943</v>
      </c>
      <c r="DP37" s="41">
        <f t="shared" si="182"/>
        <v>-135027.4219189506</v>
      </c>
      <c r="DQ37" s="42">
        <f t="shared" si="183"/>
        <v>-7.8937510176791946E-5</v>
      </c>
      <c r="DR37" s="43">
        <f t="shared" si="184"/>
        <v>-0.10022615709187706</v>
      </c>
      <c r="DT37" s="23">
        <f>SUM(DT38:DT41)</f>
        <v>-10711.428680999999</v>
      </c>
      <c r="DU37" s="9">
        <f t="shared" si="185"/>
        <v>-7.7540503101540388E-5</v>
      </c>
      <c r="DV37" s="10">
        <f t="shared" si="186"/>
        <v>0</v>
      </c>
      <c r="DW37" s="23">
        <f>SUM(DW38:DW41)</f>
        <v>-11267.223145999998</v>
      </c>
      <c r="DX37" s="9">
        <f t="shared" si="187"/>
        <v>-6.536942699407995E-5</v>
      </c>
      <c r="DY37" s="10">
        <f t="shared" si="188"/>
        <v>0</v>
      </c>
      <c r="DZ37" s="23">
        <f>SUM(DZ38:DZ41)</f>
        <v>-9187.0332120000003</v>
      </c>
      <c r="EA37" s="9">
        <f t="shared" si="189"/>
        <v>-5.1244423336398203E-5</v>
      </c>
      <c r="EB37" s="10">
        <f t="shared" si="190"/>
        <v>0</v>
      </c>
      <c r="EC37" s="23">
        <f>SUM(EC38:EC41)</f>
        <v>-11923.852302000001</v>
      </c>
      <c r="ED37" s="9">
        <f t="shared" si="191"/>
        <v>-1.003359886419555E-4</v>
      </c>
      <c r="EE37" s="10">
        <f t="shared" si="192"/>
        <v>0</v>
      </c>
      <c r="EF37" s="23">
        <f>SUM(EF38:EF41)</f>
        <v>-10118.632278999999</v>
      </c>
      <c r="EG37" s="9">
        <f t="shared" si="193"/>
        <v>-9.7101799253644134E-5</v>
      </c>
      <c r="EH37" s="10">
        <f t="shared" si="194"/>
        <v>0</v>
      </c>
      <c r="EI37" s="23">
        <f>SUM(EI38:EI41)</f>
        <v>-10712.026139000001</v>
      </c>
      <c r="EJ37" s="9">
        <f t="shared" si="195"/>
        <v>-9.9272398348528284E-5</v>
      </c>
      <c r="EK37" s="10">
        <f t="shared" si="196"/>
        <v>0</v>
      </c>
      <c r="EL37" s="23">
        <f>SUM(EL38:EL41)</f>
        <v>-10736.639836</v>
      </c>
      <c r="EM37" s="9">
        <f t="shared" si="197"/>
        <v>-8.7987385984485364E-5</v>
      </c>
      <c r="EN37" s="10">
        <f t="shared" si="198"/>
        <v>0</v>
      </c>
      <c r="EO37" s="23">
        <f>SUM(EO38:EO41)</f>
        <v>-9362.8769489999995</v>
      </c>
      <c r="EP37" s="9">
        <f t="shared" si="199"/>
        <v>-1.0024634613340288E-4</v>
      </c>
      <c r="EQ37" s="10">
        <f t="shared" si="200"/>
        <v>0</v>
      </c>
      <c r="ER37" s="23">
        <f>SUM(ER38:ER41)</f>
        <v>-9094.7323619999988</v>
      </c>
      <c r="ES37" s="9">
        <f t="shared" si="201"/>
        <v>-6.1508468831295964E-5</v>
      </c>
      <c r="ET37" s="10">
        <f t="shared" si="202"/>
        <v>0</v>
      </c>
      <c r="EU37" s="23">
        <f>SUM(EU38:EU41)</f>
        <v>-10473.528643</v>
      </c>
      <c r="EV37" s="9">
        <f t="shared" si="203"/>
        <v>-6.1861279962065272E-5</v>
      </c>
      <c r="EW37" s="10">
        <f t="shared" si="204"/>
        <v>0</v>
      </c>
      <c r="EX37" s="23">
        <f>SUM(EX38:EX41)</f>
        <v>-10037.233579</v>
      </c>
      <c r="EY37" s="9">
        <f t="shared" si="205"/>
        <v>-6.7582271028252078E-5</v>
      </c>
      <c r="EZ37" s="10">
        <f t="shared" si="206"/>
        <v>0</v>
      </c>
      <c r="FA37" s="23">
        <f>SUM(FA38:FA41)</f>
        <v>-9101.7614059999996</v>
      </c>
      <c r="FB37" s="9">
        <f t="shared" si="207"/>
        <v>-6.2307842171884623E-5</v>
      </c>
      <c r="FC37" s="10">
        <f t="shared" si="208"/>
        <v>0</v>
      </c>
      <c r="FD37" s="41">
        <f t="shared" si="209"/>
        <v>-122726.96940405027</v>
      </c>
      <c r="FE37" s="42">
        <f t="shared" si="210"/>
        <v>-7.4473887893714867E-5</v>
      </c>
      <c r="FF37" s="43">
        <f t="shared" si="211"/>
        <v>0</v>
      </c>
    </row>
    <row r="38" spans="2:162" hidden="1" outlineLevel="2" x14ac:dyDescent="0.25">
      <c r="B38" s="49" t="s">
        <v>56</v>
      </c>
      <c r="C38" s="12" t="s">
        <v>56</v>
      </c>
      <c r="D38" s="23">
        <f>SUMIFS(Base!$C:$C,Base!$A:$A,DRE!$B38,Base!$B:$B,DRE!D$4)</f>
        <v>-1404.6384290000001</v>
      </c>
      <c r="E38" s="9">
        <f t="shared" si="104"/>
        <v>-1.0554517019998987E-5</v>
      </c>
      <c r="F38" s="10">
        <f t="shared" si="105"/>
        <v>7.954371630121037E-3</v>
      </c>
      <c r="G38" s="23">
        <f>SUMIFS(Base!$C:$C,Base!$A:$A,DRE!$B38,Base!$B:$B,DRE!G$4)</f>
        <v>-1694.5790790000001</v>
      </c>
      <c r="H38" s="9">
        <f t="shared" si="106"/>
        <v>-1.3133059723538558E-5</v>
      </c>
      <c r="I38" s="10">
        <f t="shared" si="107"/>
        <v>0.17968345374116251</v>
      </c>
      <c r="J38" s="23">
        <f>SUMIFS(Base!$C:$C,Base!$A:$A,DRE!$B38,Base!$B:$B,DRE!J$4)</f>
        <v>-1844.5957820000001</v>
      </c>
      <c r="K38" s="9">
        <f t="shared" si="108"/>
        <v>-1.6657355956474386E-5</v>
      </c>
      <c r="L38" s="10">
        <f t="shared" si="109"/>
        <v>5.5391624341374603E-2</v>
      </c>
      <c r="M38" s="23">
        <f>SUMIFS(Base!$C:$C,Base!$A:$A,DRE!$B38,Base!$B:$B,DRE!M$4)</f>
        <v>-1296.1790599999999</v>
      </c>
      <c r="N38" s="9">
        <f t="shared" si="110"/>
        <v>-8.5416924410964151E-6</v>
      </c>
      <c r="O38" s="10">
        <f t="shared" si="111"/>
        <v>0.40793888148156993</v>
      </c>
      <c r="P38" s="23">
        <f>SUMIFS(Base!$C:$C,Base!$A:$A,DRE!$B38,Base!$B:$B,DRE!P$4)</f>
        <v>-1562.052968</v>
      </c>
      <c r="Q38" s="9">
        <f t="shared" si="112"/>
        <v>-1.1536500536858686E-5</v>
      </c>
      <c r="R38" s="10">
        <f t="shared" si="113"/>
        <v>-0.15910389217257465</v>
      </c>
      <c r="S38" s="23">
        <f>SUMIFS(Base!$C:$C,Base!$A:$A,DRE!$B38,Base!$B:$B,DRE!S$4)</f>
        <v>-1276.300596</v>
      </c>
      <c r="T38" s="9">
        <f t="shared" si="114"/>
        <v>-1.2262582302507594E-5</v>
      </c>
      <c r="U38" s="10">
        <f t="shared" si="115"/>
        <v>0.14173875734397132</v>
      </c>
      <c r="V38" s="23">
        <f>SUMIFS(Base!$C:$C,Base!$A:$A,DRE!$B38,Base!$B:$B,DRE!V$4)</f>
        <v>0</v>
      </c>
      <c r="W38" s="9">
        <f t="shared" si="116"/>
        <v>0</v>
      </c>
      <c r="X38" s="10">
        <f t="shared" si="117"/>
        <v>0</v>
      </c>
      <c r="Y38" s="23">
        <f>SUMIFS(Base!$C:$C,Base!$A:$A,DRE!$B38,Base!$B:$B,DRE!Y$4)</f>
        <v>0</v>
      </c>
      <c r="Z38" s="9">
        <f t="shared" si="118"/>
        <v>0</v>
      </c>
      <c r="AA38" s="10">
        <f t="shared" si="119"/>
        <v>0</v>
      </c>
      <c r="AB38" s="23">
        <f>SUMIFS(Base!$C:$C,Base!$A:$A,DRE!$B38,Base!$B:$B,DRE!AB$4)</f>
        <v>0</v>
      </c>
      <c r="AC38" s="9">
        <f t="shared" si="120"/>
        <v>0</v>
      </c>
      <c r="AD38" s="10">
        <f t="shared" si="121"/>
        <v>0</v>
      </c>
      <c r="AE38" s="23">
        <f>SUMIFS(Base!$C:$C,Base!$A:$A,DRE!$B38,Base!$B:$B,DRE!AE$4)</f>
        <v>0</v>
      </c>
      <c r="AF38" s="9">
        <f t="shared" si="122"/>
        <v>0</v>
      </c>
      <c r="AG38" s="10">
        <f t="shared" si="123"/>
        <v>0</v>
      </c>
      <c r="AH38" s="23">
        <f>SUMIFS(Base!$C:$C,Base!$A:$A,DRE!$B38,Base!$B:$B,DRE!AH$4)</f>
        <v>0</v>
      </c>
      <c r="AI38" s="9">
        <f t="shared" si="124"/>
        <v>0</v>
      </c>
      <c r="AJ38" s="10">
        <f t="shared" si="125"/>
        <v>0</v>
      </c>
      <c r="AK38" s="23">
        <f>SUMIFS(Base!$C:$C,Base!$A:$A,DRE!$B38,Base!$B:$B,DRE!AK$4)</f>
        <v>0</v>
      </c>
      <c r="AL38" s="9">
        <f t="shared" si="126"/>
        <v>0</v>
      </c>
      <c r="AM38" s="10">
        <f t="shared" si="127"/>
        <v>0</v>
      </c>
      <c r="AN38" s="41">
        <f t="shared" si="128"/>
        <v>-9077.7123834893428</v>
      </c>
      <c r="AO38" s="42">
        <f t="shared" si="129"/>
        <v>-1.1880540504373932E-5</v>
      </c>
      <c r="AP38" s="43">
        <f t="shared" si="130"/>
        <v>0.54063481274546132</v>
      </c>
      <c r="AQ38" s="3"/>
      <c r="AR38" s="23">
        <f>SUMIFS(Base!$C:$C,Base!$A:$A,DRE!$B38,Base!$B:$B,DRE!AR$4)</f>
        <v>-1415.901032</v>
      </c>
      <c r="AS38" s="9">
        <f t="shared" si="131"/>
        <v>-1.1936554398649232E-5</v>
      </c>
      <c r="AT38" s="10">
        <f t="shared" si="132"/>
        <v>0.17617964254465981</v>
      </c>
      <c r="AU38" s="23">
        <f>SUMIFS(Base!$C:$C,Base!$A:$A,DRE!$B38,Base!$B:$B,DRE!AU$4)</f>
        <v>-2065.7624019999998</v>
      </c>
      <c r="AV38" s="9">
        <f t="shared" si="133"/>
        <v>-1.4388869848187928E-5</v>
      </c>
      <c r="AW38" s="10">
        <f t="shared" si="134"/>
        <v>-0.21076051489228392</v>
      </c>
      <c r="AX38" s="23">
        <f>SUMIFS(Base!$C:$C,Base!$A:$A,DRE!$B38,Base!$B:$B,DRE!AX$4)</f>
        <v>-1952.762467</v>
      </c>
      <c r="AY38" s="9">
        <f t="shared" si="135"/>
        <v>-1.3026254461281785E-5</v>
      </c>
      <c r="AZ38" s="10">
        <f t="shared" si="136"/>
        <v>-2.2648422122919384E-2</v>
      </c>
      <c r="BA38" s="23">
        <f>SUMIFS(Base!$C:$C,Base!$A:$A,DRE!$B38,Base!$B:$B,DRE!BA$4)</f>
        <v>-2189.2656339999999</v>
      </c>
      <c r="BB38" s="9">
        <f t="shared" si="137"/>
        <v>-1.763625130640568E-5</v>
      </c>
      <c r="BC38" s="10">
        <f t="shared" si="138"/>
        <v>-0.67342063789339368</v>
      </c>
      <c r="BD38" s="23">
        <f>SUMIFS(Base!$C:$C,Base!$A:$A,DRE!$B38,Base!$B:$B,DRE!BD$4)</f>
        <v>-1347.6384459999999</v>
      </c>
      <c r="BE38" s="9">
        <f t="shared" si="139"/>
        <v>-1.1549678017511107E-5</v>
      </c>
      <c r="BF38" s="10">
        <f t="shared" si="140"/>
        <v>0.41433610325013132</v>
      </c>
      <c r="BG38" s="23">
        <f>SUMIFS(Base!$C:$C,Base!$A:$A,DRE!$B38,Base!$B:$B,DRE!BG$4)</f>
        <v>-1487.077049</v>
      </c>
      <c r="BH38" s="9">
        <f t="shared" si="141"/>
        <v>-1.5542672387073582E-5</v>
      </c>
      <c r="BI38" s="10">
        <f t="shared" si="142"/>
        <v>0.14030023711187176</v>
      </c>
      <c r="BJ38" s="23">
        <f>SUMIFS(Base!$C:$C,Base!$A:$A,DRE!$B38,Base!$B:$B,DRE!BJ$4)</f>
        <v>-1860.2227849999999</v>
      </c>
      <c r="BK38" s="9">
        <f t="shared" si="143"/>
        <v>-1.4555004779710228E-5</v>
      </c>
      <c r="BL38" s="10">
        <f t="shared" si="144"/>
        <v>0.1534683250064259</v>
      </c>
      <c r="BM38" s="23">
        <f>SUMIFS(Base!$C:$C,Base!$A:$A,DRE!$B38,Base!$B:$B,DRE!BM$4)</f>
        <v>-1293.4086609999999</v>
      </c>
      <c r="BN38" s="9">
        <f t="shared" si="145"/>
        <v>-7.9921830761441061E-6</v>
      </c>
      <c r="BO38" s="10">
        <f t="shared" si="146"/>
        <v>0.33956757268778287</v>
      </c>
      <c r="BP38" s="23">
        <f>SUMIFS(Base!$C:$C,Base!$A:$A,DRE!$B38,Base!$B:$B,DRE!BP$4)</f>
        <v>-1544.1149339999999</v>
      </c>
      <c r="BQ38" s="9">
        <f t="shared" si="147"/>
        <v>-1.3569906333524187E-5</v>
      </c>
      <c r="BR38" s="10">
        <f t="shared" si="148"/>
        <v>-0.20678417726157464</v>
      </c>
      <c r="BS38" s="23">
        <f>SUMIFS(Base!$C:$C,Base!$A:$A,DRE!$B38,Base!$B:$B,DRE!BS$4)</f>
        <v>-1634.7196369999999</v>
      </c>
      <c r="BT38" s="9">
        <f t="shared" si="149"/>
        <v>-1.2728636733237995E-5</v>
      </c>
      <c r="BU38" s="10">
        <f t="shared" si="150"/>
        <v>0.15070220765152448</v>
      </c>
      <c r="BV38" s="23">
        <f>SUMIFS(Base!$C:$C,Base!$A:$A,DRE!$B38,Base!$B:$B,DRE!BV$4)</f>
        <v>-1633.8765310000001</v>
      </c>
      <c r="BW38" s="9">
        <f t="shared" si="151"/>
        <v>-1.7299781118910518E-5</v>
      </c>
      <c r="BX38" s="10">
        <f t="shared" si="152"/>
        <v>-0.17557063301650108</v>
      </c>
      <c r="BY38" s="23">
        <f>SUMIFS(Base!$C:$C,Base!$A:$A,DRE!$B38,Base!$B:$B,DRE!BY$4)</f>
        <v>-1336.764316</v>
      </c>
      <c r="BZ38" s="9">
        <f t="shared" si="153"/>
        <v>-1.3013974498590644E-5</v>
      </c>
      <c r="CA38" s="10">
        <f t="shared" si="154"/>
        <v>0.38923083884141763</v>
      </c>
      <c r="CB38" s="41">
        <f t="shared" si="155"/>
        <v>-19761.428674522729</v>
      </c>
      <c r="CC38" s="42">
        <f t="shared" si="156"/>
        <v>-1.3373913664413878E-5</v>
      </c>
      <c r="CD38" s="43">
        <f t="shared" si="157"/>
        <v>8.562411054727298E-2</v>
      </c>
      <c r="CF38" s="23">
        <f>SUMIFS(Base!$C:$C,Base!$A:$A,DRE!$B38,Base!$B:$B,DRE!CF$4)</f>
        <v>-1718.701194</v>
      </c>
      <c r="CG38" s="9">
        <f t="shared" si="158"/>
        <v>-9.9454593883661507E-6</v>
      </c>
      <c r="CH38" s="10">
        <f t="shared" si="159"/>
        <v>3.4950495934283239E-2</v>
      </c>
      <c r="CI38" s="23">
        <f>SUMIFS(Base!$C:$C,Base!$A:$A,DRE!$B38,Base!$B:$B,DRE!CI$4)</f>
        <v>-1706.1692849999999</v>
      </c>
      <c r="CJ38" s="9">
        <f t="shared" si="160"/>
        <v>-1.1094953457182905E-5</v>
      </c>
      <c r="CK38" s="10">
        <f t="shared" si="161"/>
        <v>0.1455532364924973</v>
      </c>
      <c r="CL38" s="23">
        <f>SUMIFS(Base!$C:$C,Base!$A:$A,DRE!$B38,Base!$B:$B,DRE!CL$4)</f>
        <v>-1909.514966</v>
      </c>
      <c r="CM38" s="9">
        <f t="shared" si="162"/>
        <v>-1.3199470759376415E-5</v>
      </c>
      <c r="CN38" s="10">
        <f t="shared" si="163"/>
        <v>0.12243643505801792</v>
      </c>
      <c r="CO38" s="23">
        <f>SUMIFS(Base!$C:$C,Base!$A:$A,DRE!$B38,Base!$B:$B,DRE!CO$4)</f>
        <v>-1308.2578189999999</v>
      </c>
      <c r="CP38" s="9">
        <f t="shared" si="164"/>
        <v>-9.3609989782226046E-6</v>
      </c>
      <c r="CQ38" s="10">
        <f t="shared" si="165"/>
        <v>0.3966787575548541</v>
      </c>
      <c r="CR38" s="23">
        <f>SUMIFS(Base!$C:$C,Base!$A:$A,DRE!$B38,Base!$B:$B,DRE!CR$4)</f>
        <v>-2301.0440859999999</v>
      </c>
      <c r="CS38" s="9">
        <f t="shared" si="166"/>
        <v>-1.6216606081006748E-5</v>
      </c>
      <c r="CT38" s="10">
        <f t="shared" si="167"/>
        <v>-7.6943240033473151E-2</v>
      </c>
      <c r="CU38" s="23">
        <f>SUMIFS(Base!$C:$C,Base!$A:$A,DRE!$B38,Base!$B:$B,DRE!CU$4)</f>
        <v>-1729.763242</v>
      </c>
      <c r="CV38" s="9">
        <f t="shared" si="168"/>
        <v>-1.3205914681269467E-5</v>
      </c>
      <c r="CW38" s="10">
        <f t="shared" si="169"/>
        <v>5.3334707181938792E-2</v>
      </c>
      <c r="CX38" s="23">
        <f>SUMIFS(Base!$C:$C,Base!$A:$A,DRE!$B38,Base!$B:$B,DRE!CX$4)</f>
        <v>-2197.4638869999999</v>
      </c>
      <c r="CY38" s="9">
        <f t="shared" si="170"/>
        <v>-1.7073579128749172E-5</v>
      </c>
      <c r="CZ38" s="10">
        <f t="shared" si="171"/>
        <v>-0.50072623606759459</v>
      </c>
      <c r="DA38" s="23">
        <f>SUMIFS(Base!$C:$C,Base!$A:$A,DRE!$B38,Base!$B:$B,DRE!DA$4)</f>
        <v>-1958.4269449999999</v>
      </c>
      <c r="DB38" s="9">
        <f t="shared" si="172"/>
        <v>-1.1206695836615809E-5</v>
      </c>
      <c r="DC38" s="10">
        <f t="shared" si="173"/>
        <v>-0.47160997325542714</v>
      </c>
      <c r="DD38" s="23">
        <f>SUMIFS(Base!$C:$C,Base!$A:$A,DRE!$B38,Base!$B:$B,DRE!DD$4)</f>
        <v>-1279.528654</v>
      </c>
      <c r="DE38" s="9">
        <f t="shared" si="174"/>
        <v>-9.4748468979256364E-6</v>
      </c>
      <c r="DF38" s="10">
        <f t="shared" si="175"/>
        <v>0.32707293953292632</v>
      </c>
      <c r="DG38" s="23">
        <f>SUMIFS(Base!$C:$C,Base!$A:$A,DRE!$B38,Base!$B:$B,DRE!DG$4)</f>
        <v>-1924.7896929999999</v>
      </c>
      <c r="DH38" s="9">
        <f t="shared" si="176"/>
        <v>-1.9526100639781491E-5</v>
      </c>
      <c r="DI38" s="10">
        <f t="shared" si="177"/>
        <v>-0.12375988458237587</v>
      </c>
      <c r="DJ38" s="23">
        <f>SUMIFS(Base!$C:$C,Base!$A:$A,DRE!$B38,Base!$B:$B,DRE!DJ$4)</f>
        <v>-1389.85824</v>
      </c>
      <c r="DK38" s="9">
        <f t="shared" si="178"/>
        <v>-1.1399546810603521E-5</v>
      </c>
      <c r="DL38" s="10">
        <f t="shared" si="179"/>
        <v>0.33730777616478091</v>
      </c>
      <c r="DM38" s="23">
        <f>SUMIFS(Base!$C:$C,Base!$A:$A,DRE!$B38,Base!$B:$B,DRE!DM$4)</f>
        <v>-2188.6571899999999</v>
      </c>
      <c r="DN38" s="9">
        <f t="shared" si="180"/>
        <v>-1.3053668739023528E-5</v>
      </c>
      <c r="DO38" s="10">
        <f t="shared" si="181"/>
        <v>-0.32176466942502147</v>
      </c>
      <c r="DP38" s="41">
        <f t="shared" si="182"/>
        <v>-21611.931047690196</v>
      </c>
      <c r="DQ38" s="42">
        <f t="shared" si="183"/>
        <v>-1.2634411608933645E-5</v>
      </c>
      <c r="DR38" s="43">
        <f t="shared" si="184"/>
        <v>2.8609432512568488E-2</v>
      </c>
      <c r="DT38" s="23">
        <f>SUMIFS(Base!$C:$C,Base!$A:$A,DRE!$B38,Base!$B:$B,DRE!DT$4)</f>
        <v>-1780.9461449999999</v>
      </c>
      <c r="DU38" s="9">
        <f t="shared" si="185"/>
        <v>-1.2892347434941475E-5</v>
      </c>
      <c r="DV38" s="10">
        <f t="shared" si="186"/>
        <v>0</v>
      </c>
      <c r="DW38" s="23">
        <f>SUMIFS(Base!$C:$C,Base!$A:$A,DRE!$B38,Base!$B:$B,DRE!DW$4)</f>
        <v>-1996.8116889999999</v>
      </c>
      <c r="DX38" s="9">
        <f t="shared" si="187"/>
        <v>-1.1584969449313772E-5</v>
      </c>
      <c r="DY38" s="10">
        <f t="shared" si="188"/>
        <v>0</v>
      </c>
      <c r="DZ38" s="23">
        <f>SUMIFS(Base!$C:$C,Base!$A:$A,DRE!$B38,Base!$B:$B,DRE!DZ$4)</f>
        <v>-2175.9278100000001</v>
      </c>
      <c r="EA38" s="9">
        <f t="shared" si="189"/>
        <v>-1.2137124496234142E-5</v>
      </c>
      <c r="EB38" s="10">
        <f t="shared" si="190"/>
        <v>0</v>
      </c>
      <c r="EC38" s="23">
        <f>SUMIFS(Base!$C:$C,Base!$A:$A,DRE!$B38,Base!$B:$B,DRE!EC$4)</f>
        <v>-2168.4265810000002</v>
      </c>
      <c r="ED38" s="9">
        <f t="shared" si="191"/>
        <v>-1.8246722560093851E-5</v>
      </c>
      <c r="EE38" s="10">
        <f t="shared" si="192"/>
        <v>0</v>
      </c>
      <c r="EF38" s="23">
        <f>SUMIFS(Base!$C:$C,Base!$A:$A,DRE!$B38,Base!$B:$B,DRE!EF$4)</f>
        <v>-2136.6437900000001</v>
      </c>
      <c r="EG38" s="9">
        <f t="shared" si="193"/>
        <v>-2.0503952575063767E-5</v>
      </c>
      <c r="EH38" s="10">
        <f t="shared" si="194"/>
        <v>0</v>
      </c>
      <c r="EI38" s="23">
        <f>SUMIFS(Base!$C:$C,Base!$A:$A,DRE!$B38,Base!$B:$B,DRE!EI$4)</f>
        <v>-1827.2173439999999</v>
      </c>
      <c r="EJ38" s="9">
        <f t="shared" si="195"/>
        <v>-1.6933514322047884E-5</v>
      </c>
      <c r="EK38" s="10">
        <f t="shared" si="196"/>
        <v>0</v>
      </c>
      <c r="EL38" s="23">
        <f>SUMIFS(Base!$C:$C,Base!$A:$A,DRE!$B38,Base!$B:$B,DRE!EL$4)</f>
        <v>-1464.266989</v>
      </c>
      <c r="EM38" s="9">
        <f t="shared" si="197"/>
        <v>-1.1999752875521825E-5</v>
      </c>
      <c r="EN38" s="10">
        <f t="shared" si="198"/>
        <v>0</v>
      </c>
      <c r="EO38" s="23">
        <f>SUMIFS(Base!$C:$C,Base!$A:$A,DRE!$B38,Base!$B:$B,DRE!EO$4)</f>
        <v>-1330.805703</v>
      </c>
      <c r="EP38" s="9">
        <f t="shared" si="199"/>
        <v>-1.4248655607237605E-5</v>
      </c>
      <c r="EQ38" s="10">
        <f t="shared" si="200"/>
        <v>0</v>
      </c>
      <c r="ER38" s="23">
        <f>SUMIFS(Base!$C:$C,Base!$A:$A,DRE!$B38,Base!$B:$B,DRE!ER$4)</f>
        <v>-1901.437361</v>
      </c>
      <c r="ES38" s="9">
        <f t="shared" si="201"/>
        <v>-1.285958684638093E-5</v>
      </c>
      <c r="ET38" s="10">
        <f t="shared" si="202"/>
        <v>0</v>
      </c>
      <c r="EU38" s="23">
        <f>SUMIFS(Base!$C:$C,Base!$A:$A,DRE!$B38,Base!$B:$B,DRE!EU$4)</f>
        <v>-1712.8122470000001</v>
      </c>
      <c r="EV38" s="9">
        <f t="shared" si="203"/>
        <v>-1.0116624639675519E-5</v>
      </c>
      <c r="EW38" s="10">
        <f t="shared" si="204"/>
        <v>0</v>
      </c>
      <c r="EX38" s="23">
        <f>SUMIFS(Base!$C:$C,Base!$A:$A,DRE!$B38,Base!$B:$B,DRE!EX$4)</f>
        <v>-2097.2907030000001</v>
      </c>
      <c r="EY38" s="9">
        <f t="shared" si="205"/>
        <v>-1.4121387890357408E-5</v>
      </c>
      <c r="EZ38" s="10">
        <f t="shared" si="206"/>
        <v>0</v>
      </c>
      <c r="FA38" s="23">
        <f>SUMIFS(Base!$C:$C,Base!$A:$A,DRE!$B38,Base!$B:$B,DRE!FA$4)</f>
        <v>-1655.859958</v>
      </c>
      <c r="FB38" s="9">
        <f t="shared" si="207"/>
        <v>-1.1335504889613398E-5</v>
      </c>
      <c r="FC38" s="10">
        <f t="shared" si="208"/>
        <v>0</v>
      </c>
      <c r="FD38" s="41">
        <f t="shared" si="209"/>
        <v>-22248.446475644643</v>
      </c>
      <c r="FE38" s="42">
        <f t="shared" si="210"/>
        <v>-1.3500930697485245E-5</v>
      </c>
      <c r="FF38" s="43">
        <f t="shared" si="211"/>
        <v>0</v>
      </c>
    </row>
    <row r="39" spans="2:162" hidden="1" outlineLevel="2" x14ac:dyDescent="0.25">
      <c r="B39" s="49" t="s">
        <v>57</v>
      </c>
      <c r="C39" s="12" t="s">
        <v>57</v>
      </c>
      <c r="D39" s="23">
        <f>SUMIFS(Base!$C:$C,Base!$A:$A,DRE!$B39,Base!$B:$B,DRE!D$4)</f>
        <v>-2904.6992100000002</v>
      </c>
      <c r="E39" s="9">
        <f t="shared" si="104"/>
        <v>-2.1826041931480299E-5</v>
      </c>
      <c r="F39" s="10">
        <f t="shared" si="105"/>
        <v>0.24771415824555337</v>
      </c>
      <c r="G39" s="23">
        <f>SUMIFS(Base!$C:$C,Base!$A:$A,DRE!$B39,Base!$B:$B,DRE!G$4)</f>
        <v>-4796.4377350000004</v>
      </c>
      <c r="H39" s="9">
        <f t="shared" si="106"/>
        <v>-3.7172595846728852E-5</v>
      </c>
      <c r="I39" s="10">
        <f t="shared" si="107"/>
        <v>-0.22417883917466755</v>
      </c>
      <c r="J39" s="23">
        <f>SUMIFS(Base!$C:$C,Base!$A:$A,DRE!$B39,Base!$B:$B,DRE!J$4)</f>
        <v>-4766.8279979999998</v>
      </c>
      <c r="K39" s="9">
        <f t="shared" si="108"/>
        <v>-4.3046152181851926E-5</v>
      </c>
      <c r="L39" s="10">
        <f t="shared" si="109"/>
        <v>-8.4641633890046003E-2</v>
      </c>
      <c r="M39" s="23">
        <f>SUMIFS(Base!$C:$C,Base!$A:$A,DRE!$B39,Base!$B:$B,DRE!M$4)</f>
        <v>-4290.499315</v>
      </c>
      <c r="N39" s="9">
        <f t="shared" si="110"/>
        <v>-2.8273968233574807E-5</v>
      </c>
      <c r="O39" s="10">
        <f t="shared" si="111"/>
        <v>-5.4010174554806376E-2</v>
      </c>
      <c r="P39" s="23">
        <f>SUMIFS(Base!$C:$C,Base!$A:$A,DRE!$B39,Base!$B:$B,DRE!P$4)</f>
        <v>-3729.0266449999999</v>
      </c>
      <c r="Q39" s="9">
        <f t="shared" si="112"/>
        <v>-2.7540626837439516E-5</v>
      </c>
      <c r="R39" s="10">
        <f t="shared" si="113"/>
        <v>-0.26202779364290418</v>
      </c>
      <c r="S39" s="23">
        <f>SUMIFS(Base!$C:$C,Base!$A:$A,DRE!$B39,Base!$B:$B,DRE!S$4)</f>
        <v>-3141.115558</v>
      </c>
      <c r="T39" s="9">
        <f t="shared" si="114"/>
        <v>-3.0179558148276587E-5</v>
      </c>
      <c r="U39" s="10">
        <f t="shared" si="115"/>
        <v>9.0939344248195261E-2</v>
      </c>
      <c r="V39" s="23">
        <f>SUMIFS(Base!$C:$C,Base!$A:$A,DRE!$B39,Base!$B:$B,DRE!V$4)</f>
        <v>0</v>
      </c>
      <c r="W39" s="9">
        <f t="shared" si="116"/>
        <v>0</v>
      </c>
      <c r="X39" s="10">
        <f t="shared" si="117"/>
        <v>0</v>
      </c>
      <c r="Y39" s="23">
        <f>SUMIFS(Base!$C:$C,Base!$A:$A,DRE!$B39,Base!$B:$B,DRE!Y$4)</f>
        <v>0</v>
      </c>
      <c r="Z39" s="9">
        <f t="shared" si="118"/>
        <v>0</v>
      </c>
      <c r="AA39" s="10">
        <f t="shared" si="119"/>
        <v>0</v>
      </c>
      <c r="AB39" s="23">
        <f>SUMIFS(Base!$C:$C,Base!$A:$A,DRE!$B39,Base!$B:$B,DRE!AB$4)</f>
        <v>0</v>
      </c>
      <c r="AC39" s="9">
        <f t="shared" si="120"/>
        <v>0</v>
      </c>
      <c r="AD39" s="10">
        <f t="shared" si="121"/>
        <v>0</v>
      </c>
      <c r="AE39" s="23">
        <f>SUMIFS(Base!$C:$C,Base!$A:$A,DRE!$B39,Base!$B:$B,DRE!AE$4)</f>
        <v>0</v>
      </c>
      <c r="AF39" s="9">
        <f t="shared" si="122"/>
        <v>0</v>
      </c>
      <c r="AG39" s="10">
        <f t="shared" si="123"/>
        <v>0</v>
      </c>
      <c r="AH39" s="23">
        <f>SUMIFS(Base!$C:$C,Base!$A:$A,DRE!$B39,Base!$B:$B,DRE!AH$4)</f>
        <v>0</v>
      </c>
      <c r="AI39" s="9">
        <f t="shared" si="124"/>
        <v>0</v>
      </c>
      <c r="AJ39" s="10">
        <f t="shared" si="125"/>
        <v>0</v>
      </c>
      <c r="AK39" s="23">
        <f>SUMIFS(Base!$C:$C,Base!$A:$A,DRE!$B39,Base!$B:$B,DRE!AK$4)</f>
        <v>0</v>
      </c>
      <c r="AL39" s="9">
        <f t="shared" si="126"/>
        <v>0</v>
      </c>
      <c r="AM39" s="10">
        <f t="shared" si="127"/>
        <v>0</v>
      </c>
      <c r="AN39" s="41">
        <f t="shared" si="128"/>
        <v>-23628.892853977715</v>
      </c>
      <c r="AO39" s="42">
        <f t="shared" si="129"/>
        <v>-3.0924533270714592E-5</v>
      </c>
      <c r="AP39" s="43">
        <f t="shared" si="130"/>
        <v>0.49252630359471616</v>
      </c>
      <c r="AQ39" s="3"/>
      <c r="AR39" s="23">
        <f>SUMIFS(Base!$C:$C,Base!$A:$A,DRE!$B39,Base!$B:$B,DRE!AR$4)</f>
        <v>-3861.1642660000002</v>
      </c>
      <c r="AS39" s="9">
        <f t="shared" si="131"/>
        <v>-3.2551001985024003E-5</v>
      </c>
      <c r="AT39" s="10">
        <f t="shared" si="132"/>
        <v>0.21811530615006769</v>
      </c>
      <c r="AU39" s="23">
        <f>SUMIFS(Base!$C:$C,Base!$A:$A,DRE!$B39,Base!$B:$B,DRE!AU$4)</f>
        <v>-3918.0858069999999</v>
      </c>
      <c r="AV39" s="9">
        <f t="shared" si="133"/>
        <v>-2.7291050837392174E-5</v>
      </c>
      <c r="AW39" s="10">
        <f t="shared" si="134"/>
        <v>0.20803633864151036</v>
      </c>
      <c r="AX39" s="23">
        <f>SUMIFS(Base!$C:$C,Base!$A:$A,DRE!$B39,Base!$B:$B,DRE!AX$4)</f>
        <v>-4394.8414380000004</v>
      </c>
      <c r="AY39" s="9">
        <f t="shared" si="135"/>
        <v>-2.9316582971979845E-5</v>
      </c>
      <c r="AZ39" s="10">
        <f t="shared" si="136"/>
        <v>8.6319226839709162E-2</v>
      </c>
      <c r="BA39" s="23">
        <f>SUMIFS(Base!$C:$C,Base!$A:$A,DRE!$B39,Base!$B:$B,DRE!BA$4)</f>
        <v>-4070.6431670000002</v>
      </c>
      <c r="BB39" s="9">
        <f t="shared" si="137"/>
        <v>-3.2792222541193515E-5</v>
      </c>
      <c r="BC39" s="10">
        <f t="shared" si="138"/>
        <v>5.8286289498512382E-3</v>
      </c>
      <c r="BD39" s="23">
        <f>SUMIFS(Base!$C:$C,Base!$A:$A,DRE!$B39,Base!$B:$B,DRE!BD$4)</f>
        <v>-2954.789636</v>
      </c>
      <c r="BE39" s="9">
        <f t="shared" si="139"/>
        <v>-2.5323460462687664E-5</v>
      </c>
      <c r="BF39" s="10">
        <f t="shared" si="140"/>
        <v>0.22203606119836297</v>
      </c>
      <c r="BG39" s="23">
        <f>SUMIFS(Base!$C:$C,Base!$A:$A,DRE!$B39,Base!$B:$B,DRE!BG$4)</f>
        <v>-3455.342103</v>
      </c>
      <c r="BH39" s="9">
        <f t="shared" si="141"/>
        <v>-3.6114638665364043E-5</v>
      </c>
      <c r="BI39" s="10">
        <f t="shared" si="142"/>
        <v>4.2054205641424341E-2</v>
      </c>
      <c r="BJ39" s="23">
        <f>SUMIFS(Base!$C:$C,Base!$A:$A,DRE!$B39,Base!$B:$B,DRE!BJ$4)</f>
        <v>-4344.6499670000003</v>
      </c>
      <c r="BK39" s="9">
        <f t="shared" si="143"/>
        <v>-3.3993993378515085E-5</v>
      </c>
      <c r="BL39" s="10">
        <f t="shared" si="144"/>
        <v>-1.007445828911753E-2</v>
      </c>
      <c r="BM39" s="23">
        <f>SUMIFS(Base!$C:$C,Base!$A:$A,DRE!$B39,Base!$B:$B,DRE!BM$4)</f>
        <v>-4430.9599820000003</v>
      </c>
      <c r="BN39" s="9">
        <f t="shared" si="145"/>
        <v>-2.7379624435043271E-5</v>
      </c>
      <c r="BO39" s="10">
        <f t="shared" si="146"/>
        <v>1.5805948496049646E-2</v>
      </c>
      <c r="BP39" s="23">
        <f>SUMIFS(Base!$C:$C,Base!$A:$A,DRE!$B39,Base!$B:$B,DRE!BP$4)</f>
        <v>-4119.5302170000004</v>
      </c>
      <c r="BQ39" s="9">
        <f t="shared" si="147"/>
        <v>-3.6203029937674686E-5</v>
      </c>
      <c r="BR39" s="10">
        <f t="shared" si="148"/>
        <v>-0.21064073280764178</v>
      </c>
      <c r="BS39" s="23">
        <f>SUMIFS(Base!$C:$C,Base!$A:$A,DRE!$B39,Base!$B:$B,DRE!BS$4)</f>
        <v>-3232.3793169999999</v>
      </c>
      <c r="BT39" s="9">
        <f t="shared" si="149"/>
        <v>-2.5168708553370697E-5</v>
      </c>
      <c r="BU39" s="10">
        <f t="shared" si="150"/>
        <v>0.1834356569853354</v>
      </c>
      <c r="BV39" s="23">
        <f>SUMIFS(Base!$C:$C,Base!$A:$A,DRE!$B39,Base!$B:$B,DRE!BV$4)</f>
        <v>-2880.295271</v>
      </c>
      <c r="BW39" s="9">
        <f t="shared" si="151"/>
        <v>-3.0497088856301744E-5</v>
      </c>
      <c r="BX39" s="10">
        <f t="shared" si="152"/>
        <v>0.351578727414529</v>
      </c>
      <c r="BY39" s="23">
        <f>SUMIFS(Base!$C:$C,Base!$A:$A,DRE!$B39,Base!$B:$B,DRE!BY$4)</f>
        <v>-4900.2390599999999</v>
      </c>
      <c r="BZ39" s="9">
        <f t="shared" si="153"/>
        <v>-4.7705930956222347E-5</v>
      </c>
      <c r="CA39" s="10">
        <f t="shared" si="154"/>
        <v>5.0489001048526862E-2</v>
      </c>
      <c r="CB39" s="41">
        <f t="shared" si="155"/>
        <v>-46561.80807272219</v>
      </c>
      <c r="CC39" s="42">
        <f t="shared" si="156"/>
        <v>-3.1511567887114582E-5</v>
      </c>
      <c r="CD39" s="43">
        <f t="shared" si="157"/>
        <v>0.10397466133922224</v>
      </c>
      <c r="CF39" s="23">
        <f>SUMIFS(Base!$C:$C,Base!$A:$A,DRE!$B39,Base!$B:$B,DRE!CF$4)</f>
        <v>-4938.2783630000004</v>
      </c>
      <c r="CG39" s="9">
        <f t="shared" si="158"/>
        <v>-2.8575907830354239E-5</v>
      </c>
      <c r="CH39" s="10">
        <f t="shared" si="159"/>
        <v>-0.22186728420340221</v>
      </c>
      <c r="CI39" s="23">
        <f>SUMIFS(Base!$C:$C,Base!$A:$A,DRE!$B39,Base!$B:$B,DRE!CI$4)</f>
        <v>-4947.3050320000002</v>
      </c>
      <c r="CJ39" s="9">
        <f t="shared" si="160"/>
        <v>-3.2171555045035751E-5</v>
      </c>
      <c r="CK39" s="10">
        <f t="shared" si="161"/>
        <v>-0.14982462777476477</v>
      </c>
      <c r="CL39" s="23">
        <f>SUMIFS(Base!$C:$C,Base!$A:$A,DRE!$B39,Base!$B:$B,DRE!CL$4)</f>
        <v>-4810.0404070000004</v>
      </c>
      <c r="CM39" s="9">
        <f t="shared" si="162"/>
        <v>-3.3249274728970909E-5</v>
      </c>
      <c r="CN39" s="10">
        <f t="shared" si="163"/>
        <v>-0.57347636805995827</v>
      </c>
      <c r="CO39" s="23">
        <f>SUMIFS(Base!$C:$C,Base!$A:$A,DRE!$B39,Base!$B:$B,DRE!CO$4)</f>
        <v>-4094.508538</v>
      </c>
      <c r="CP39" s="9">
        <f t="shared" si="164"/>
        <v>-2.929750518887725E-5</v>
      </c>
      <c r="CQ39" s="10">
        <f t="shared" si="165"/>
        <v>0.11432046887567647</v>
      </c>
      <c r="CR39" s="23">
        <f>SUMIFS(Base!$C:$C,Base!$A:$A,DRE!$B39,Base!$B:$B,DRE!CR$4)</f>
        <v>-3798.10617</v>
      </c>
      <c r="CS39" s="9">
        <f t="shared" si="166"/>
        <v>-2.6767149741924264E-5</v>
      </c>
      <c r="CT39" s="10">
        <f t="shared" si="167"/>
        <v>5.3843594236365054E-2</v>
      </c>
      <c r="CU39" s="23">
        <f>SUMIFS(Base!$C:$C,Base!$A:$A,DRE!$B39,Base!$B:$B,DRE!CU$4)</f>
        <v>-3607.033011</v>
      </c>
      <c r="CV39" s="9">
        <f t="shared" si="168"/>
        <v>-2.7537971116042775E-5</v>
      </c>
      <c r="CW39" s="10">
        <f t="shared" si="169"/>
        <v>9.1740330759767619E-2</v>
      </c>
      <c r="CX39" s="23">
        <f>SUMIFS(Base!$C:$C,Base!$A:$A,DRE!$B39,Base!$B:$B,DRE!CX$4)</f>
        <v>-4301.3165330000002</v>
      </c>
      <c r="CY39" s="9">
        <f t="shared" si="170"/>
        <v>-3.3419829385333855E-5</v>
      </c>
      <c r="CZ39" s="10">
        <f t="shared" si="171"/>
        <v>4.5068962098011617E-2</v>
      </c>
      <c r="DA39" s="23">
        <f>SUMIFS(Base!$C:$C,Base!$A:$A,DRE!$B39,Base!$B:$B,DRE!DA$4)</f>
        <v>-4502.1202629999998</v>
      </c>
      <c r="DB39" s="9">
        <f t="shared" si="172"/>
        <v>-2.5762458250545449E-5</v>
      </c>
      <c r="DC39" s="10">
        <f t="shared" si="173"/>
        <v>-0.55389883243964866</v>
      </c>
      <c r="DD39" s="23">
        <f>SUMIFS(Base!$C:$C,Base!$A:$A,DRE!$B39,Base!$B:$B,DRE!DD$4)</f>
        <v>-3402.7685550000001</v>
      </c>
      <c r="DE39" s="9">
        <f t="shared" si="174"/>
        <v>-2.519733417998207E-5</v>
      </c>
      <c r="DF39" s="10">
        <f t="shared" si="175"/>
        <v>-0.17411981849787955</v>
      </c>
      <c r="DG39" s="23">
        <f>SUMIFS(Base!$C:$C,Base!$A:$A,DRE!$B39,Base!$B:$B,DRE!DG$4)</f>
        <v>-3958.511469</v>
      </c>
      <c r="DH39" s="9">
        <f t="shared" si="176"/>
        <v>-4.0157266847658291E-5</v>
      </c>
      <c r="DI39" s="10">
        <f t="shared" si="177"/>
        <v>-9.2721734660376809E-2</v>
      </c>
      <c r="DJ39" s="23">
        <f>SUMIFS(Base!$C:$C,Base!$A:$A,DRE!$B39,Base!$B:$B,DRE!DJ$4)</f>
        <v>-4442.0123039999999</v>
      </c>
      <c r="DK39" s="9">
        <f t="shared" si="178"/>
        <v>-3.6433159681612417E-5</v>
      </c>
      <c r="DL39" s="10">
        <f t="shared" si="179"/>
        <v>-0.56934091842806345</v>
      </c>
      <c r="DM39" s="23">
        <f>SUMIFS(Base!$C:$C,Base!$A:$A,DRE!$B39,Base!$B:$B,DRE!DM$4)</f>
        <v>-5160.8028400000003</v>
      </c>
      <c r="DN39" s="9">
        <f t="shared" si="180"/>
        <v>-3.0780247819793034E-5</v>
      </c>
      <c r="DO39" s="10">
        <f t="shared" si="181"/>
        <v>-0.79246577839195131</v>
      </c>
      <c r="DP39" s="41">
        <f t="shared" si="182"/>
        <v>-51964.834099797503</v>
      </c>
      <c r="DQ39" s="42">
        <f t="shared" si="183"/>
        <v>-3.0378826480522278E-5</v>
      </c>
      <c r="DR39" s="43">
        <f t="shared" si="184"/>
        <v>-0.19071048783915465</v>
      </c>
      <c r="DT39" s="23">
        <f>SUMIFS(Base!$C:$C,Base!$A:$A,DRE!$B39,Base!$B:$B,DRE!DT$4)</f>
        <v>-4041.5832610000002</v>
      </c>
      <c r="DU39" s="9">
        <f t="shared" si="185"/>
        <v>-2.9257198896407819E-5</v>
      </c>
      <c r="DV39" s="10">
        <f t="shared" si="186"/>
        <v>0</v>
      </c>
      <c r="DW39" s="23">
        <f>SUMIFS(Base!$C:$C,Base!$A:$A,DRE!$B39,Base!$B:$B,DRE!DW$4)</f>
        <v>-4302.6605209999998</v>
      </c>
      <c r="DX39" s="9">
        <f t="shared" si="187"/>
        <v>-2.4962890071780561E-5</v>
      </c>
      <c r="DY39" s="10">
        <f t="shared" si="188"/>
        <v>0</v>
      </c>
      <c r="DZ39" s="23">
        <f>SUMIFS(Base!$C:$C,Base!$A:$A,DRE!$B39,Base!$B:$B,DRE!DZ$4)</f>
        <v>-3056.9511590000002</v>
      </c>
      <c r="EA39" s="9">
        <f t="shared" si="189"/>
        <v>-1.7051391422627322E-5</v>
      </c>
      <c r="EB39" s="10">
        <f t="shared" si="190"/>
        <v>0</v>
      </c>
      <c r="EC39" s="23">
        <f>SUMIFS(Base!$C:$C,Base!$A:$A,DRE!$B39,Base!$B:$B,DRE!EC$4)</f>
        <v>-4623.0136229999998</v>
      </c>
      <c r="ED39" s="9">
        <f t="shared" si="191"/>
        <v>-3.8901407919245249E-5</v>
      </c>
      <c r="EE39" s="10">
        <f t="shared" si="192"/>
        <v>0</v>
      </c>
      <c r="EF39" s="23">
        <f>SUMIFS(Base!$C:$C,Base!$A:$A,DRE!$B39,Base!$B:$B,DRE!EF$4)</f>
        <v>-4014.2476940000001</v>
      </c>
      <c r="EG39" s="9">
        <f t="shared" si="193"/>
        <v>-3.8522071263144469E-5</v>
      </c>
      <c r="EH39" s="10">
        <f t="shared" si="194"/>
        <v>0</v>
      </c>
      <c r="EI39" s="23">
        <f>SUMIFS(Base!$C:$C,Base!$A:$A,DRE!$B39,Base!$B:$B,DRE!EI$4)</f>
        <v>-3971.3675870000002</v>
      </c>
      <c r="EJ39" s="9">
        <f t="shared" si="195"/>
        <v>-3.6804165707711918E-5</v>
      </c>
      <c r="EK39" s="10">
        <f t="shared" si="196"/>
        <v>0</v>
      </c>
      <c r="EL39" s="23">
        <f>SUMIFS(Base!$C:$C,Base!$A:$A,DRE!$B39,Base!$B:$B,DRE!EL$4)</f>
        <v>-4504.3216339999999</v>
      </c>
      <c r="EM39" s="9">
        <f t="shared" si="197"/>
        <v>-3.6913176958786624E-5</v>
      </c>
      <c r="EN39" s="10">
        <f t="shared" si="198"/>
        <v>0</v>
      </c>
      <c r="EO39" s="23">
        <f>SUMIFS(Base!$C:$C,Base!$A:$A,DRE!$B39,Base!$B:$B,DRE!EO$4)</f>
        <v>-2897.3059050000002</v>
      </c>
      <c r="EP39" s="9">
        <f t="shared" si="199"/>
        <v>-3.1020842438605689E-5</v>
      </c>
      <c r="EQ39" s="10">
        <f t="shared" si="200"/>
        <v>0</v>
      </c>
      <c r="ER39" s="23">
        <f>SUMIFS(Base!$C:$C,Base!$A:$A,DRE!$B39,Base!$B:$B,DRE!ER$4)</f>
        <v>-2898.1442109999998</v>
      </c>
      <c r="ES39" s="9">
        <f t="shared" si="201"/>
        <v>-1.9600402274146034E-5</v>
      </c>
      <c r="ET39" s="10">
        <f t="shared" si="202"/>
        <v>0</v>
      </c>
      <c r="EU39" s="23">
        <f>SUMIFS(Base!$C:$C,Base!$A:$A,DRE!$B39,Base!$B:$B,DRE!EU$4)</f>
        <v>-3622.6162100000001</v>
      </c>
      <c r="EV39" s="9">
        <f t="shared" si="203"/>
        <v>-2.1396769245645138E-5</v>
      </c>
      <c r="EW39" s="10">
        <f t="shared" si="204"/>
        <v>0</v>
      </c>
      <c r="EX39" s="23">
        <f>SUMIFS(Base!$C:$C,Base!$A:$A,DRE!$B39,Base!$B:$B,DRE!EX$4)</f>
        <v>-2830.4954339999999</v>
      </c>
      <c r="EY39" s="9">
        <f t="shared" si="205"/>
        <v>-1.9058170566543314E-5</v>
      </c>
      <c r="EZ39" s="10">
        <f t="shared" si="206"/>
        <v>0</v>
      </c>
      <c r="FA39" s="23">
        <f>SUMIFS(Base!$C:$C,Base!$A:$A,DRE!$B39,Base!$B:$B,DRE!FA$4)</f>
        <v>-2879.1639439999999</v>
      </c>
      <c r="FB39" s="9">
        <f t="shared" si="207"/>
        <v>-1.9709865443349645E-5</v>
      </c>
      <c r="FC39" s="10">
        <f t="shared" si="208"/>
        <v>0</v>
      </c>
      <c r="FD39" s="41">
        <f t="shared" si="209"/>
        <v>-43641.871496488486</v>
      </c>
      <c r="FE39" s="42">
        <f t="shared" si="210"/>
        <v>-2.6483012341003267E-5</v>
      </c>
      <c r="FF39" s="43">
        <f t="shared" si="211"/>
        <v>0</v>
      </c>
    </row>
    <row r="40" spans="2:162" hidden="1" outlineLevel="2" x14ac:dyDescent="0.25">
      <c r="B40" s="49" t="s">
        <v>58</v>
      </c>
      <c r="C40" s="12" t="s">
        <v>58</v>
      </c>
      <c r="D40" s="23">
        <f>SUMIFS(Base!$C:$C,Base!$A:$A,DRE!$B40,Base!$B:$B,DRE!D$4)</f>
        <v>-3524.41417</v>
      </c>
      <c r="E40" s="9">
        <f t="shared" si="104"/>
        <v>-2.6482608317411057E-5</v>
      </c>
      <c r="F40" s="10">
        <f t="shared" si="105"/>
        <v>-0.51556263233442645</v>
      </c>
      <c r="G40" s="23">
        <f>SUMIFS(Base!$C:$C,Base!$A:$A,DRE!$B40,Base!$B:$B,DRE!G$4)</f>
        <v>-3119.168467</v>
      </c>
      <c r="H40" s="9">
        <f t="shared" si="106"/>
        <v>-2.4173687892490027E-5</v>
      </c>
      <c r="I40" s="10">
        <f t="shared" si="107"/>
        <v>-0.54441835567535746</v>
      </c>
      <c r="J40" s="23">
        <f>SUMIFS(Base!$C:$C,Base!$A:$A,DRE!$B40,Base!$B:$B,DRE!J$4)</f>
        <v>-3165.4525429999999</v>
      </c>
      <c r="K40" s="9">
        <f t="shared" si="108"/>
        <v>-2.8585162281411977E-5</v>
      </c>
      <c r="L40" s="10">
        <f t="shared" si="109"/>
        <v>-3.3987112100485775E-3</v>
      </c>
      <c r="M40" s="23">
        <f>SUMIFS(Base!$C:$C,Base!$A:$A,DRE!$B40,Base!$B:$B,DRE!M$4)</f>
        <v>-3567.3977719999998</v>
      </c>
      <c r="N40" s="9">
        <f t="shared" si="110"/>
        <v>-2.3508800229712548E-5</v>
      </c>
      <c r="O40" s="10">
        <f t="shared" si="111"/>
        <v>-3.3213240779314999E-2</v>
      </c>
      <c r="P40" s="23">
        <f>SUMIFS(Base!$C:$C,Base!$A:$A,DRE!$B40,Base!$B:$B,DRE!P$4)</f>
        <v>-3410.823731</v>
      </c>
      <c r="Q40" s="9">
        <f t="shared" si="112"/>
        <v>-2.5190547702228654E-5</v>
      </c>
      <c r="R40" s="10">
        <f t="shared" si="113"/>
        <v>-0.17430754616546704</v>
      </c>
      <c r="S40" s="23">
        <f>SUMIFS(Base!$C:$C,Base!$A:$A,DRE!$B40,Base!$B:$B,DRE!S$4)</f>
        <v>-2854.2805480000002</v>
      </c>
      <c r="T40" s="9">
        <f t="shared" si="114"/>
        <v>-2.7423672952900885E-5</v>
      </c>
      <c r="U40" s="10">
        <f t="shared" si="115"/>
        <v>-0.40910610638675909</v>
      </c>
      <c r="V40" s="23">
        <f>SUMIFS(Base!$C:$C,Base!$A:$A,DRE!$B40,Base!$B:$B,DRE!V$4)</f>
        <v>0</v>
      </c>
      <c r="W40" s="9">
        <f t="shared" si="116"/>
        <v>0</v>
      </c>
      <c r="X40" s="10">
        <f t="shared" si="117"/>
        <v>0</v>
      </c>
      <c r="Y40" s="23">
        <f>SUMIFS(Base!$C:$C,Base!$A:$A,DRE!$B40,Base!$B:$B,DRE!Y$4)</f>
        <v>0</v>
      </c>
      <c r="Z40" s="9">
        <f t="shared" si="118"/>
        <v>0</v>
      </c>
      <c r="AA40" s="10">
        <f t="shared" si="119"/>
        <v>0</v>
      </c>
      <c r="AB40" s="23">
        <f>SUMIFS(Base!$C:$C,Base!$A:$A,DRE!$B40,Base!$B:$B,DRE!AB$4)</f>
        <v>0</v>
      </c>
      <c r="AC40" s="9">
        <f t="shared" si="120"/>
        <v>0</v>
      </c>
      <c r="AD40" s="10">
        <f t="shared" si="121"/>
        <v>0</v>
      </c>
      <c r="AE40" s="23">
        <f>SUMIFS(Base!$C:$C,Base!$A:$A,DRE!$B40,Base!$B:$B,DRE!AE$4)</f>
        <v>0</v>
      </c>
      <c r="AF40" s="9">
        <f t="shared" si="122"/>
        <v>0</v>
      </c>
      <c r="AG40" s="10">
        <f t="shared" si="123"/>
        <v>0</v>
      </c>
      <c r="AH40" s="23">
        <f>SUMIFS(Base!$C:$C,Base!$A:$A,DRE!$B40,Base!$B:$B,DRE!AH$4)</f>
        <v>0</v>
      </c>
      <c r="AI40" s="9">
        <f t="shared" si="124"/>
        <v>0</v>
      </c>
      <c r="AJ40" s="10">
        <f t="shared" si="125"/>
        <v>0</v>
      </c>
      <c r="AK40" s="23">
        <f>SUMIFS(Base!$C:$C,Base!$A:$A,DRE!$B40,Base!$B:$B,DRE!AK$4)</f>
        <v>0</v>
      </c>
      <c r="AL40" s="9">
        <f t="shared" si="126"/>
        <v>0</v>
      </c>
      <c r="AM40" s="10">
        <f t="shared" si="127"/>
        <v>0</v>
      </c>
      <c r="AN40" s="41">
        <f t="shared" si="128"/>
        <v>-19643.217392957031</v>
      </c>
      <c r="AO40" s="42">
        <f t="shared" si="129"/>
        <v>-2.5708243444428636E-5</v>
      </c>
      <c r="AP40" s="43">
        <f t="shared" si="130"/>
        <v>0.37048548781798352</v>
      </c>
      <c r="AQ40" s="3"/>
      <c r="AR40" s="23">
        <f>SUMIFS(Base!$C:$C,Base!$A:$A,DRE!$B40,Base!$B:$B,DRE!AR$4)</f>
        <v>-2325.4823620000002</v>
      </c>
      <c r="AS40" s="9">
        <f t="shared" si="131"/>
        <v>-1.96046518010535E-5</v>
      </c>
      <c r="AT40" s="10">
        <f t="shared" si="132"/>
        <v>0.26658890915289013</v>
      </c>
      <c r="AU40" s="23">
        <f>SUMIFS(Base!$C:$C,Base!$A:$A,DRE!$B40,Base!$B:$B,DRE!AU$4)</f>
        <v>-2019.639598</v>
      </c>
      <c r="AV40" s="9">
        <f t="shared" si="133"/>
        <v>-1.4067605881360498E-5</v>
      </c>
      <c r="AW40" s="10">
        <f t="shared" si="134"/>
        <v>0.41583249654193993</v>
      </c>
      <c r="AX40" s="23">
        <f>SUMIFS(Base!$C:$C,Base!$A:$A,DRE!$B40,Base!$B:$B,DRE!AX$4)</f>
        <v>-3154.7305249999999</v>
      </c>
      <c r="AY40" s="9">
        <f t="shared" si="135"/>
        <v>-2.1044199317572748E-5</v>
      </c>
      <c r="AZ40" s="10">
        <f t="shared" si="136"/>
        <v>-9.1570334106662182E-3</v>
      </c>
      <c r="BA40" s="23">
        <f>SUMIFS(Base!$C:$C,Base!$A:$A,DRE!$B40,Base!$B:$B,DRE!BA$4)</f>
        <v>-3452.7216950000002</v>
      </c>
      <c r="BB40" s="9">
        <f t="shared" si="137"/>
        <v>-2.7814380565980688E-5</v>
      </c>
      <c r="BC40" s="10">
        <f t="shared" si="138"/>
        <v>5.0013552911744412E-2</v>
      </c>
      <c r="BD40" s="23">
        <f>SUMIFS(Base!$C:$C,Base!$A:$A,DRE!$B40,Base!$B:$B,DRE!BD$4)</f>
        <v>-2904.540418</v>
      </c>
      <c r="BE40" s="9">
        <f t="shared" si="139"/>
        <v>-2.4892809133130894E-5</v>
      </c>
      <c r="BF40" s="10">
        <f t="shared" si="140"/>
        <v>0.19389726436894875</v>
      </c>
      <c r="BG40" s="23">
        <f>SUMIFS(Base!$C:$C,Base!$A:$A,DRE!$B40,Base!$B:$B,DRE!BG$4)</f>
        <v>-2025.5966069999999</v>
      </c>
      <c r="BH40" s="9">
        <f t="shared" si="141"/>
        <v>-2.1171185764812944E-5</v>
      </c>
      <c r="BI40" s="10">
        <f t="shared" si="142"/>
        <v>0.30481675956329107</v>
      </c>
      <c r="BJ40" s="23">
        <f>SUMIFS(Base!$C:$C,Base!$A:$A,DRE!$B40,Base!$B:$B,DRE!BJ$4)</f>
        <v>-2645.3610859999999</v>
      </c>
      <c r="BK40" s="9">
        <f t="shared" si="143"/>
        <v>-2.0698189249837319E-5</v>
      </c>
      <c r="BL40" s="10">
        <f t="shared" si="144"/>
        <v>0.16895471912903984</v>
      </c>
      <c r="BM40" s="23">
        <f>SUMIFS(Base!$C:$C,Base!$A:$A,DRE!$B40,Base!$B:$B,DRE!BM$4)</f>
        <v>-2917.5873040000001</v>
      </c>
      <c r="BN40" s="9">
        <f t="shared" si="145"/>
        <v>-1.802824782089635E-5</v>
      </c>
      <c r="BO40" s="10">
        <f t="shared" si="146"/>
        <v>-0.14434567729134737</v>
      </c>
      <c r="BP40" s="23">
        <f>SUMIFS(Base!$C:$C,Base!$A:$A,DRE!$B40,Base!$B:$B,DRE!BP$4)</f>
        <v>-2354.7642110000002</v>
      </c>
      <c r="BQ40" s="9">
        <f t="shared" si="147"/>
        <v>-2.0694009932297557E-5</v>
      </c>
      <c r="BR40" s="10">
        <f t="shared" si="148"/>
        <v>-6.7343870746583753E-2</v>
      </c>
      <c r="BS40" s="23">
        <f>SUMIFS(Base!$C:$C,Base!$A:$A,DRE!$B40,Base!$B:$B,DRE!BS$4)</f>
        <v>-3098.3933320000001</v>
      </c>
      <c r="BT40" s="9">
        <f t="shared" si="149"/>
        <v>-2.4125435510208453E-5</v>
      </c>
      <c r="BU40" s="10">
        <f t="shared" si="150"/>
        <v>0.14155741322658985</v>
      </c>
      <c r="BV40" s="23">
        <f>SUMIFS(Base!$C:$C,Base!$A:$A,DRE!$B40,Base!$B:$B,DRE!BV$4)</f>
        <v>-2182.3059450000001</v>
      </c>
      <c r="BW40" s="9">
        <f t="shared" si="151"/>
        <v>-2.3106651247319481E-5</v>
      </c>
      <c r="BX40" s="10">
        <f t="shared" si="152"/>
        <v>0.1947093155766326</v>
      </c>
      <c r="BY40" s="23">
        <f>SUMIFS(Base!$C:$C,Base!$A:$A,DRE!$B40,Base!$B:$B,DRE!BY$4)</f>
        <v>-2124.1484540000001</v>
      </c>
      <c r="BZ40" s="9">
        <f t="shared" si="153"/>
        <v>-2.0679497111573663E-5</v>
      </c>
      <c r="CA40" s="10">
        <f t="shared" si="154"/>
        <v>-4.9184900788504231E-2</v>
      </c>
      <c r="CB40" s="41">
        <f t="shared" si="155"/>
        <v>-31203.756248398342</v>
      </c>
      <c r="CC40" s="42">
        <f t="shared" si="156"/>
        <v>-2.1117721240950381E-5</v>
      </c>
      <c r="CD40" s="43">
        <f t="shared" si="157"/>
        <v>0.13778492231590772</v>
      </c>
      <c r="CF40" s="23">
        <f>SUMIFS(Base!$C:$C,Base!$A:$A,DRE!$B40,Base!$B:$B,DRE!CF$4)</f>
        <v>-3170.7761049999999</v>
      </c>
      <c r="CG40" s="9">
        <f t="shared" si="158"/>
        <v>-1.8348055550300214E-5</v>
      </c>
      <c r="CH40" s="10">
        <f t="shared" si="159"/>
        <v>-0.10956501599376467</v>
      </c>
      <c r="CI40" s="23">
        <f>SUMIFS(Base!$C:$C,Base!$A:$A,DRE!$B40,Base!$B:$B,DRE!CI$4)</f>
        <v>-3457.2953579999999</v>
      </c>
      <c r="CJ40" s="9">
        <f t="shared" si="160"/>
        <v>-2.2482253913476419E-5</v>
      </c>
      <c r="CK40" s="10">
        <f t="shared" si="161"/>
        <v>-0.23926452302901613</v>
      </c>
      <c r="CL40" s="23">
        <f>SUMIFS(Base!$C:$C,Base!$A:$A,DRE!$B40,Base!$B:$B,DRE!CL$4)</f>
        <v>-3126.1046799999999</v>
      </c>
      <c r="CM40" s="9">
        <f t="shared" si="162"/>
        <v>-2.160911438198687E-5</v>
      </c>
      <c r="CN40" s="10">
        <f t="shared" si="163"/>
        <v>-0.25457802555623027</v>
      </c>
      <c r="CO40" s="23">
        <f>SUMIFS(Base!$C:$C,Base!$A:$A,DRE!$B40,Base!$B:$B,DRE!CO$4)</f>
        <v>-3634.4957399999998</v>
      </c>
      <c r="CP40" s="9">
        <f t="shared" si="164"/>
        <v>-2.6005967947893007E-5</v>
      </c>
      <c r="CQ40" s="10">
        <f t="shared" si="165"/>
        <v>-3.5368751636588452E-2</v>
      </c>
      <c r="CR40" s="23">
        <f>SUMIFS(Base!$C:$C,Base!$A:$A,DRE!$B40,Base!$B:$B,DRE!CR$4)</f>
        <v>-3603.1888859999999</v>
      </c>
      <c r="CS40" s="9">
        <f t="shared" si="166"/>
        <v>-2.5393470362098716E-5</v>
      </c>
      <c r="CT40" s="10">
        <f t="shared" si="167"/>
        <v>-0.77435766951173812</v>
      </c>
      <c r="CU40" s="23">
        <f>SUMIFS(Base!$C:$C,Base!$A:$A,DRE!$B40,Base!$B:$B,DRE!CU$4)</f>
        <v>-2913.7592639999998</v>
      </c>
      <c r="CV40" s="9">
        <f t="shared" si="168"/>
        <v>-2.2245157781045341E-5</v>
      </c>
      <c r="CW40" s="10">
        <f t="shared" si="169"/>
        <v>-0.14573717471802217</v>
      </c>
      <c r="CX40" s="23">
        <f>SUMIFS(Base!$C:$C,Base!$A:$A,DRE!$B40,Base!$B:$B,DRE!CX$4)</f>
        <v>-3183.1732240000001</v>
      </c>
      <c r="CY40" s="9">
        <f t="shared" si="170"/>
        <v>-2.4732219829412658E-5</v>
      </c>
      <c r="CZ40" s="10">
        <f t="shared" si="171"/>
        <v>-0.44962386477806882</v>
      </c>
      <c r="DA40" s="23">
        <f>SUMIFS(Base!$C:$C,Base!$A:$A,DRE!$B40,Base!$B:$B,DRE!DA$4)</f>
        <v>-2549.5681610000001</v>
      </c>
      <c r="DB40" s="9">
        <f t="shared" si="172"/>
        <v>-1.4589379996018655E-5</v>
      </c>
      <c r="DC40" s="10">
        <f t="shared" si="173"/>
        <v>8.6480745648664564E-2</v>
      </c>
      <c r="DD40" s="23">
        <f>SUMIFS(Base!$C:$C,Base!$A:$A,DRE!$B40,Base!$B:$B,DRE!DD$4)</f>
        <v>-2206.1907839999999</v>
      </c>
      <c r="DE40" s="9">
        <f t="shared" si="174"/>
        <v>-1.6336734500370577E-5</v>
      </c>
      <c r="DF40" s="10">
        <f t="shared" si="175"/>
        <v>-3.4008342269986863E-2</v>
      </c>
      <c r="DG40" s="23">
        <f>SUMIFS(Base!$C:$C,Base!$A:$A,DRE!$B40,Base!$B:$B,DRE!DG$4)</f>
        <v>-3609.3192250000002</v>
      </c>
      <c r="DH40" s="9">
        <f t="shared" si="176"/>
        <v>-3.6614873138999164E-5</v>
      </c>
      <c r="DI40" s="10">
        <f t="shared" si="177"/>
        <v>-5.4809380940645802E-2</v>
      </c>
      <c r="DJ40" s="23">
        <f>SUMIFS(Base!$C:$C,Base!$A:$A,DRE!$B40,Base!$B:$B,DRE!DJ$4)</f>
        <v>-2709.9604989999998</v>
      </c>
      <c r="DK40" s="9">
        <f t="shared" si="178"/>
        <v>-2.2226958602077989E-5</v>
      </c>
      <c r="DL40" s="10">
        <f t="shared" si="179"/>
        <v>0.18981651198268079</v>
      </c>
      <c r="DM40" s="23">
        <f>SUMIFS(Base!$C:$C,Base!$A:$A,DRE!$B40,Base!$B:$B,DRE!DM$4)</f>
        <v>-2024.5701710000001</v>
      </c>
      <c r="DN40" s="9">
        <f t="shared" si="180"/>
        <v>-1.2075014978084449E-5</v>
      </c>
      <c r="DO40" s="10">
        <f t="shared" si="181"/>
        <v>9.8879018180513978E-2</v>
      </c>
      <c r="DP40" s="41">
        <f t="shared" si="182"/>
        <v>-36190.223363074976</v>
      </c>
      <c r="DQ40" s="42">
        <f t="shared" si="183"/>
        <v>-2.1156933046813716E-5</v>
      </c>
      <c r="DR40" s="43">
        <f t="shared" si="184"/>
        <v>-0.11845998513466859</v>
      </c>
      <c r="DT40" s="23">
        <f>SUMIFS(Base!$C:$C,Base!$A:$A,DRE!$B40,Base!$B:$B,DRE!DT$4)</f>
        <v>-2857.674908</v>
      </c>
      <c r="DU40" s="9">
        <f t="shared" si="185"/>
        <v>-2.068683428383536E-5</v>
      </c>
      <c r="DV40" s="10">
        <f t="shared" si="186"/>
        <v>0</v>
      </c>
      <c r="DW40" s="23">
        <f>SUMIFS(Base!$C:$C,Base!$A:$A,DRE!$B40,Base!$B:$B,DRE!DW$4)</f>
        <v>-2789.79612</v>
      </c>
      <c r="DX40" s="9">
        <f t="shared" si="187"/>
        <v>-1.6185653859127674E-5</v>
      </c>
      <c r="DY40" s="10">
        <f t="shared" si="188"/>
        <v>0</v>
      </c>
      <c r="DZ40" s="23">
        <f>SUMIFS(Base!$C:$C,Base!$A:$A,DRE!$B40,Base!$B:$B,DRE!DZ$4)</f>
        <v>-2491.7578789999998</v>
      </c>
      <c r="EA40" s="9">
        <f t="shared" si="189"/>
        <v>-1.3898795471479968E-5</v>
      </c>
      <c r="EB40" s="10">
        <f t="shared" si="190"/>
        <v>0</v>
      </c>
      <c r="EC40" s="23">
        <f>SUMIFS(Base!$C:$C,Base!$A:$A,DRE!$B40,Base!$B:$B,DRE!EC$4)</f>
        <v>-3510.3394170000001</v>
      </c>
      <c r="ED40" s="9">
        <f t="shared" si="191"/>
        <v>-2.9538555741288706E-5</v>
      </c>
      <c r="EE40" s="10">
        <f t="shared" si="192"/>
        <v>0</v>
      </c>
      <c r="EF40" s="23">
        <f>SUMIFS(Base!$C:$C,Base!$A:$A,DRE!$B40,Base!$B:$B,DRE!EF$4)</f>
        <v>-2030.7004320000001</v>
      </c>
      <c r="EG40" s="9">
        <f t="shared" si="193"/>
        <v>-1.9487284472387183E-5</v>
      </c>
      <c r="EH40" s="10">
        <f t="shared" si="194"/>
        <v>0</v>
      </c>
      <c r="EI40" s="23">
        <f>SUMIFS(Base!$C:$C,Base!$A:$A,DRE!$B40,Base!$B:$B,DRE!EI$4)</f>
        <v>-2543.130596</v>
      </c>
      <c r="EJ40" s="9">
        <f t="shared" si="195"/>
        <v>-2.3568153242203556E-5</v>
      </c>
      <c r="EK40" s="10">
        <f t="shared" si="196"/>
        <v>0</v>
      </c>
      <c r="EL40" s="23">
        <f>SUMIFS(Base!$C:$C,Base!$A:$A,DRE!$B40,Base!$B:$B,DRE!EL$4)</f>
        <v>-2195.8614929999999</v>
      </c>
      <c r="EM40" s="9">
        <f t="shared" si="197"/>
        <v>-1.7995212254883662E-5</v>
      </c>
      <c r="EN40" s="10">
        <f t="shared" si="198"/>
        <v>0</v>
      </c>
      <c r="EO40" s="23">
        <f>SUMIFS(Base!$C:$C,Base!$A:$A,DRE!$B40,Base!$B:$B,DRE!EO$4)</f>
        <v>-2790.9298560000002</v>
      </c>
      <c r="EP40" s="9">
        <f t="shared" si="199"/>
        <v>-2.9881896547674504E-5</v>
      </c>
      <c r="EQ40" s="10">
        <f t="shared" si="200"/>
        <v>0</v>
      </c>
      <c r="ER40" s="23">
        <f>SUMIFS(Base!$C:$C,Base!$A:$A,DRE!$B40,Base!$B:$B,DRE!ER$4)</f>
        <v>-2133.6295789999999</v>
      </c>
      <c r="ES40" s="9">
        <f t="shared" si="201"/>
        <v>-1.4429923084464774E-5</v>
      </c>
      <c r="ET40" s="10">
        <f t="shared" si="202"/>
        <v>0</v>
      </c>
      <c r="EU40" s="23">
        <f>SUMIFS(Base!$C:$C,Base!$A:$A,DRE!$B40,Base!$B:$B,DRE!EU$4)</f>
        <v>-3421.7739150000002</v>
      </c>
      <c r="EV40" s="9">
        <f t="shared" si="203"/>
        <v>-2.0210506061314942E-5</v>
      </c>
      <c r="EW40" s="10">
        <f t="shared" si="204"/>
        <v>0</v>
      </c>
      <c r="EX40" s="23">
        <f>SUMIFS(Base!$C:$C,Base!$A:$A,DRE!$B40,Base!$B:$B,DRE!EX$4)</f>
        <v>-3344.8725370000002</v>
      </c>
      <c r="EY40" s="9">
        <f t="shared" si="205"/>
        <v>-2.2521552434870476E-5</v>
      </c>
      <c r="EZ40" s="10">
        <f t="shared" si="206"/>
        <v>0</v>
      </c>
      <c r="FA40" s="23">
        <f>SUMIFS(Base!$C:$C,Base!$A:$A,DRE!$B40,Base!$B:$B,DRE!FA$4)</f>
        <v>-2246.7240379999998</v>
      </c>
      <c r="FB40" s="9">
        <f t="shared" si="207"/>
        <v>-1.5380377546614335E-5</v>
      </c>
      <c r="FC40" s="10">
        <f t="shared" si="208"/>
        <v>0</v>
      </c>
      <c r="FD40" s="41">
        <f t="shared" si="209"/>
        <v>-32357.190998404363</v>
      </c>
      <c r="FE40" s="42">
        <f t="shared" si="210"/>
        <v>-1.9635177391507873E-5</v>
      </c>
      <c r="FF40" s="43">
        <f t="shared" si="211"/>
        <v>0</v>
      </c>
    </row>
    <row r="41" spans="2:162" hidden="1" outlineLevel="2" x14ac:dyDescent="0.25">
      <c r="B41" s="49" t="s">
        <v>59</v>
      </c>
      <c r="C41" s="12" t="s">
        <v>59</v>
      </c>
      <c r="D41" s="23">
        <f>SUMIFS(Base!$C:$C,Base!$A:$A,DRE!$B41,Base!$B:$B,DRE!D$4)</f>
        <v>-2594.1492269999999</v>
      </c>
      <c r="E41" s="9">
        <f t="shared" si="104"/>
        <v>-1.9492555239486982E-5</v>
      </c>
      <c r="F41" s="10">
        <f t="shared" si="105"/>
        <v>2.3857249803174497E-3</v>
      </c>
      <c r="G41" s="23">
        <f>SUMIFS(Base!$C:$C,Base!$A:$A,DRE!$B41,Base!$B:$B,DRE!G$4)</f>
        <v>-2209.9209000000001</v>
      </c>
      <c r="H41" s="9">
        <f t="shared" si="106"/>
        <v>-1.7126980690168238E-5</v>
      </c>
      <c r="I41" s="10">
        <f t="shared" si="107"/>
        <v>9.2354103322018682E-2</v>
      </c>
      <c r="J41" s="23">
        <f>SUMIFS(Base!$C:$C,Base!$A:$A,DRE!$B41,Base!$B:$B,DRE!J$4)</f>
        <v>-1965.8842360000001</v>
      </c>
      <c r="K41" s="9">
        <f t="shared" si="108"/>
        <v>-1.7752633833288086E-5</v>
      </c>
      <c r="L41" s="10">
        <f t="shared" si="109"/>
        <v>0.14397434985723936</v>
      </c>
      <c r="M41" s="23">
        <f>SUMIFS(Base!$C:$C,Base!$A:$A,DRE!$B41,Base!$B:$B,DRE!M$4)</f>
        <v>-2604.2485959999999</v>
      </c>
      <c r="N41" s="9">
        <f t="shared" si="110"/>
        <v>-1.7161741948823916E-5</v>
      </c>
      <c r="O41" s="10">
        <f t="shared" si="111"/>
        <v>-6.0736310026956487E-2</v>
      </c>
      <c r="P41" s="23">
        <f>SUMIFS(Base!$C:$C,Base!$A:$A,DRE!$B41,Base!$B:$B,DRE!P$4)</f>
        <v>-1639.351725</v>
      </c>
      <c r="Q41" s="9">
        <f t="shared" si="112"/>
        <v>-1.2107388445205858E-5</v>
      </c>
      <c r="R41" s="10">
        <f t="shared" si="113"/>
        <v>-7.2978415821736101E-2</v>
      </c>
      <c r="S41" s="23">
        <f>SUMIFS(Base!$C:$C,Base!$A:$A,DRE!$B41,Base!$B:$B,DRE!S$4)</f>
        <v>-2244.9175110000001</v>
      </c>
      <c r="T41" s="9">
        <f t="shared" si="114"/>
        <v>-2.1568967238011067E-5</v>
      </c>
      <c r="U41" s="10">
        <f t="shared" si="115"/>
        <v>4.9833610800084915E-2</v>
      </c>
      <c r="V41" s="23">
        <f>SUMIFS(Base!$C:$C,Base!$A:$A,DRE!$B41,Base!$B:$B,DRE!V$4)</f>
        <v>0</v>
      </c>
      <c r="W41" s="9">
        <f t="shared" si="116"/>
        <v>0</v>
      </c>
      <c r="X41" s="10">
        <f t="shared" si="117"/>
        <v>0</v>
      </c>
      <c r="Y41" s="23">
        <f>SUMIFS(Base!$C:$C,Base!$A:$A,DRE!$B41,Base!$B:$B,DRE!Y$4)</f>
        <v>0</v>
      </c>
      <c r="Z41" s="9">
        <f t="shared" si="118"/>
        <v>0</v>
      </c>
      <c r="AA41" s="10">
        <f t="shared" si="119"/>
        <v>0</v>
      </c>
      <c r="AB41" s="23">
        <f>SUMIFS(Base!$C:$C,Base!$A:$A,DRE!$B41,Base!$B:$B,DRE!AB$4)</f>
        <v>0</v>
      </c>
      <c r="AC41" s="9">
        <f t="shared" si="120"/>
        <v>0</v>
      </c>
      <c r="AD41" s="10">
        <f t="shared" si="121"/>
        <v>0</v>
      </c>
      <c r="AE41" s="23">
        <f>SUMIFS(Base!$C:$C,Base!$A:$A,DRE!$B41,Base!$B:$B,DRE!AE$4)</f>
        <v>0</v>
      </c>
      <c r="AF41" s="9">
        <f t="shared" si="122"/>
        <v>0</v>
      </c>
      <c r="AG41" s="10">
        <f t="shared" si="123"/>
        <v>0</v>
      </c>
      <c r="AH41" s="23">
        <f>SUMIFS(Base!$C:$C,Base!$A:$A,DRE!$B41,Base!$B:$B,DRE!AH$4)</f>
        <v>0</v>
      </c>
      <c r="AI41" s="9">
        <f t="shared" si="124"/>
        <v>0</v>
      </c>
      <c r="AJ41" s="10">
        <f t="shared" si="125"/>
        <v>0</v>
      </c>
      <c r="AK41" s="23">
        <f>SUMIFS(Base!$C:$C,Base!$A:$A,DRE!$B41,Base!$B:$B,DRE!AK$4)</f>
        <v>0</v>
      </c>
      <c r="AL41" s="9">
        <f t="shared" si="126"/>
        <v>0</v>
      </c>
      <c r="AM41" s="10">
        <f t="shared" si="127"/>
        <v>0</v>
      </c>
      <c r="AN41" s="41">
        <f t="shared" si="128"/>
        <v>-13258.317467147153</v>
      </c>
      <c r="AO41" s="42">
        <f t="shared" si="129"/>
        <v>-1.7351946287126502E-5</v>
      </c>
      <c r="AP41" s="43">
        <f t="shared" si="130"/>
        <v>0.50016703741478441</v>
      </c>
      <c r="AQ41" s="3"/>
      <c r="AR41" s="23">
        <f>SUMIFS(Base!$C:$C,Base!$A:$A,DRE!$B41,Base!$B:$B,DRE!AR$4)</f>
        <v>-2600.352954</v>
      </c>
      <c r="AS41" s="9">
        <f t="shared" si="131"/>
        <v>-2.192190964594849E-5</v>
      </c>
      <c r="AT41" s="10">
        <f t="shared" si="132"/>
        <v>-1.4923391459546648E-2</v>
      </c>
      <c r="AU41" s="23">
        <f>SUMIFS(Base!$C:$C,Base!$A:$A,DRE!$B41,Base!$B:$B,DRE!AU$4)</f>
        <v>-2434.7831110000002</v>
      </c>
      <c r="AV41" s="9">
        <f t="shared" si="133"/>
        <v>-1.6959248197579068E-5</v>
      </c>
      <c r="AW41" s="10">
        <f t="shared" si="134"/>
        <v>-1.1073204491369568E-3</v>
      </c>
      <c r="AX41" s="23">
        <f>SUMIFS(Base!$C:$C,Base!$A:$A,DRE!$B41,Base!$B:$B,DRE!AX$4)</f>
        <v>-2296.5249180000001</v>
      </c>
      <c r="AY41" s="9">
        <f t="shared" si="135"/>
        <v>-1.5319383931267604E-5</v>
      </c>
      <c r="AZ41" s="10">
        <f t="shared" si="136"/>
        <v>9.6079144428217869E-2</v>
      </c>
      <c r="BA41" s="23">
        <f>SUMIFS(Base!$C:$C,Base!$A:$A,DRE!$B41,Base!$B:$B,DRE!BA$4)</f>
        <v>-2455.1328840000001</v>
      </c>
      <c r="BB41" s="9">
        <f t="shared" si="137"/>
        <v>-1.9778020474259426E-5</v>
      </c>
      <c r="BC41" s="10">
        <f t="shared" si="138"/>
        <v>-0.40548090344043547</v>
      </c>
      <c r="BD41" s="23">
        <f>SUMIFS(Base!$C:$C,Base!$A:$A,DRE!$B41,Base!$B:$B,DRE!BD$4)</f>
        <v>-1527.8515400000001</v>
      </c>
      <c r="BE41" s="9">
        <f t="shared" si="139"/>
        <v>-1.3094159934317052E-5</v>
      </c>
      <c r="BF41" s="10">
        <f t="shared" si="140"/>
        <v>0.23025929698443567</v>
      </c>
      <c r="BG41" s="23">
        <f>SUMIFS(Base!$C:$C,Base!$A:$A,DRE!$B41,Base!$B:$B,DRE!BG$4)</f>
        <v>-2362.6572529999999</v>
      </c>
      <c r="BH41" s="9">
        <f t="shared" si="141"/>
        <v>-2.4694085401302042E-5</v>
      </c>
      <c r="BI41" s="10">
        <f t="shared" si="142"/>
        <v>-0.35766584607410828</v>
      </c>
      <c r="BJ41" s="23">
        <f>SUMIFS(Base!$C:$C,Base!$A:$A,DRE!$B41,Base!$B:$B,DRE!BJ$4)</f>
        <v>-2219.560418</v>
      </c>
      <c r="BK41" s="9">
        <f t="shared" si="143"/>
        <v>-1.7366582515462325E-5</v>
      </c>
      <c r="BL41" s="10">
        <f t="shared" si="144"/>
        <v>7.9223919391122943E-2</v>
      </c>
      <c r="BM41" s="23">
        <f>SUMIFS(Base!$C:$C,Base!$A:$A,DRE!$B41,Base!$B:$B,DRE!BM$4)</f>
        <v>-2343.0437189999998</v>
      </c>
      <c r="BN41" s="9">
        <f t="shared" si="145"/>
        <v>-1.4478049298958226E-5</v>
      </c>
      <c r="BO41" s="10">
        <f t="shared" si="146"/>
        <v>-0.40875782798312466</v>
      </c>
      <c r="BP41" s="23">
        <f>SUMIFS(Base!$C:$C,Base!$A:$A,DRE!$B41,Base!$B:$B,DRE!BP$4)</f>
        <v>-1789.862308</v>
      </c>
      <c r="BQ41" s="9">
        <f t="shared" si="147"/>
        <v>-1.5729569952767143E-5</v>
      </c>
      <c r="BR41" s="10">
        <f t="shared" si="148"/>
        <v>-0.190966390314526</v>
      </c>
      <c r="BS41" s="23">
        <f>SUMIFS(Base!$C:$C,Base!$A:$A,DRE!$B41,Base!$B:$B,DRE!BS$4)</f>
        <v>-2470.173417</v>
      </c>
      <c r="BT41" s="9">
        <f t="shared" si="149"/>
        <v>-1.923384253877059E-5</v>
      </c>
      <c r="BU41" s="10">
        <f t="shared" si="150"/>
        <v>3.6330882127700213E-2</v>
      </c>
      <c r="BV41" s="23">
        <f>SUMIFS(Base!$C:$C,Base!$A:$A,DRE!$B41,Base!$B:$B,DRE!BV$4)</f>
        <v>-1734.218394</v>
      </c>
      <c r="BW41" s="9">
        <f t="shared" si="151"/>
        <v>-1.8362218967810438E-5</v>
      </c>
      <c r="BX41" s="10">
        <f t="shared" si="152"/>
        <v>0.22177037880315445</v>
      </c>
      <c r="BY41" s="23">
        <f>SUMIFS(Base!$C:$C,Base!$A:$A,DRE!$B41,Base!$B:$B,DRE!BY$4)</f>
        <v>-2290.6200840000001</v>
      </c>
      <c r="BZ41" s="9">
        <f t="shared" si="153"/>
        <v>-2.2300169897066254E-5</v>
      </c>
      <c r="CA41" s="10">
        <f t="shared" si="154"/>
        <v>-0.21330449974494664</v>
      </c>
      <c r="CB41" s="41">
        <f t="shared" si="155"/>
        <v>-26525.496434995053</v>
      </c>
      <c r="CC41" s="42">
        <f t="shared" si="156"/>
        <v>-1.7951622075012234E-5</v>
      </c>
      <c r="CD41" s="43">
        <f t="shared" si="157"/>
        <v>-4.9929799030683647E-2</v>
      </c>
      <c r="CF41" s="23">
        <f>SUMIFS(Base!$C:$C,Base!$A:$A,DRE!$B41,Base!$B:$B,DRE!CF$4)</f>
        <v>-2562.1174719999999</v>
      </c>
      <c r="CG41" s="9">
        <f t="shared" si="158"/>
        <v>-1.4825983338439077E-5</v>
      </c>
      <c r="CH41" s="10">
        <f t="shared" si="159"/>
        <v>-0.26136605764733811</v>
      </c>
      <c r="CI41" s="23">
        <f>SUMIFS(Base!$C:$C,Base!$A:$A,DRE!$B41,Base!$B:$B,DRE!CI$4)</f>
        <v>-2432.0900080000001</v>
      </c>
      <c r="CJ41" s="9">
        <f t="shared" si="160"/>
        <v>-1.5815502998250026E-5</v>
      </c>
      <c r="CK41" s="10">
        <f t="shared" si="161"/>
        <v>-0.11668524531961649</v>
      </c>
      <c r="CL41" s="23">
        <f>SUMIFS(Base!$C:$C,Base!$A:$A,DRE!$B41,Base!$B:$B,DRE!CL$4)</f>
        <v>-2540.6261</v>
      </c>
      <c r="CM41" s="9">
        <f t="shared" si="162"/>
        <v>-1.7562009470764493E-5</v>
      </c>
      <c r="CN41" s="10">
        <f t="shared" si="163"/>
        <v>-0.73730334849218759</v>
      </c>
      <c r="CO41" s="23">
        <f>SUMIFS(Base!$C:$C,Base!$A:$A,DRE!$B41,Base!$B:$B,DRE!CO$4)</f>
        <v>-1746.827636</v>
      </c>
      <c r="CP41" s="9">
        <f t="shared" si="164"/>
        <v>-1.2499104899847733E-5</v>
      </c>
      <c r="CQ41" s="10">
        <f t="shared" si="165"/>
        <v>-7.6910829250320056E-2</v>
      </c>
      <c r="CR41" s="23">
        <f>SUMIFS(Base!$C:$C,Base!$A:$A,DRE!$B41,Base!$B:$B,DRE!CR$4)</f>
        <v>-1984.8911900000001</v>
      </c>
      <c r="CS41" s="9">
        <f t="shared" si="166"/>
        <v>-1.3988518837048793E-5</v>
      </c>
      <c r="CT41" s="10">
        <f t="shared" si="167"/>
        <v>-2.470306138891747E-2</v>
      </c>
      <c r="CU41" s="23">
        <f>SUMIFS(Base!$C:$C,Base!$A:$A,DRE!$B41,Base!$B:$B,DRE!CU$4)</f>
        <v>-1740.234727</v>
      </c>
      <c r="CV41" s="9">
        <f t="shared" si="168"/>
        <v>-1.328585945876185E-5</v>
      </c>
      <c r="CW41" s="10">
        <f t="shared" si="169"/>
        <v>0.2658199654552279</v>
      </c>
      <c r="CX41" s="23">
        <f>SUMIFS(Base!$C:$C,Base!$A:$A,DRE!$B41,Base!$B:$B,DRE!CX$4)</f>
        <v>-2410.5322289999999</v>
      </c>
      <c r="CY41" s="9">
        <f t="shared" si="170"/>
        <v>-1.8729050792465479E-5</v>
      </c>
      <c r="CZ41" s="10">
        <f t="shared" si="171"/>
        <v>6.284819884903356E-2</v>
      </c>
      <c r="DA41" s="23">
        <f>SUMIFS(Base!$C:$C,Base!$A:$A,DRE!$B41,Base!$B:$B,DRE!DA$4)</f>
        <v>-1663.198367</v>
      </c>
      <c r="DB41" s="9">
        <f t="shared" si="172"/>
        <v>-9.5173109533197886E-6</v>
      </c>
      <c r="DC41" s="10">
        <f t="shared" si="173"/>
        <v>0.29039457861096429</v>
      </c>
      <c r="DD41" s="23">
        <f>SUMIFS(Base!$C:$C,Base!$A:$A,DRE!$B41,Base!$B:$B,DRE!DD$4)</f>
        <v>-1502.865507</v>
      </c>
      <c r="DE41" s="9">
        <f t="shared" si="174"/>
        <v>-1.1128645335517738E-5</v>
      </c>
      <c r="DF41" s="10">
        <f t="shared" si="175"/>
        <v>0.30471859385329908</v>
      </c>
      <c r="DG41" s="23">
        <f>SUMIFS(Base!$C:$C,Base!$A:$A,DRE!$B41,Base!$B:$B,DRE!DG$4)</f>
        <v>-2563.300381</v>
      </c>
      <c r="DH41" s="9">
        <f t="shared" si="176"/>
        <v>-2.6003496065788756E-5</v>
      </c>
      <c r="DI41" s="10">
        <f t="shared" si="177"/>
        <v>-0.49348082838965074</v>
      </c>
      <c r="DJ41" s="23">
        <f>SUMIFS(Base!$C:$C,Base!$A:$A,DRE!$B41,Base!$B:$B,DRE!DJ$4)</f>
        <v>-2228.4147849999999</v>
      </c>
      <c r="DK41" s="9">
        <f t="shared" si="178"/>
        <v>-1.8277345073011531E-5</v>
      </c>
      <c r="DL41" s="10">
        <f t="shared" si="179"/>
        <v>-0.26286210842378493</v>
      </c>
      <c r="DM41" s="23">
        <f>SUMIFS(Base!$C:$C,Base!$A:$A,DRE!$B41,Base!$B:$B,DRE!DM$4)</f>
        <v>-1887.9185600000001</v>
      </c>
      <c r="DN41" s="9">
        <f t="shared" si="180"/>
        <v>-1.1259992474424154E-5</v>
      </c>
      <c r="DO41" s="10">
        <f t="shared" si="181"/>
        <v>0.18624672327656214</v>
      </c>
      <c r="DP41" s="41">
        <f t="shared" si="182"/>
        <v>-25264.066663774975</v>
      </c>
      <c r="DQ41" s="42">
        <f t="shared" si="183"/>
        <v>-1.4769463054518981E-5</v>
      </c>
      <c r="DR41" s="43">
        <f t="shared" si="184"/>
        <v>-3.2051614552256899E-2</v>
      </c>
      <c r="DT41" s="23">
        <f>SUMIFS(Base!$C:$C,Base!$A:$A,DRE!$B41,Base!$B:$B,DRE!DT$4)</f>
        <v>-2031.224367</v>
      </c>
      <c r="DU41" s="9">
        <f t="shared" si="185"/>
        <v>-1.4704122486355741E-5</v>
      </c>
      <c r="DV41" s="10">
        <f t="shared" si="186"/>
        <v>0</v>
      </c>
      <c r="DW41" s="23">
        <f>SUMIFS(Base!$C:$C,Base!$A:$A,DRE!$B41,Base!$B:$B,DRE!DW$4)</f>
        <v>-2177.9548159999999</v>
      </c>
      <c r="DX41" s="9">
        <f t="shared" si="187"/>
        <v>-1.2635913613857954E-5</v>
      </c>
      <c r="DY41" s="10">
        <f t="shared" si="188"/>
        <v>0</v>
      </c>
      <c r="DZ41" s="23">
        <f>SUMIFS(Base!$C:$C,Base!$A:$A,DRE!$B41,Base!$B:$B,DRE!DZ$4)</f>
        <v>-1462.3963639999999</v>
      </c>
      <c r="EA41" s="9">
        <f t="shared" si="189"/>
        <v>-8.1571119460567674E-6</v>
      </c>
      <c r="EB41" s="10">
        <f t="shared" si="190"/>
        <v>0</v>
      </c>
      <c r="EC41" s="23">
        <f>SUMIFS(Base!$C:$C,Base!$A:$A,DRE!$B41,Base!$B:$B,DRE!EC$4)</f>
        <v>-1622.0726810000001</v>
      </c>
      <c r="ED41" s="9">
        <f t="shared" si="191"/>
        <v>-1.3649302421327685E-5</v>
      </c>
      <c r="EE41" s="10">
        <f t="shared" si="192"/>
        <v>0</v>
      </c>
      <c r="EF41" s="23">
        <f>SUMIFS(Base!$C:$C,Base!$A:$A,DRE!$B41,Base!$B:$B,DRE!EF$4)</f>
        <v>-1937.0403630000001</v>
      </c>
      <c r="EG41" s="9">
        <f t="shared" si="193"/>
        <v>-1.8588490943048725E-5</v>
      </c>
      <c r="EH41" s="10">
        <f t="shared" si="194"/>
        <v>0</v>
      </c>
      <c r="EI41" s="23">
        <f>SUMIFS(Base!$C:$C,Base!$A:$A,DRE!$B41,Base!$B:$B,DRE!EI$4)</f>
        <v>-2370.3106120000002</v>
      </c>
      <c r="EJ41" s="9">
        <f t="shared" si="195"/>
        <v>-2.1966565076564909E-5</v>
      </c>
      <c r="EK41" s="10">
        <f t="shared" si="196"/>
        <v>0</v>
      </c>
      <c r="EL41" s="23">
        <f>SUMIFS(Base!$C:$C,Base!$A:$A,DRE!$B41,Base!$B:$B,DRE!EL$4)</f>
        <v>-2572.1897199999999</v>
      </c>
      <c r="EM41" s="9">
        <f t="shared" si="197"/>
        <v>-2.107924389529325E-5</v>
      </c>
      <c r="EN41" s="10">
        <f t="shared" si="198"/>
        <v>0</v>
      </c>
      <c r="EO41" s="23">
        <f>SUMIFS(Base!$C:$C,Base!$A:$A,DRE!$B41,Base!$B:$B,DRE!EO$4)</f>
        <v>-2343.8354850000001</v>
      </c>
      <c r="EP41" s="9">
        <f t="shared" si="199"/>
        <v>-2.5094951539885098E-5</v>
      </c>
      <c r="EQ41" s="10">
        <f t="shared" si="200"/>
        <v>0</v>
      </c>
      <c r="ER41" s="23">
        <f>SUMIFS(Base!$C:$C,Base!$A:$A,DRE!$B41,Base!$B:$B,DRE!ER$4)</f>
        <v>-2161.5212110000002</v>
      </c>
      <c r="ES41" s="9">
        <f t="shared" si="201"/>
        <v>-1.4618556626304231E-5</v>
      </c>
      <c r="ET41" s="10">
        <f t="shared" si="202"/>
        <v>0</v>
      </c>
      <c r="EU41" s="23">
        <f>SUMIFS(Base!$C:$C,Base!$A:$A,DRE!$B41,Base!$B:$B,DRE!EU$4)</f>
        <v>-1716.3262709999999</v>
      </c>
      <c r="EV41" s="9">
        <f t="shared" si="203"/>
        <v>-1.0137380015429678E-5</v>
      </c>
      <c r="EW41" s="10">
        <f t="shared" si="204"/>
        <v>0</v>
      </c>
      <c r="EX41" s="23">
        <f>SUMIFS(Base!$C:$C,Base!$A:$A,DRE!$B41,Base!$B:$B,DRE!EX$4)</f>
        <v>-1764.5749049999999</v>
      </c>
      <c r="EY41" s="9">
        <f t="shared" si="205"/>
        <v>-1.1881160136480885E-5</v>
      </c>
      <c r="EZ41" s="10">
        <f t="shared" si="206"/>
        <v>0</v>
      </c>
      <c r="FA41" s="23">
        <f>SUMIFS(Base!$C:$C,Base!$A:$A,DRE!$B41,Base!$B:$B,DRE!FA$4)</f>
        <v>-2320.0134659999999</v>
      </c>
      <c r="FB41" s="9">
        <f t="shared" si="207"/>
        <v>-1.588209429230725E-5</v>
      </c>
      <c r="FC41" s="10">
        <f t="shared" si="208"/>
        <v>0</v>
      </c>
      <c r="FD41" s="41">
        <f t="shared" si="209"/>
        <v>-24479.460433512799</v>
      </c>
      <c r="FE41" s="42">
        <f t="shared" si="210"/>
        <v>-1.4854767463718494E-5</v>
      </c>
      <c r="FF41" s="43">
        <f t="shared" si="211"/>
        <v>0</v>
      </c>
    </row>
    <row r="42" spans="2:162" outlineLevel="1" x14ac:dyDescent="0.25">
      <c r="B42" s="49" t="s">
        <v>46</v>
      </c>
      <c r="C42" s="11" t="s">
        <v>46</v>
      </c>
      <c r="D42" s="23">
        <f>SUMIFS(Base!$C:$C,Base!$A:$A,DRE!$B42,Base!$B:$B,DRE!D$4)</f>
        <v>-114926.8187</v>
      </c>
      <c r="E42" s="9">
        <f t="shared" si="104"/>
        <v>-8.6356534107290023E-4</v>
      </c>
      <c r="F42" s="10">
        <f t="shared" si="105"/>
        <v>-0.43761933867835234</v>
      </c>
      <c r="G42" s="23">
        <f>SUMIFS(Base!$C:$C,Base!$A:$A,DRE!$B42,Base!$B:$B,DRE!G$4)</f>
        <v>-99517.31684</v>
      </c>
      <c r="H42" s="9">
        <f t="shared" si="106"/>
        <v>-7.7126342569819328E-4</v>
      </c>
      <c r="I42" s="10">
        <f t="shared" si="107"/>
        <v>-0.4697858707909669</v>
      </c>
      <c r="J42" s="23">
        <f>SUMIFS(Base!$C:$C,Base!$A:$A,DRE!$B42,Base!$B:$B,DRE!J$4)</f>
        <v>-114643.3051</v>
      </c>
      <c r="K42" s="9">
        <f t="shared" si="108"/>
        <v>-1.0352698188471705E-3</v>
      </c>
      <c r="L42" s="10">
        <f t="shared" si="109"/>
        <v>-0.8131102954519851</v>
      </c>
      <c r="M42" s="23">
        <f>SUMIFS(Base!$C:$C,Base!$A:$A,DRE!$B42,Base!$B:$B,DRE!M$4)</f>
        <v>-66695.680819999994</v>
      </c>
      <c r="N42" s="9">
        <f t="shared" si="110"/>
        <v>-4.3951797270507762E-4</v>
      </c>
      <c r="O42" s="10">
        <f t="shared" si="111"/>
        <v>0.38873222024099274</v>
      </c>
      <c r="P42" s="23">
        <f>SUMIFS(Base!$C:$C,Base!$A:$A,DRE!$B42,Base!$B:$B,DRE!P$4)</f>
        <v>-114489.7602</v>
      </c>
      <c r="Q42" s="9">
        <f t="shared" si="112"/>
        <v>-8.4556107063593654E-4</v>
      </c>
      <c r="R42" s="10">
        <f t="shared" si="113"/>
        <v>-0.18164814933132412</v>
      </c>
      <c r="S42" s="23">
        <f>SUMIFS(Base!$C:$C,Base!$A:$A,DRE!$B42,Base!$B:$B,DRE!S$4)</f>
        <v>-85459.414149999997</v>
      </c>
      <c r="T42" s="9">
        <f t="shared" si="114"/>
        <v>-8.2108642965677734E-4</v>
      </c>
      <c r="U42" s="10">
        <f t="shared" si="115"/>
        <v>-0.16010010741594738</v>
      </c>
      <c r="V42" s="23">
        <f>SUMIFS(Base!$C:$C,Base!$A:$A,DRE!$B42,Base!$B:$B,DRE!V$4)</f>
        <v>0</v>
      </c>
      <c r="W42" s="9">
        <f t="shared" si="116"/>
        <v>0</v>
      </c>
      <c r="X42" s="10">
        <f t="shared" si="117"/>
        <v>0</v>
      </c>
      <c r="Y42" s="23">
        <f>SUMIFS(Base!$C:$C,Base!$A:$A,DRE!$B42,Base!$B:$B,DRE!Y$4)</f>
        <v>0</v>
      </c>
      <c r="Z42" s="9">
        <f t="shared" si="118"/>
        <v>0</v>
      </c>
      <c r="AA42" s="10">
        <f t="shared" si="119"/>
        <v>0</v>
      </c>
      <c r="AB42" s="23">
        <f>SUMIFS(Base!$C:$C,Base!$A:$A,DRE!$B42,Base!$B:$B,DRE!AB$4)</f>
        <v>0</v>
      </c>
      <c r="AC42" s="9">
        <f t="shared" si="120"/>
        <v>0</v>
      </c>
      <c r="AD42" s="10">
        <f t="shared" si="121"/>
        <v>0</v>
      </c>
      <c r="AE42" s="23">
        <f>SUMIFS(Base!$C:$C,Base!$A:$A,DRE!$B42,Base!$B:$B,DRE!AE$4)</f>
        <v>0</v>
      </c>
      <c r="AF42" s="9">
        <f t="shared" si="122"/>
        <v>0</v>
      </c>
      <c r="AG42" s="10">
        <f t="shared" si="123"/>
        <v>0</v>
      </c>
      <c r="AH42" s="23">
        <f>SUMIFS(Base!$C:$C,Base!$A:$A,DRE!$B42,Base!$B:$B,DRE!AH$4)</f>
        <v>0</v>
      </c>
      <c r="AI42" s="9">
        <f t="shared" si="124"/>
        <v>0</v>
      </c>
      <c r="AJ42" s="10">
        <f t="shared" si="125"/>
        <v>0</v>
      </c>
      <c r="AK42" s="23">
        <f>SUMIFS(Base!$C:$C,Base!$A:$A,DRE!$B42,Base!$B:$B,DRE!AK$4)</f>
        <v>0</v>
      </c>
      <c r="AL42" s="9">
        <f t="shared" si="126"/>
        <v>0</v>
      </c>
      <c r="AM42" s="10">
        <f t="shared" si="127"/>
        <v>0</v>
      </c>
      <c r="AN42" s="41">
        <f t="shared" si="128"/>
        <v>-595733.9741178056</v>
      </c>
      <c r="AO42" s="42">
        <f t="shared" si="129"/>
        <v>-7.7967237893669607E-4</v>
      </c>
      <c r="AP42" s="43">
        <f t="shared" si="130"/>
        <v>0.43339648391451058</v>
      </c>
      <c r="AQ42" s="3"/>
      <c r="AR42" s="23">
        <f>SUMIFS(Base!$C:$C,Base!$A:$A,DRE!$B42,Base!$B:$B,DRE!AR$4)</f>
        <v>-79942.454589999994</v>
      </c>
      <c r="AS42" s="9">
        <f t="shared" si="131"/>
        <v>-6.7394361357812817E-4</v>
      </c>
      <c r="AT42" s="10">
        <f t="shared" si="132"/>
        <v>2.2592286239534048E-2</v>
      </c>
      <c r="AU42" s="23">
        <f>SUMIFS(Base!$C:$C,Base!$A:$A,DRE!$B42,Base!$B:$B,DRE!AU$4)</f>
        <v>-67708.717860000004</v>
      </c>
      <c r="AV42" s="9">
        <f t="shared" si="133"/>
        <v>-4.7161857914152199E-4</v>
      </c>
      <c r="AW42" s="10">
        <f t="shared" si="134"/>
        <v>0.25848868389139235</v>
      </c>
      <c r="AX42" s="23">
        <f>SUMIFS(Base!$C:$C,Base!$A:$A,DRE!$B42,Base!$B:$B,DRE!AX$4)</f>
        <v>-63230.188139999998</v>
      </c>
      <c r="AY42" s="9">
        <f t="shared" si="135"/>
        <v>-4.2178838146747396E-4</v>
      </c>
      <c r="AZ42" s="10">
        <f t="shared" si="136"/>
        <v>0.30464153822207257</v>
      </c>
      <c r="BA42" s="23">
        <f>SUMIFS(Base!$C:$C,Base!$A:$A,DRE!$B42,Base!$B:$B,DRE!BA$4)</f>
        <v>-109110.4145</v>
      </c>
      <c r="BB42" s="9">
        <f t="shared" si="137"/>
        <v>-8.7896994333767095E-4</v>
      </c>
      <c r="BC42" s="10">
        <f t="shared" si="138"/>
        <v>2.0498700181756487E-2</v>
      </c>
      <c r="BD42" s="23">
        <f>SUMIFS(Base!$C:$C,Base!$A:$A,DRE!$B42,Base!$B:$B,DRE!BD$4)</f>
        <v>-96889.890839999993</v>
      </c>
      <c r="BE42" s="9">
        <f t="shared" si="139"/>
        <v>-8.3037631174392806E-4</v>
      </c>
      <c r="BF42" s="10">
        <f t="shared" si="140"/>
        <v>-0.47292209912608307</v>
      </c>
      <c r="BG42" s="23">
        <f>SUMIFS(Base!$C:$C,Base!$A:$A,DRE!$B42,Base!$B:$B,DRE!BG$4)</f>
        <v>-73665.551449999999</v>
      </c>
      <c r="BH42" s="9">
        <f t="shared" si="141"/>
        <v>-7.6993961622257771E-4</v>
      </c>
      <c r="BI42" s="10">
        <f t="shared" si="142"/>
        <v>-6.4342457304108411E-2</v>
      </c>
      <c r="BJ42" s="23">
        <f>SUMIFS(Base!$C:$C,Base!$A:$A,DRE!$B42,Base!$B:$B,DRE!BJ$4)</f>
        <v>-79869.64241</v>
      </c>
      <c r="BK42" s="9">
        <f t="shared" si="143"/>
        <v>-6.2492677565568935E-4</v>
      </c>
      <c r="BL42" s="10">
        <f t="shared" si="144"/>
        <v>8.43408938660581E-2</v>
      </c>
      <c r="BM42" s="23">
        <f>SUMIFS(Base!$C:$C,Base!$A:$A,DRE!$B42,Base!$B:$B,DRE!BM$4)</f>
        <v>-70094.846990000005</v>
      </c>
      <c r="BN42" s="9">
        <f t="shared" si="145"/>
        <v>-4.3312749228481372E-4</v>
      </c>
      <c r="BO42" s="10">
        <f t="shared" si="146"/>
        <v>3.5797348992101082E-2</v>
      </c>
      <c r="BP42" s="23">
        <f>SUMIFS(Base!$C:$C,Base!$A:$A,DRE!$B42,Base!$B:$B,DRE!BP$4)</f>
        <v>-97082.975659999996</v>
      </c>
      <c r="BQ42" s="9">
        <f t="shared" si="147"/>
        <v>-8.5317929208371249E-4</v>
      </c>
      <c r="BR42" s="10">
        <f t="shared" si="148"/>
        <v>-3.5439081619188559E-2</v>
      </c>
      <c r="BS42" s="23">
        <f>SUMIFS(Base!$C:$C,Base!$A:$A,DRE!$B42,Base!$B:$B,DRE!BS$4)</f>
        <v>-110328.90089999999</v>
      </c>
      <c r="BT42" s="9">
        <f t="shared" si="149"/>
        <v>-8.5906871670711721E-4</v>
      </c>
      <c r="BU42" s="10">
        <f t="shared" si="150"/>
        <v>-3.8085966777280517E-2</v>
      </c>
      <c r="BV42" s="23">
        <f>SUMIFS(Base!$C:$C,Base!$A:$A,DRE!$B42,Base!$B:$B,DRE!BV$4)</f>
        <v>-101229.32490000001</v>
      </c>
      <c r="BW42" s="9">
        <f t="shared" si="151"/>
        <v>-1.0718344564954636E-3</v>
      </c>
      <c r="BX42" s="10">
        <f t="shared" si="152"/>
        <v>6.480034596797743E-2</v>
      </c>
      <c r="BY42" s="23">
        <f>SUMIFS(Base!$C:$C,Base!$A:$A,DRE!$B42,Base!$B:$B,DRE!BY$4)</f>
        <v>-102259.6844</v>
      </c>
      <c r="BZ42" s="9">
        <f t="shared" si="153"/>
        <v>-9.9554192843634187E-4</v>
      </c>
      <c r="CA42" s="10">
        <f t="shared" si="154"/>
        <v>-0.33914056333705661</v>
      </c>
      <c r="CB42" s="41">
        <f t="shared" si="155"/>
        <v>-1051412.4201585804</v>
      </c>
      <c r="CC42" s="42">
        <f t="shared" si="156"/>
        <v>-7.1156287151555927E-4</v>
      </c>
      <c r="CD42" s="43">
        <f t="shared" si="157"/>
        <v>3.3929573416745283E-3</v>
      </c>
      <c r="CF42" s="23">
        <f>SUMIFS(Base!$C:$C,Base!$A:$A,DRE!$B42,Base!$B:$B,DRE!CF$4)</f>
        <v>-81790.284100000004</v>
      </c>
      <c r="CG42" s="9">
        <f t="shared" si="158"/>
        <v>-4.7328875532245648E-4</v>
      </c>
      <c r="CH42" s="10">
        <f t="shared" si="159"/>
        <v>7.697411819239991E-2</v>
      </c>
      <c r="CI42" s="23">
        <f>SUMIFS(Base!$C:$C,Base!$A:$A,DRE!$B42,Base!$B:$B,DRE!CI$4)</f>
        <v>-91311.779590000006</v>
      </c>
      <c r="CJ42" s="9">
        <f t="shared" si="160"/>
        <v>-5.9378629866941603E-4</v>
      </c>
      <c r="CK42" s="10">
        <f t="shared" si="161"/>
        <v>-0.20480671505425174</v>
      </c>
      <c r="CL42" s="23">
        <f>SUMIFS(Base!$C:$C,Base!$A:$A,DRE!$B42,Base!$B:$B,DRE!CL$4)</f>
        <v>-90931.78787</v>
      </c>
      <c r="CM42" s="9">
        <f t="shared" si="162"/>
        <v>-6.2856353391256114E-4</v>
      </c>
      <c r="CN42" s="10">
        <f t="shared" si="163"/>
        <v>0.14845253291812643</v>
      </c>
      <c r="CO42" s="23">
        <f>SUMIFS(Base!$C:$C,Base!$A:$A,DRE!$B42,Base!$B:$B,DRE!CO$4)</f>
        <v>-111393.8435</v>
      </c>
      <c r="CP42" s="9">
        <f t="shared" si="164"/>
        <v>-7.9705822509881655E-4</v>
      </c>
      <c r="CQ42" s="10">
        <f t="shared" si="165"/>
        <v>-0.47288636776947518</v>
      </c>
      <c r="CR42" s="23">
        <f>SUMIFS(Base!$C:$C,Base!$A:$A,DRE!$B42,Base!$B:$B,DRE!CR$4)</f>
        <v>-65780.729949999994</v>
      </c>
      <c r="CS42" s="9">
        <f t="shared" si="166"/>
        <v>-4.6358963385816358E-4</v>
      </c>
      <c r="CT42" s="10">
        <f t="shared" si="167"/>
        <v>0.27017761738641299</v>
      </c>
      <c r="CU42" s="23">
        <f>SUMIFS(Base!$C:$C,Base!$A:$A,DRE!$B42,Base!$B:$B,DRE!CU$4)</f>
        <v>-69212.264290000006</v>
      </c>
      <c r="CV42" s="9">
        <f t="shared" si="168"/>
        <v>-5.2840252059837309E-4</v>
      </c>
      <c r="CW42" s="10">
        <f t="shared" si="169"/>
        <v>0.21005965107814031</v>
      </c>
      <c r="CX42" s="23">
        <f>SUMIFS(Base!$C:$C,Base!$A:$A,DRE!$B42,Base!$B:$B,DRE!CX$4)</f>
        <v>-87226.394490000006</v>
      </c>
      <c r="CY42" s="9">
        <f t="shared" si="170"/>
        <v>-6.7772069304568544E-4</v>
      </c>
      <c r="CZ42" s="10">
        <f t="shared" si="171"/>
        <v>0.20317825430690609</v>
      </c>
      <c r="DA42" s="23">
        <f>SUMIFS(Base!$C:$C,Base!$A:$A,DRE!$B42,Base!$B:$B,DRE!DA$4)</f>
        <v>-72697.214550000004</v>
      </c>
      <c r="DB42" s="9">
        <f t="shared" si="172"/>
        <v>-4.159948747187255E-4</v>
      </c>
      <c r="DC42" s="10">
        <f t="shared" si="173"/>
        <v>0.10669676269877455</v>
      </c>
      <c r="DD42" s="23">
        <f>SUMIFS(Base!$C:$C,Base!$A:$A,DRE!$B42,Base!$B:$B,DRE!DD$4)</f>
        <v>-93760.200270000001</v>
      </c>
      <c r="DE42" s="9">
        <f t="shared" si="174"/>
        <v>-6.9428968229819413E-4</v>
      </c>
      <c r="DF42" s="10">
        <f t="shared" si="175"/>
        <v>-0.47588275181599043</v>
      </c>
      <c r="DG42" s="23">
        <f>SUMIFS(Base!$C:$C,Base!$A:$A,DRE!$B42,Base!$B:$B,DRE!DG$4)</f>
        <v>-106281.0831</v>
      </c>
      <c r="DH42" s="9">
        <f t="shared" si="176"/>
        <v>-1.0781724009967359E-3</v>
      </c>
      <c r="DI42" s="10">
        <f t="shared" si="177"/>
        <v>-0.5183544677194839</v>
      </c>
      <c r="DJ42" s="23">
        <f>SUMIFS(Base!$C:$C,Base!$A:$A,DRE!$B42,Base!$B:$B,DRE!DJ$4)</f>
        <v>-108243.54399999999</v>
      </c>
      <c r="DK42" s="9">
        <f t="shared" si="178"/>
        <v>-8.8780805931230932E-4</v>
      </c>
      <c r="DL42" s="10">
        <f t="shared" si="179"/>
        <v>2.255838043695096E-4</v>
      </c>
      <c r="DM42" s="23">
        <f>SUMIFS(Base!$C:$C,Base!$A:$A,DRE!$B42,Base!$B:$B,DRE!DM$4)</f>
        <v>-76362.173769999994</v>
      </c>
      <c r="DN42" s="9">
        <f t="shared" si="180"/>
        <v>-4.5544205147327407E-4</v>
      </c>
      <c r="DO42" s="10">
        <f t="shared" si="181"/>
        <v>0.32655240321880841</v>
      </c>
      <c r="DP42" s="41">
        <f t="shared" si="182"/>
        <v>-1054991.9628844569</v>
      </c>
      <c r="DQ42" s="42">
        <f t="shared" si="183"/>
        <v>-6.1675204653328063E-4</v>
      </c>
      <c r="DR42" s="43">
        <f t="shared" si="184"/>
        <v>1.4574881825260389E-2</v>
      </c>
      <c r="DT42" s="23">
        <f>SUMIFS(Base!$C:$C,Base!$A:$A,DRE!$B42,Base!$B:$B,DRE!DT$4)</f>
        <v>-88611.040829999998</v>
      </c>
      <c r="DU42" s="9">
        <f t="shared" si="185"/>
        <v>-6.41459219954203E-4</v>
      </c>
      <c r="DV42" s="10">
        <f t="shared" si="186"/>
        <v>0</v>
      </c>
      <c r="DW42" s="23">
        <f>SUMIFS(Base!$C:$C,Base!$A:$A,DRE!$B42,Base!$B:$B,DRE!DW$4)</f>
        <v>-75789.567280000003</v>
      </c>
      <c r="DX42" s="9">
        <f t="shared" si="187"/>
        <v>-4.3971087827276371E-4</v>
      </c>
      <c r="DY42" s="10">
        <f t="shared" si="188"/>
        <v>0</v>
      </c>
      <c r="DZ42" s="23">
        <f>SUMIFS(Base!$C:$C,Base!$A:$A,DRE!$B42,Base!$B:$B,DRE!DZ$4)</f>
        <v>-106784.1681</v>
      </c>
      <c r="EA42" s="9">
        <f t="shared" si="189"/>
        <v>-5.9563223398321032E-4</v>
      </c>
      <c r="EB42" s="10">
        <f t="shared" si="190"/>
        <v>0</v>
      </c>
      <c r="EC42" s="23">
        <f>SUMIFS(Base!$C:$C,Base!$A:$A,DRE!$B42,Base!$B:$B,DRE!EC$4)</f>
        <v>-75629.624890000006</v>
      </c>
      <c r="ED42" s="9">
        <f t="shared" si="191"/>
        <v>-6.3640281611720311E-4</v>
      </c>
      <c r="EE42" s="10">
        <f t="shared" si="192"/>
        <v>0</v>
      </c>
      <c r="EF42" s="23">
        <f>SUMIFS(Base!$C:$C,Base!$A:$A,DRE!$B42,Base!$B:$B,DRE!EF$4)</f>
        <v>-90132.519249999998</v>
      </c>
      <c r="EG42" s="9">
        <f t="shared" si="193"/>
        <v>-8.6494197527095605E-4</v>
      </c>
      <c r="EH42" s="10">
        <f t="shared" si="194"/>
        <v>0</v>
      </c>
      <c r="EI42" s="23">
        <f>SUMIFS(Base!$C:$C,Base!$A:$A,DRE!$B42,Base!$B:$B,DRE!EI$4)</f>
        <v>-87617.076889999997</v>
      </c>
      <c r="EJ42" s="9">
        <f t="shared" si="195"/>
        <v>-8.1198059510800358E-4</v>
      </c>
      <c r="EK42" s="10">
        <f t="shared" si="196"/>
        <v>0</v>
      </c>
      <c r="EL42" s="23">
        <f>SUMIFS(Base!$C:$C,Base!$A:$A,DRE!$B42,Base!$B:$B,DRE!EL$4)</f>
        <v>-109467.8891</v>
      </c>
      <c r="EM42" s="9">
        <f t="shared" si="197"/>
        <v>-8.9709569830712706E-4</v>
      </c>
      <c r="EN42" s="10">
        <f t="shared" si="198"/>
        <v>0</v>
      </c>
      <c r="EO42" s="23">
        <f>SUMIFS(Base!$C:$C,Base!$A:$A,DRE!$B42,Base!$B:$B,DRE!EO$4)</f>
        <v>-81380.22064</v>
      </c>
      <c r="EP42" s="9">
        <f t="shared" si="199"/>
        <v>-8.7132083558584615E-4</v>
      </c>
      <c r="EQ42" s="10">
        <f t="shared" si="200"/>
        <v>0</v>
      </c>
      <c r="ER42" s="23">
        <f>SUMIFS(Base!$C:$C,Base!$A:$A,DRE!$B42,Base!$B:$B,DRE!ER$4)</f>
        <v>-63528.217369999998</v>
      </c>
      <c r="ES42" s="9">
        <f t="shared" si="201"/>
        <v>-4.2964687936689831E-4</v>
      </c>
      <c r="ET42" s="10">
        <f t="shared" si="202"/>
        <v>0</v>
      </c>
      <c r="EU42" s="23">
        <f>SUMIFS(Base!$C:$C,Base!$A:$A,DRE!$B42,Base!$B:$B,DRE!EU$4)</f>
        <v>-69997.54363</v>
      </c>
      <c r="EV42" s="9">
        <f t="shared" si="203"/>
        <v>-4.1343636808081522E-4</v>
      </c>
      <c r="EW42" s="10">
        <f t="shared" si="204"/>
        <v>0</v>
      </c>
      <c r="EX42" s="23">
        <f>SUMIFS(Base!$C:$C,Base!$A:$A,DRE!$B42,Base!$B:$B,DRE!EX$4)</f>
        <v>-108267.9675</v>
      </c>
      <c r="EY42" s="9">
        <f t="shared" si="205"/>
        <v>-7.2898523937628369E-4</v>
      </c>
      <c r="EZ42" s="10">
        <f t="shared" si="206"/>
        <v>0</v>
      </c>
      <c r="FA42" s="23">
        <f>SUMIFS(Base!$C:$C,Base!$A:$A,DRE!$B42,Base!$B:$B,DRE!FA$4)</f>
        <v>-113389.92690000001</v>
      </c>
      <c r="FB42" s="9">
        <f t="shared" si="207"/>
        <v>-7.7623235262015786E-4</v>
      </c>
      <c r="FC42" s="10">
        <f t="shared" si="208"/>
        <v>0</v>
      </c>
      <c r="FD42" s="41">
        <f t="shared" si="209"/>
        <v>-1070595.7697106127</v>
      </c>
      <c r="FE42" s="42">
        <f t="shared" si="210"/>
        <v>-6.4966510393014098E-4</v>
      </c>
      <c r="FF42" s="43">
        <f t="shared" si="211"/>
        <v>0</v>
      </c>
    </row>
    <row r="43" spans="2:162" outlineLevel="1" x14ac:dyDescent="0.25">
      <c r="B43" s="49" t="s">
        <v>47</v>
      </c>
      <c r="C43" s="11" t="s">
        <v>47</v>
      </c>
      <c r="D43" s="23">
        <f>SUMIFS(Base!$C:$C,Base!$A:$A,DRE!$B43,Base!$B:$B,DRE!D$4)</f>
        <v>-4130.0346390000004</v>
      </c>
      <c r="E43" s="9">
        <f t="shared" si="104"/>
        <v>-3.1033268057135631E-5</v>
      </c>
      <c r="F43" s="10">
        <f t="shared" si="105"/>
        <v>0.12262291330420193</v>
      </c>
      <c r="G43" s="23">
        <f>SUMIFS(Base!$C:$C,Base!$A:$A,DRE!$B43,Base!$B:$B,DRE!G$4)</f>
        <v>-6212.9445820000001</v>
      </c>
      <c r="H43" s="9">
        <f t="shared" si="106"/>
        <v>-4.8150583980177473E-5</v>
      </c>
      <c r="I43" s="10">
        <f t="shared" si="107"/>
        <v>-7.5740680928676585E-2</v>
      </c>
      <c r="J43" s="23">
        <f>SUMIFS(Base!$C:$C,Base!$A:$A,DRE!$B43,Base!$B:$B,DRE!J$4)</f>
        <v>-6381.2142759999997</v>
      </c>
      <c r="K43" s="9">
        <f t="shared" si="108"/>
        <v>-5.7624634441383519E-5</v>
      </c>
      <c r="L43" s="10">
        <f t="shared" si="109"/>
        <v>-0.36981918584977119</v>
      </c>
      <c r="M43" s="23">
        <f>SUMIFS(Base!$C:$C,Base!$A:$A,DRE!$B43,Base!$B:$B,DRE!M$4)</f>
        <v>-4692.1806059999999</v>
      </c>
      <c r="N43" s="9">
        <f t="shared" si="110"/>
        <v>-3.0921008409539806E-5</v>
      </c>
      <c r="O43" s="10">
        <f t="shared" si="111"/>
        <v>0.29159616703141028</v>
      </c>
      <c r="P43" s="23">
        <f>SUMIFS(Base!$C:$C,Base!$A:$A,DRE!$B43,Base!$B:$B,DRE!P$4)</f>
        <v>-4634.6115010000003</v>
      </c>
      <c r="Q43" s="9">
        <f t="shared" si="112"/>
        <v>-3.4228799640434439E-5</v>
      </c>
      <c r="R43" s="10">
        <f t="shared" si="113"/>
        <v>-0.15408796254292884</v>
      </c>
      <c r="S43" s="23">
        <f>SUMIFS(Base!$C:$C,Base!$A:$A,DRE!$B43,Base!$B:$B,DRE!S$4)</f>
        <v>-5754.2104129999998</v>
      </c>
      <c r="T43" s="9">
        <f t="shared" si="114"/>
        <v>-5.5285940472411025E-5</v>
      </c>
      <c r="U43" s="10">
        <f t="shared" si="115"/>
        <v>-0.1124186816832609</v>
      </c>
      <c r="V43" s="23">
        <f>SUMIFS(Base!$C:$C,Base!$A:$A,DRE!$B43,Base!$B:$B,DRE!V$4)</f>
        <v>0</v>
      </c>
      <c r="W43" s="9">
        <f t="shared" si="116"/>
        <v>0</v>
      </c>
      <c r="X43" s="10">
        <f t="shared" si="117"/>
        <v>0</v>
      </c>
      <c r="Y43" s="23">
        <f>SUMIFS(Base!$C:$C,Base!$A:$A,DRE!$B43,Base!$B:$B,DRE!Y$4)</f>
        <v>0</v>
      </c>
      <c r="Z43" s="9">
        <f t="shared" si="118"/>
        <v>0</v>
      </c>
      <c r="AA43" s="10">
        <f t="shared" si="119"/>
        <v>0</v>
      </c>
      <c r="AB43" s="23">
        <f>SUMIFS(Base!$C:$C,Base!$A:$A,DRE!$B43,Base!$B:$B,DRE!AB$4)</f>
        <v>0</v>
      </c>
      <c r="AC43" s="9">
        <f t="shared" si="120"/>
        <v>0</v>
      </c>
      <c r="AD43" s="10">
        <f t="shared" si="121"/>
        <v>0</v>
      </c>
      <c r="AE43" s="23">
        <f>SUMIFS(Base!$C:$C,Base!$A:$A,DRE!$B43,Base!$B:$B,DRE!AE$4)</f>
        <v>0</v>
      </c>
      <c r="AF43" s="9">
        <f t="shared" si="122"/>
        <v>0</v>
      </c>
      <c r="AG43" s="10">
        <f t="shared" si="123"/>
        <v>0</v>
      </c>
      <c r="AH43" s="23">
        <f>SUMIFS(Base!$C:$C,Base!$A:$A,DRE!$B43,Base!$B:$B,DRE!AH$4)</f>
        <v>0</v>
      </c>
      <c r="AI43" s="9">
        <f t="shared" si="124"/>
        <v>0</v>
      </c>
      <c r="AJ43" s="10">
        <f t="shared" si="125"/>
        <v>0</v>
      </c>
      <c r="AK43" s="23">
        <f>SUMIFS(Base!$C:$C,Base!$A:$A,DRE!$B43,Base!$B:$B,DRE!AK$4)</f>
        <v>0</v>
      </c>
      <c r="AL43" s="9">
        <f t="shared" si="126"/>
        <v>0</v>
      </c>
      <c r="AM43" s="10">
        <f t="shared" si="127"/>
        <v>0</v>
      </c>
      <c r="AN43" s="41">
        <f t="shared" si="128"/>
        <v>-31805.494121674907</v>
      </c>
      <c r="AO43" s="42">
        <f t="shared" si="129"/>
        <v>-4.1625736221986284E-5</v>
      </c>
      <c r="AP43" s="43">
        <f t="shared" si="130"/>
        <v>0.47663902216868681</v>
      </c>
      <c r="AQ43" s="3"/>
      <c r="AR43" s="23">
        <f>SUMIFS(Base!$C:$C,Base!$A:$A,DRE!$B43,Base!$B:$B,DRE!AR$4)</f>
        <v>-4707.2515359999998</v>
      </c>
      <c r="AS43" s="9">
        <f t="shared" si="131"/>
        <v>-3.9683821649752955E-5</v>
      </c>
      <c r="AT43" s="10">
        <f t="shared" si="132"/>
        <v>-0.1933246459428859</v>
      </c>
      <c r="AU43" s="23">
        <f>SUMIFS(Base!$C:$C,Base!$A:$A,DRE!$B43,Base!$B:$B,DRE!AU$4)</f>
        <v>-5775.5039779999997</v>
      </c>
      <c r="AV43" s="9">
        <f t="shared" si="133"/>
        <v>-4.0228718930442436E-5</v>
      </c>
      <c r="AW43" s="10">
        <f t="shared" si="134"/>
        <v>0.11906527656323648</v>
      </c>
      <c r="AX43" s="23">
        <f>SUMIFS(Base!$C:$C,Base!$A:$A,DRE!$B43,Base!$B:$B,DRE!AX$4)</f>
        <v>-4658.4354649999996</v>
      </c>
      <c r="AY43" s="9">
        <f t="shared" si="135"/>
        <v>-3.1074934501262886E-5</v>
      </c>
      <c r="AZ43" s="10">
        <f t="shared" si="136"/>
        <v>2.7659029196049602E-2</v>
      </c>
      <c r="BA43" s="23">
        <f>SUMIFS(Base!$C:$C,Base!$A:$A,DRE!$B43,Base!$B:$B,DRE!BA$4)</f>
        <v>-6623.5957340000004</v>
      </c>
      <c r="BB43" s="9">
        <f t="shared" si="137"/>
        <v>-5.3358257263385426E-5</v>
      </c>
      <c r="BC43" s="10">
        <f t="shared" si="138"/>
        <v>-0.43361382390261233</v>
      </c>
      <c r="BD43" s="23">
        <f>SUMIFS(Base!$C:$C,Base!$A:$A,DRE!$B43,Base!$B:$B,DRE!BD$4)</f>
        <v>-4015.821715</v>
      </c>
      <c r="BE43" s="9">
        <f t="shared" si="139"/>
        <v>-3.441683332918157E-5</v>
      </c>
      <c r="BF43" s="10">
        <f t="shared" si="140"/>
        <v>0.26299605969777301</v>
      </c>
      <c r="BG43" s="23">
        <f>SUMIFS(Base!$C:$C,Base!$A:$A,DRE!$B43,Base!$B:$B,DRE!BG$4)</f>
        <v>-5172.7020659999998</v>
      </c>
      <c r="BH43" s="9">
        <f t="shared" si="141"/>
        <v>-5.4064188282537791E-5</v>
      </c>
      <c r="BI43" s="10">
        <f t="shared" si="142"/>
        <v>-0.13614848645050598</v>
      </c>
      <c r="BJ43" s="23">
        <f>SUMIFS(Base!$C:$C,Base!$A:$A,DRE!$B43,Base!$B:$B,DRE!BJ$4)</f>
        <v>-5297.9445589999996</v>
      </c>
      <c r="BK43" s="9">
        <f t="shared" si="143"/>
        <v>-4.1452888869375282E-5</v>
      </c>
      <c r="BL43" s="10">
        <f t="shared" si="144"/>
        <v>-0.15265044702222152</v>
      </c>
      <c r="BM43" s="23">
        <f>SUMIFS(Base!$C:$C,Base!$A:$A,DRE!$B43,Base!$B:$B,DRE!BM$4)</f>
        <v>-4018.6426110000002</v>
      </c>
      <c r="BN43" s="9">
        <f t="shared" si="145"/>
        <v>-2.4831848149117788E-5</v>
      </c>
      <c r="BO43" s="10">
        <f t="shared" si="146"/>
        <v>2.7150004277495039E-2</v>
      </c>
      <c r="BP43" s="23">
        <f>SUMIFS(Base!$C:$C,Base!$A:$A,DRE!$B43,Base!$B:$B,DRE!BP$4)</f>
        <v>-6014.6617699999997</v>
      </c>
      <c r="BQ43" s="9">
        <f t="shared" si="147"/>
        <v>-5.2857721306598542E-5</v>
      </c>
      <c r="BR43" s="10">
        <f t="shared" si="148"/>
        <v>-0.14524584635811222</v>
      </c>
      <c r="BS43" s="23">
        <f>SUMIFS(Base!$C:$C,Base!$A:$A,DRE!$B43,Base!$B:$B,DRE!BS$4)</f>
        <v>-3697.2055869999999</v>
      </c>
      <c r="BT43" s="9">
        <f t="shared" si="149"/>
        <v>-2.8788047674881478E-5</v>
      </c>
      <c r="BU43" s="10">
        <f t="shared" si="150"/>
        <v>0.43910083072134781</v>
      </c>
      <c r="BV43" s="23">
        <f>SUMIFS(Base!$C:$C,Base!$A:$A,DRE!$B43,Base!$B:$B,DRE!BV$4)</f>
        <v>-4109.9391720000003</v>
      </c>
      <c r="BW43" s="9">
        <f t="shared" si="151"/>
        <v>-4.3516781555164114E-5</v>
      </c>
      <c r="BX43" s="10">
        <f t="shared" si="152"/>
        <v>9.7221278323689722E-2</v>
      </c>
      <c r="BY43" s="23">
        <f>SUMIFS(Base!$C:$C,Base!$A:$A,DRE!$B43,Base!$B:$B,DRE!BY$4)</f>
        <v>-6679.8269110000001</v>
      </c>
      <c r="BZ43" s="9">
        <f t="shared" si="153"/>
        <v>-6.5030982675298696E-5</v>
      </c>
      <c r="CA43" s="10">
        <f t="shared" si="154"/>
        <v>-0.54568611845865644</v>
      </c>
      <c r="CB43" s="41">
        <f t="shared" si="155"/>
        <v>-60771.619339044948</v>
      </c>
      <c r="CC43" s="42">
        <f t="shared" si="156"/>
        <v>-4.1128321422167687E-5</v>
      </c>
      <c r="CD43" s="43">
        <f t="shared" si="157"/>
        <v>-2.3809951345417725E-2</v>
      </c>
      <c r="CF43" s="23">
        <f>SUMIFS(Base!$C:$C,Base!$A:$A,DRE!$B43,Base!$B:$B,DRE!CF$4)</f>
        <v>-3944.6529089999999</v>
      </c>
      <c r="CG43" s="9">
        <f t="shared" si="158"/>
        <v>-2.2826181447139843E-5</v>
      </c>
      <c r="CH43" s="10">
        <f t="shared" si="159"/>
        <v>0.24266830319743918</v>
      </c>
      <c r="CI43" s="23">
        <f>SUMIFS(Base!$C:$C,Base!$A:$A,DRE!$B43,Base!$B:$B,DRE!CI$4)</f>
        <v>-6556.1088970000001</v>
      </c>
      <c r="CJ43" s="9">
        <f t="shared" si="160"/>
        <v>-4.2633356321637076E-5</v>
      </c>
      <c r="CK43" s="10">
        <f t="shared" si="161"/>
        <v>-0.15300998313611802</v>
      </c>
      <c r="CL43" s="23">
        <f>SUMIFS(Base!$C:$C,Base!$A:$A,DRE!$B43,Base!$B:$B,DRE!CL$4)</f>
        <v>-4790.9484480000001</v>
      </c>
      <c r="CM43" s="9">
        <f t="shared" si="162"/>
        <v>-3.3117302076728433E-5</v>
      </c>
      <c r="CN43" s="10">
        <f t="shared" si="163"/>
        <v>-3.3622981938120432E-2</v>
      </c>
      <c r="CO43" s="23">
        <f>SUMIFS(Base!$C:$C,Base!$A:$A,DRE!$B43,Base!$B:$B,DRE!CO$4)</f>
        <v>-4620.2091689999997</v>
      </c>
      <c r="CP43" s="9">
        <f t="shared" si="164"/>
        <v>-3.3059059676205698E-5</v>
      </c>
      <c r="CQ43" s="10">
        <f t="shared" si="165"/>
        <v>0.30102003703646657</v>
      </c>
      <c r="CR43" s="23">
        <f>SUMIFS(Base!$C:$C,Base!$A:$A,DRE!$B43,Base!$B:$B,DRE!CR$4)</f>
        <v>-5448.8470079999997</v>
      </c>
      <c r="CS43" s="9">
        <f t="shared" si="166"/>
        <v>-3.8400744280398033E-5</v>
      </c>
      <c r="CT43" s="10">
        <f t="shared" si="167"/>
        <v>4.3230000960721326E-2</v>
      </c>
      <c r="CU43" s="23">
        <f>SUMIFS(Base!$C:$C,Base!$A:$A,DRE!$B43,Base!$B:$B,DRE!CU$4)</f>
        <v>-4552.8398159999997</v>
      </c>
      <c r="CV43" s="9">
        <f t="shared" si="168"/>
        <v>-3.4758753514767185E-5</v>
      </c>
      <c r="CW43" s="10">
        <f t="shared" si="169"/>
        <v>-0.23617868068247444</v>
      </c>
      <c r="CX43" s="23">
        <f>SUMIFS(Base!$C:$C,Base!$A:$A,DRE!$B43,Base!$B:$B,DRE!CX$4)</f>
        <v>-4596.3150169999999</v>
      </c>
      <c r="CY43" s="9">
        <f t="shared" si="170"/>
        <v>-3.5711871584175706E-5</v>
      </c>
      <c r="CZ43" s="10">
        <f t="shared" si="171"/>
        <v>-5.740628144343754E-2</v>
      </c>
      <c r="DA43" s="23">
        <f>SUMIFS(Base!$C:$C,Base!$A:$A,DRE!$B43,Base!$B:$B,DRE!DA$4)</f>
        <v>-4130.7936769999997</v>
      </c>
      <c r="DB43" s="9">
        <f t="shared" si="172"/>
        <v>-2.3637618150701457E-5</v>
      </c>
      <c r="DC43" s="10">
        <f t="shared" si="173"/>
        <v>0.11095038812271579</v>
      </c>
      <c r="DD43" s="23">
        <f>SUMIFS(Base!$C:$C,Base!$A:$A,DRE!$B43,Base!$B:$B,DRE!DD$4)</f>
        <v>-5251.8520710000003</v>
      </c>
      <c r="DE43" s="9">
        <f t="shared" si="174"/>
        <v>-3.8889706883640205E-5</v>
      </c>
      <c r="DF43" s="10">
        <f t="shared" si="175"/>
        <v>-0.29038657647412081</v>
      </c>
      <c r="DG43" s="23">
        <f>SUMIFS(Base!$C:$C,Base!$A:$A,DRE!$B43,Base!$B:$B,DRE!DG$4)</f>
        <v>-6591.5690189999996</v>
      </c>
      <c r="DH43" s="9">
        <f t="shared" si="176"/>
        <v>-6.6868417109224287E-5</v>
      </c>
      <c r="DI43" s="10">
        <f t="shared" si="177"/>
        <v>1.3612420726915011E-2</v>
      </c>
      <c r="DJ43" s="23">
        <f>SUMIFS(Base!$C:$C,Base!$A:$A,DRE!$B43,Base!$B:$B,DRE!DJ$4)</f>
        <v>-4552.5432460000002</v>
      </c>
      <c r="DK43" s="9">
        <f t="shared" si="178"/>
        <v>-3.7339728863336381E-5</v>
      </c>
      <c r="DL43" s="10">
        <f t="shared" si="179"/>
        <v>3.111817528961619E-2</v>
      </c>
      <c r="DM43" s="23">
        <f>SUMIFS(Base!$C:$C,Base!$A:$A,DRE!$B43,Base!$B:$B,DRE!DM$4)</f>
        <v>-4321.5933889999997</v>
      </c>
      <c r="DN43" s="9">
        <f t="shared" si="180"/>
        <v>-2.5775004318862765E-5</v>
      </c>
      <c r="DO43" s="10">
        <f t="shared" si="181"/>
        <v>0.25113420426191246</v>
      </c>
      <c r="DP43" s="41">
        <f t="shared" si="182"/>
        <v>-59358.301078421086</v>
      </c>
      <c r="DQ43" s="42">
        <f t="shared" si="183"/>
        <v>-3.4701073521698771E-5</v>
      </c>
      <c r="DR43" s="43">
        <f t="shared" si="184"/>
        <v>3.8467077287269974E-2</v>
      </c>
      <c r="DT43" s="23">
        <f>SUMIFS(Base!$C:$C,Base!$A:$A,DRE!$B43,Base!$B:$B,DRE!DT$4)</f>
        <v>-5208.61985</v>
      </c>
      <c r="DU43" s="9">
        <f t="shared" si="185"/>
        <v>-3.770542806769306E-5</v>
      </c>
      <c r="DV43" s="10">
        <f t="shared" si="186"/>
        <v>0</v>
      </c>
      <c r="DW43" s="23">
        <f>SUMIFS(Base!$C:$C,Base!$A:$A,DRE!$B43,Base!$B:$B,DRE!DW$4)</f>
        <v>-5686.0816409999998</v>
      </c>
      <c r="DX43" s="9">
        <f t="shared" si="187"/>
        <v>-3.2989130853034041E-5</v>
      </c>
      <c r="DY43" s="10">
        <f t="shared" si="188"/>
        <v>0</v>
      </c>
      <c r="DZ43" s="23">
        <f>SUMIFS(Base!$C:$C,Base!$A:$A,DRE!$B43,Base!$B:$B,DRE!DZ$4)</f>
        <v>-4635.1024809999999</v>
      </c>
      <c r="EA43" s="9">
        <f t="shared" si="189"/>
        <v>-2.5854173840767604E-5</v>
      </c>
      <c r="EB43" s="10">
        <f t="shared" si="190"/>
        <v>0</v>
      </c>
      <c r="EC43" s="23">
        <f>SUMIFS(Base!$C:$C,Base!$A:$A,DRE!$B43,Base!$B:$B,DRE!EC$4)</f>
        <v>-6609.9307760000002</v>
      </c>
      <c r="ED43" s="9">
        <f t="shared" si="191"/>
        <v>-5.5620777787863615E-5</v>
      </c>
      <c r="EE43" s="10">
        <f t="shared" si="192"/>
        <v>0</v>
      </c>
      <c r="EF43" s="23">
        <f>SUMIFS(Base!$C:$C,Base!$A:$A,DRE!$B43,Base!$B:$B,DRE!EF$4)</f>
        <v>-5695.0437549999997</v>
      </c>
      <c r="EG43" s="9">
        <f t="shared" si="193"/>
        <v>-5.4651555683707608E-5</v>
      </c>
      <c r="EH43" s="10">
        <f t="shared" si="194"/>
        <v>0</v>
      </c>
      <c r="EI43" s="23">
        <f>SUMIFS(Base!$C:$C,Base!$A:$A,DRE!$B43,Base!$B:$B,DRE!EI$4)</f>
        <v>-3682.9949320000001</v>
      </c>
      <c r="EJ43" s="9">
        <f t="shared" si="195"/>
        <v>-3.4131707228941326E-5</v>
      </c>
      <c r="EK43" s="10">
        <f t="shared" si="196"/>
        <v>0</v>
      </c>
      <c r="EL43" s="23">
        <f>SUMIFS(Base!$C:$C,Base!$A:$A,DRE!$B43,Base!$B:$B,DRE!EL$4)</f>
        <v>-4346.7824030000002</v>
      </c>
      <c r="EM43" s="9">
        <f t="shared" si="197"/>
        <v>-3.5622133826351611E-5</v>
      </c>
      <c r="EN43" s="10">
        <f t="shared" si="198"/>
        <v>0</v>
      </c>
      <c r="EO43" s="23">
        <f>SUMIFS(Base!$C:$C,Base!$A:$A,DRE!$B43,Base!$B:$B,DRE!EO$4)</f>
        <v>-4646.3027730000003</v>
      </c>
      <c r="EP43" s="9">
        <f t="shared" si="199"/>
        <v>-4.9746982531100623E-5</v>
      </c>
      <c r="EQ43" s="10">
        <f t="shared" si="200"/>
        <v>0</v>
      </c>
      <c r="ER43" s="23">
        <f>SUMIFS(Base!$C:$C,Base!$A:$A,DRE!$B43,Base!$B:$B,DRE!ER$4)</f>
        <v>-4069.9834970000002</v>
      </c>
      <c r="ES43" s="9">
        <f t="shared" si="201"/>
        <v>-2.7525653653656519E-5</v>
      </c>
      <c r="ET43" s="10">
        <f t="shared" si="202"/>
        <v>0</v>
      </c>
      <c r="EU43" s="23">
        <f>SUMIFS(Base!$C:$C,Base!$A:$A,DRE!$B43,Base!$B:$B,DRE!EU$4)</f>
        <v>-6682.53449</v>
      </c>
      <c r="EV43" s="9">
        <f t="shared" si="203"/>
        <v>-3.9469996314789009E-5</v>
      </c>
      <c r="EW43" s="10">
        <f t="shared" si="204"/>
        <v>0</v>
      </c>
      <c r="EX43" s="23">
        <f>SUMIFS(Base!$C:$C,Base!$A:$A,DRE!$B43,Base!$B:$B,DRE!EX$4)</f>
        <v>-4698.7600860000002</v>
      </c>
      <c r="EY43" s="9">
        <f t="shared" si="205"/>
        <v>-3.1637490064311386E-5</v>
      </c>
      <c r="EZ43" s="10">
        <f t="shared" si="206"/>
        <v>0</v>
      </c>
      <c r="FA43" s="23">
        <f>SUMIFS(Base!$C:$C,Base!$A:$A,DRE!$B43,Base!$B:$B,DRE!FA$4)</f>
        <v>-5770.8516179999997</v>
      </c>
      <c r="FB43" s="9">
        <f t="shared" si="207"/>
        <v>-3.9505464466985064E-5</v>
      </c>
      <c r="FC43" s="10">
        <f t="shared" si="208"/>
        <v>0</v>
      </c>
      <c r="FD43" s="41">
        <f t="shared" si="209"/>
        <v>-61732.988726955031</v>
      </c>
      <c r="FE43" s="42">
        <f t="shared" si="210"/>
        <v>-3.7461168511861623E-5</v>
      </c>
      <c r="FF43" s="43">
        <f t="shared" si="211"/>
        <v>0</v>
      </c>
    </row>
    <row r="44" spans="2:162" outlineLevel="1" x14ac:dyDescent="0.25">
      <c r="B44" s="49" t="s">
        <v>48</v>
      </c>
      <c r="C44" s="11" t="s">
        <v>48</v>
      </c>
      <c r="D44" s="23">
        <f>SUMIFS(Base!$C:$C,Base!$A:$A,DRE!$B44,Base!$B:$B,DRE!D$4)</f>
        <v>-12802.28218</v>
      </c>
      <c r="E44" s="9">
        <f t="shared" si="104"/>
        <v>-9.6196930380038553E-5</v>
      </c>
      <c r="F44" s="10">
        <f t="shared" si="105"/>
        <v>3.1038226097369004E-2</v>
      </c>
      <c r="G44" s="23">
        <f>SUMIFS(Base!$C:$C,Base!$A:$A,DRE!$B44,Base!$B:$B,DRE!G$4)</f>
        <v>-17154.886429999999</v>
      </c>
      <c r="H44" s="9">
        <f t="shared" si="106"/>
        <v>-1.3295109731241471E-4</v>
      </c>
      <c r="I44" s="10">
        <f t="shared" si="107"/>
        <v>-3.0405382288561711E-2</v>
      </c>
      <c r="J44" s="23">
        <f>SUMIFS(Base!$C:$C,Base!$A:$A,DRE!$B44,Base!$B:$B,DRE!J$4)</f>
        <v>-13282.22718</v>
      </c>
      <c r="K44" s="9">
        <f t="shared" si="108"/>
        <v>-1.1994323536408204E-4</v>
      </c>
      <c r="L44" s="10">
        <f t="shared" si="109"/>
        <v>0.26965492096480626</v>
      </c>
      <c r="M44" s="23">
        <f>SUMIFS(Base!$C:$C,Base!$A:$A,DRE!$B44,Base!$B:$B,DRE!M$4)</f>
        <v>-15812.76496</v>
      </c>
      <c r="N44" s="9">
        <f t="shared" si="110"/>
        <v>-1.0420456486287186E-4</v>
      </c>
      <c r="O44" s="10">
        <f t="shared" si="111"/>
        <v>-0.45161849523370184</v>
      </c>
      <c r="P44" s="23">
        <f>SUMIFS(Base!$C:$C,Base!$A:$A,DRE!$B44,Base!$B:$B,DRE!P$4)</f>
        <v>-17616.03253</v>
      </c>
      <c r="Q44" s="9">
        <f t="shared" si="112"/>
        <v>-1.3010273844930533E-4</v>
      </c>
      <c r="R44" s="10">
        <f t="shared" si="113"/>
        <v>-0.57716785459838493</v>
      </c>
      <c r="S44" s="23">
        <f>SUMIFS(Base!$C:$C,Base!$A:$A,DRE!$B44,Base!$B:$B,DRE!S$4)</f>
        <v>-14582.879790000001</v>
      </c>
      <c r="T44" s="9">
        <f t="shared" si="114"/>
        <v>-1.4011100848255786E-4</v>
      </c>
      <c r="U44" s="10">
        <f t="shared" si="115"/>
        <v>-0.27426735969626631</v>
      </c>
      <c r="V44" s="23">
        <f>SUMIFS(Base!$C:$C,Base!$A:$A,DRE!$B44,Base!$B:$B,DRE!V$4)</f>
        <v>0</v>
      </c>
      <c r="W44" s="9">
        <f t="shared" si="116"/>
        <v>0</v>
      </c>
      <c r="X44" s="10">
        <f t="shared" si="117"/>
        <v>0</v>
      </c>
      <c r="Y44" s="23">
        <f>SUMIFS(Base!$C:$C,Base!$A:$A,DRE!$B44,Base!$B:$B,DRE!Y$4)</f>
        <v>0</v>
      </c>
      <c r="Z44" s="9">
        <f t="shared" si="118"/>
        <v>0</v>
      </c>
      <c r="AA44" s="10">
        <f t="shared" si="119"/>
        <v>0</v>
      </c>
      <c r="AB44" s="23">
        <f>SUMIFS(Base!$C:$C,Base!$A:$A,DRE!$B44,Base!$B:$B,DRE!AB$4)</f>
        <v>0</v>
      </c>
      <c r="AC44" s="9">
        <f t="shared" si="120"/>
        <v>0</v>
      </c>
      <c r="AD44" s="10">
        <f t="shared" si="121"/>
        <v>0</v>
      </c>
      <c r="AE44" s="23">
        <f>SUMIFS(Base!$C:$C,Base!$A:$A,DRE!$B44,Base!$B:$B,DRE!AE$4)</f>
        <v>0</v>
      </c>
      <c r="AF44" s="9">
        <f t="shared" si="122"/>
        <v>0</v>
      </c>
      <c r="AG44" s="10">
        <f t="shared" si="123"/>
        <v>0</v>
      </c>
      <c r="AH44" s="23">
        <f>SUMIFS(Base!$C:$C,Base!$A:$A,DRE!$B44,Base!$B:$B,DRE!AH$4)</f>
        <v>0</v>
      </c>
      <c r="AI44" s="9">
        <f t="shared" si="124"/>
        <v>0</v>
      </c>
      <c r="AJ44" s="10">
        <f t="shared" si="125"/>
        <v>0</v>
      </c>
      <c r="AK44" s="23">
        <f>SUMIFS(Base!$C:$C,Base!$A:$A,DRE!$B44,Base!$B:$B,DRE!AK$4)</f>
        <v>0</v>
      </c>
      <c r="AL44" s="9">
        <f t="shared" si="126"/>
        <v>0</v>
      </c>
      <c r="AM44" s="10">
        <f t="shared" si="127"/>
        <v>0</v>
      </c>
      <c r="AN44" s="41">
        <f t="shared" si="128"/>
        <v>-91252.106559454332</v>
      </c>
      <c r="AO44" s="42">
        <f t="shared" si="129"/>
        <v>-1.1942704310183504E-4</v>
      </c>
      <c r="AP44" s="43">
        <f t="shared" si="130"/>
        <v>0.46845697702534445</v>
      </c>
      <c r="AQ44" s="3"/>
      <c r="AR44" s="23">
        <f>SUMIFS(Base!$C:$C,Base!$A:$A,DRE!$B44,Base!$B:$B,DRE!AR$4)</f>
        <v>-13212.370730000001</v>
      </c>
      <c r="AS44" s="9">
        <f t="shared" si="131"/>
        <v>-1.1138503213815431E-4</v>
      </c>
      <c r="AT44" s="10">
        <f t="shared" si="132"/>
        <v>0.19633292392231094</v>
      </c>
      <c r="AU44" s="23">
        <f>SUMIFS(Base!$C:$C,Base!$A:$A,DRE!$B44,Base!$B:$B,DRE!AU$4)</f>
        <v>-16648.677039999999</v>
      </c>
      <c r="AV44" s="9">
        <f t="shared" si="133"/>
        <v>-1.1596476286001968E-4</v>
      </c>
      <c r="AW44" s="10">
        <f t="shared" si="134"/>
        <v>-0.19384548259628606</v>
      </c>
      <c r="AX44" s="23">
        <f>SUMIFS(Base!$C:$C,Base!$A:$A,DRE!$B44,Base!$B:$B,DRE!AX$4)</f>
        <v>-18186.234919999999</v>
      </c>
      <c r="AY44" s="9">
        <f t="shared" si="135"/>
        <v>-1.2131456219788587E-4</v>
      </c>
      <c r="AZ44" s="10">
        <f t="shared" si="136"/>
        <v>-0.42271612734769537</v>
      </c>
      <c r="BA44" s="23">
        <f>SUMIFS(Base!$C:$C,Base!$A:$A,DRE!$B44,Base!$B:$B,DRE!BA$4)</f>
        <v>-10893.196120000001</v>
      </c>
      <c r="BB44" s="9">
        <f t="shared" si="137"/>
        <v>-8.7753236207919799E-5</v>
      </c>
      <c r="BC44" s="10">
        <f t="shared" si="138"/>
        <v>0.32450026014488237</v>
      </c>
      <c r="BD44" s="23">
        <f>SUMIFS(Base!$C:$C,Base!$A:$A,DRE!$B44,Base!$B:$B,DRE!BD$4)</f>
        <v>-11169.408810000001</v>
      </c>
      <c r="BE44" s="9">
        <f t="shared" si="139"/>
        <v>-9.5725285802251368E-5</v>
      </c>
      <c r="BF44" s="10">
        <f t="shared" si="140"/>
        <v>0.13916319084252607</v>
      </c>
      <c r="BG44" s="23">
        <f>SUMIFS(Base!$C:$C,Base!$A:$A,DRE!$B44,Base!$B:$B,DRE!BG$4)</f>
        <v>-11444.1288</v>
      </c>
      <c r="BH44" s="9">
        <f t="shared" si="141"/>
        <v>-1.1961205696334672E-4</v>
      </c>
      <c r="BI44" s="10">
        <f t="shared" si="142"/>
        <v>0.36799102360750902</v>
      </c>
      <c r="BJ44" s="23">
        <f>SUMIFS(Base!$C:$C,Base!$A:$A,DRE!$B44,Base!$B:$B,DRE!BJ$4)</f>
        <v>-15793.81733</v>
      </c>
      <c r="BK44" s="9">
        <f t="shared" si="143"/>
        <v>-1.2357610528247574E-4</v>
      </c>
      <c r="BL44" s="10">
        <f t="shared" si="144"/>
        <v>9.3842346788977238E-2</v>
      </c>
      <c r="BM44" s="23">
        <f>SUMIFS(Base!$C:$C,Base!$A:$A,DRE!$B44,Base!$B:$B,DRE!BM$4)</f>
        <v>-12258.724459999999</v>
      </c>
      <c r="BN44" s="9">
        <f t="shared" si="145"/>
        <v>-7.574865788248019E-5</v>
      </c>
      <c r="BO44" s="10">
        <f t="shared" si="146"/>
        <v>0.21957804573213749</v>
      </c>
      <c r="BP44" s="23">
        <f>SUMIFS(Base!$C:$C,Base!$A:$A,DRE!$B44,Base!$B:$B,DRE!BP$4)</f>
        <v>-14677.84258</v>
      </c>
      <c r="BQ44" s="9">
        <f t="shared" si="147"/>
        <v>-1.289910126526974E-4</v>
      </c>
      <c r="BR44" s="10">
        <f t="shared" si="148"/>
        <v>-0.13184474556157585</v>
      </c>
      <c r="BS44" s="23">
        <f>SUMIFS(Base!$C:$C,Base!$A:$A,DRE!$B44,Base!$B:$B,DRE!BS$4)</f>
        <v>-18112.756829999998</v>
      </c>
      <c r="BT44" s="9">
        <f t="shared" si="149"/>
        <v>-1.4103378751211844E-4</v>
      </c>
      <c r="BU44" s="10">
        <f t="shared" si="150"/>
        <v>-0.17542628933640683</v>
      </c>
      <c r="BV44" s="23">
        <f>SUMIFS(Base!$C:$C,Base!$A:$A,DRE!$B44,Base!$B:$B,DRE!BV$4)</f>
        <v>-15312.778550000001</v>
      </c>
      <c r="BW44" s="9">
        <f t="shared" si="151"/>
        <v>-1.6213447724548288E-4</v>
      </c>
      <c r="BX44" s="10">
        <f t="shared" si="152"/>
        <v>-3.97788825707193E-2</v>
      </c>
      <c r="BY44" s="23">
        <f>SUMIFS(Base!$C:$C,Base!$A:$A,DRE!$B44,Base!$B:$B,DRE!BY$4)</f>
        <v>-13964.420840000001</v>
      </c>
      <c r="BZ44" s="9">
        <f t="shared" si="153"/>
        <v>-1.3594963190156532E-4</v>
      </c>
      <c r="CA44" s="10">
        <f t="shared" si="154"/>
        <v>-0.14557874488408043</v>
      </c>
      <c r="CB44" s="41">
        <f t="shared" si="155"/>
        <v>-171673.98049697533</v>
      </c>
      <c r="CC44" s="42">
        <f t="shared" si="156"/>
        <v>-1.1618355289022499E-4</v>
      </c>
      <c r="CD44" s="43">
        <f t="shared" si="157"/>
        <v>3.9909678633971178E-2</v>
      </c>
      <c r="CF44" s="23">
        <f>SUMIFS(Base!$C:$C,Base!$A:$A,DRE!$B44,Base!$B:$B,DRE!CF$4)</f>
        <v>-16440.104520000001</v>
      </c>
      <c r="CG44" s="9">
        <f t="shared" si="158"/>
        <v>-9.5132529386114342E-5</v>
      </c>
      <c r="CH44" s="10">
        <f t="shared" si="159"/>
        <v>-0.1522563230881519</v>
      </c>
      <c r="CI44" s="23">
        <f>SUMIFS(Base!$C:$C,Base!$A:$A,DRE!$B44,Base!$B:$B,DRE!CI$4)</f>
        <v>-13945.42031</v>
      </c>
      <c r="CJ44" s="9">
        <f t="shared" si="160"/>
        <v>-9.0684898996000392E-5</v>
      </c>
      <c r="CK44" s="10">
        <f t="shared" si="161"/>
        <v>0.11754836684260944</v>
      </c>
      <c r="CL44" s="23">
        <f>SUMIFS(Base!$C:$C,Base!$A:$A,DRE!$B44,Base!$B:$B,DRE!CL$4)</f>
        <v>-12782.75727</v>
      </c>
      <c r="CM44" s="9">
        <f t="shared" si="162"/>
        <v>-8.8360465256270374E-5</v>
      </c>
      <c r="CN44" s="10">
        <f t="shared" si="163"/>
        <v>0.14133471135999276</v>
      </c>
      <c r="CO44" s="23">
        <f>SUMIFS(Base!$C:$C,Base!$A:$A,DRE!$B44,Base!$B:$B,DRE!CO$4)</f>
        <v>-16126.12926</v>
      </c>
      <c r="CP44" s="9">
        <f t="shared" si="164"/>
        <v>-1.1538756148305173E-4</v>
      </c>
      <c r="CQ44" s="10">
        <f t="shared" si="165"/>
        <v>-0.4048886633918074</v>
      </c>
      <c r="CR44" s="23">
        <f>SUMIFS(Base!$C:$C,Base!$A:$A,DRE!$B44,Base!$B:$B,DRE!CR$4)</f>
        <v>-12975.05949</v>
      </c>
      <c r="CS44" s="9">
        <f t="shared" si="166"/>
        <v>-9.1441719829334168E-5</v>
      </c>
      <c r="CT44" s="10">
        <f t="shared" si="167"/>
        <v>-1.6812142521052894E-2</v>
      </c>
      <c r="CU44" s="23">
        <f>SUMIFS(Base!$C:$C,Base!$A:$A,DRE!$B44,Base!$B:$B,DRE!CU$4)</f>
        <v>-18107.541550000002</v>
      </c>
      <c r="CV44" s="9">
        <f t="shared" si="168"/>
        <v>-1.3824241548823589E-4</v>
      </c>
      <c r="CW44" s="10">
        <f t="shared" si="169"/>
        <v>-0.79645123423550823</v>
      </c>
      <c r="CX44" s="23">
        <f>SUMIFS(Base!$C:$C,Base!$A:$A,DRE!$B44,Base!$B:$B,DRE!CX$4)</f>
        <v>-17429.436559999998</v>
      </c>
      <c r="CY44" s="9">
        <f t="shared" si="170"/>
        <v>-1.3542104879954905E-4</v>
      </c>
      <c r="CZ44" s="10">
        <f t="shared" si="171"/>
        <v>-0.17424470661029956</v>
      </c>
      <c r="DA44" s="23">
        <f>SUMIFS(Base!$C:$C,Base!$A:$A,DRE!$B44,Base!$B:$B,DRE!DA$4)</f>
        <v>-15707.816000000001</v>
      </c>
      <c r="DB44" s="9">
        <f t="shared" si="172"/>
        <v>-8.9884749910611143E-5</v>
      </c>
      <c r="DC44" s="10">
        <f t="shared" si="173"/>
        <v>-0.47641734506165845</v>
      </c>
      <c r="DD44" s="23">
        <f>SUMIFS(Base!$C:$C,Base!$A:$A,DRE!$B44,Base!$B:$B,DRE!DD$4)</f>
        <v>-12968.070610000001</v>
      </c>
      <c r="DE44" s="9">
        <f t="shared" si="174"/>
        <v>-9.6027926539298227E-5</v>
      </c>
      <c r="DF44" s="10">
        <f t="shared" si="175"/>
        <v>0.24018280085125568</v>
      </c>
      <c r="DG44" s="23">
        <f>SUMIFS(Base!$C:$C,Base!$A:$A,DRE!$B44,Base!$B:$B,DRE!DG$4)</f>
        <v>-15409.521629999999</v>
      </c>
      <c r="DH44" s="9">
        <f t="shared" si="176"/>
        <v>-1.5632246538545326E-4</v>
      </c>
      <c r="DI44" s="10">
        <f t="shared" si="177"/>
        <v>-0.10420893709637527</v>
      </c>
      <c r="DJ44" s="23">
        <f>SUMIFS(Base!$C:$C,Base!$A:$A,DRE!$B44,Base!$B:$B,DRE!DJ$4)</f>
        <v>-14726.95667</v>
      </c>
      <c r="DK44" s="9">
        <f t="shared" si="178"/>
        <v>-1.2078975186519364E-4</v>
      </c>
      <c r="DL44" s="10">
        <f t="shared" si="179"/>
        <v>4.0931308363098828E-2</v>
      </c>
      <c r="DM44" s="23">
        <f>SUMIFS(Base!$C:$C,Base!$A:$A,DRE!$B44,Base!$B:$B,DRE!DM$4)</f>
        <v>-12189.839330000001</v>
      </c>
      <c r="DN44" s="9">
        <f t="shared" si="180"/>
        <v>-7.2703082658522928E-5</v>
      </c>
      <c r="DO44" s="10">
        <f t="shared" si="181"/>
        <v>0.27900934836616398</v>
      </c>
      <c r="DP44" s="41">
        <f t="shared" si="182"/>
        <v>-178810.2396998601</v>
      </c>
      <c r="DQ44" s="42">
        <f t="shared" si="183"/>
        <v>-1.0453310087261135E-4</v>
      </c>
      <c r="DR44" s="43">
        <f t="shared" si="184"/>
        <v>-6.4069855041884033E-2</v>
      </c>
      <c r="DT44" s="23">
        <f>SUMIFS(Base!$C:$C,Base!$A:$A,DRE!$B44,Base!$B:$B,DRE!DT$4)</f>
        <v>-14267.749449999999</v>
      </c>
      <c r="DU44" s="9">
        <f t="shared" si="185"/>
        <v>-1.0328486548597748E-4</v>
      </c>
      <c r="DV44" s="10">
        <f t="shared" si="186"/>
        <v>0</v>
      </c>
      <c r="DW44" s="23">
        <f>SUMIFS(Base!$C:$C,Base!$A:$A,DRE!$B44,Base!$B:$B,DRE!DW$4)</f>
        <v>-15803.042100000001</v>
      </c>
      <c r="DX44" s="9">
        <f t="shared" si="187"/>
        <v>-9.1685040178427846E-5</v>
      </c>
      <c r="DY44" s="10">
        <f t="shared" si="188"/>
        <v>0</v>
      </c>
      <c r="DZ44" s="23">
        <f>SUMIFS(Base!$C:$C,Base!$A:$A,DRE!$B44,Base!$B:$B,DRE!DZ$4)</f>
        <v>-14886.775369999999</v>
      </c>
      <c r="EA44" s="9">
        <f t="shared" si="189"/>
        <v>-8.3037059034215882E-5</v>
      </c>
      <c r="EB44" s="10">
        <f t="shared" si="190"/>
        <v>0</v>
      </c>
      <c r="EC44" s="23">
        <f>SUMIFS(Base!$C:$C,Base!$A:$A,DRE!$B44,Base!$B:$B,DRE!EC$4)</f>
        <v>-11478.58167</v>
      </c>
      <c r="ED44" s="9">
        <f t="shared" si="191"/>
        <v>-9.6589156834297603E-5</v>
      </c>
      <c r="EE44" s="10">
        <f t="shared" si="192"/>
        <v>0</v>
      </c>
      <c r="EF44" s="23">
        <f>SUMIFS(Base!$C:$C,Base!$A:$A,DRE!$B44,Base!$B:$B,DRE!EF$4)</f>
        <v>-12760.527679999999</v>
      </c>
      <c r="EG44" s="9">
        <f t="shared" si="193"/>
        <v>-1.2245431625432915E-4</v>
      </c>
      <c r="EH44" s="10">
        <f t="shared" si="194"/>
        <v>0</v>
      </c>
      <c r="EI44" s="23">
        <f>SUMIFS(Base!$C:$C,Base!$A:$A,DRE!$B44,Base!$B:$B,DRE!EI$4)</f>
        <v>-10079.61764</v>
      </c>
      <c r="EJ44" s="9">
        <f t="shared" si="195"/>
        <v>-9.3411629562392389E-5</v>
      </c>
      <c r="EK44" s="10">
        <f t="shared" si="196"/>
        <v>0</v>
      </c>
      <c r="EL44" s="23">
        <f>SUMIFS(Base!$C:$C,Base!$A:$A,DRE!$B44,Base!$B:$B,DRE!EL$4)</f>
        <v>-14843.104219999999</v>
      </c>
      <c r="EM44" s="9">
        <f t="shared" si="197"/>
        <v>-1.2164009971108837E-4</v>
      </c>
      <c r="EN44" s="10">
        <f t="shared" si="198"/>
        <v>0</v>
      </c>
      <c r="EO44" s="23">
        <f>SUMIFS(Base!$C:$C,Base!$A:$A,DRE!$B44,Base!$B:$B,DRE!EO$4)</f>
        <v>-10639.1435</v>
      </c>
      <c r="EP44" s="9">
        <f t="shared" si="199"/>
        <v>-1.1391106255837898E-4</v>
      </c>
      <c r="EQ44" s="10">
        <f t="shared" si="200"/>
        <v>0</v>
      </c>
      <c r="ER44" s="23">
        <f>SUMIFS(Base!$C:$C,Base!$A:$A,DRE!$B44,Base!$B:$B,DRE!ER$4)</f>
        <v>-17067.355970000001</v>
      </c>
      <c r="ES44" s="9">
        <f t="shared" si="201"/>
        <v>-1.1542801821190945E-4</v>
      </c>
      <c r="ET44" s="10">
        <f t="shared" si="202"/>
        <v>0</v>
      </c>
      <c r="EU44" s="23">
        <f>SUMIFS(Base!$C:$C,Base!$A:$A,DRE!$B44,Base!$B:$B,DRE!EU$4)</f>
        <v>-13955.25893</v>
      </c>
      <c r="EV44" s="9">
        <f t="shared" si="203"/>
        <v>-8.2425914802727247E-5</v>
      </c>
      <c r="EW44" s="10">
        <f t="shared" si="204"/>
        <v>0</v>
      </c>
      <c r="EX44" s="23">
        <f>SUMIFS(Base!$C:$C,Base!$A:$A,DRE!$B44,Base!$B:$B,DRE!EX$4)</f>
        <v>-15355.476409999999</v>
      </c>
      <c r="EY44" s="9">
        <f t="shared" si="205"/>
        <v>-1.0339083576571923E-4</v>
      </c>
      <c r="EZ44" s="10">
        <f t="shared" si="206"/>
        <v>0</v>
      </c>
      <c r="FA44" s="23">
        <f>SUMIFS(Base!$C:$C,Base!$A:$A,DRE!$B44,Base!$B:$B,DRE!FA$4)</f>
        <v>-16907.069879999999</v>
      </c>
      <c r="FB44" s="9">
        <f t="shared" si="207"/>
        <v>-1.1574056874064189E-4</v>
      </c>
      <c r="FC44" s="10">
        <f t="shared" si="208"/>
        <v>0</v>
      </c>
      <c r="FD44" s="41">
        <f t="shared" si="209"/>
        <v>-168043.70394725801</v>
      </c>
      <c r="FE44" s="42">
        <f t="shared" si="210"/>
        <v>-1.0197325029521738E-4</v>
      </c>
      <c r="FF44" s="43">
        <f t="shared" si="211"/>
        <v>0</v>
      </c>
    </row>
    <row r="45" spans="2:162" outlineLevel="1" collapsed="1" x14ac:dyDescent="0.25">
      <c r="B45" s="49"/>
      <c r="C45" s="11" t="s">
        <v>49</v>
      </c>
      <c r="D45" s="23">
        <f>SUM(D46:D48)</f>
        <v>-3471.3366725999995</v>
      </c>
      <c r="E45" s="9">
        <f t="shared" si="104"/>
        <v>-2.608378158868053E-5</v>
      </c>
      <c r="F45" s="10">
        <f t="shared" si="105"/>
        <v>0.3606291493251747</v>
      </c>
      <c r="G45" s="23">
        <f>SUM(G46:G48)</f>
        <v>-3696.6174532</v>
      </c>
      <c r="H45" s="9">
        <f t="shared" si="106"/>
        <v>-2.8648942023171641E-5</v>
      </c>
      <c r="I45" s="10">
        <f t="shared" si="107"/>
        <v>0.10678438246955291</v>
      </c>
      <c r="J45" s="23">
        <f>SUM(J46:J48)</f>
        <v>-4777.4296216000002</v>
      </c>
      <c r="K45" s="9">
        <f t="shared" si="108"/>
        <v>-4.3141888613510837E-5</v>
      </c>
      <c r="L45" s="10">
        <f t="shared" si="109"/>
        <v>-0.18573723414260523</v>
      </c>
      <c r="M45" s="23">
        <f>SUM(M46:M48)</f>
        <v>-4703.2495884999989</v>
      </c>
      <c r="N45" s="9">
        <f t="shared" si="110"/>
        <v>-3.0993951914853704E-5</v>
      </c>
      <c r="O45" s="10">
        <f t="shared" si="111"/>
        <v>9.7366328844071554E-3</v>
      </c>
      <c r="P45" s="23">
        <f>SUM(P46:P48)</f>
        <v>-3255.5058611999998</v>
      </c>
      <c r="Q45" s="9">
        <f t="shared" si="112"/>
        <v>-2.4043451716984544E-5</v>
      </c>
      <c r="R45" s="10">
        <f t="shared" si="113"/>
        <v>0.19683365684761114</v>
      </c>
      <c r="S45" s="23">
        <f>SUM(S46:S48)</f>
        <v>-4012.5439047</v>
      </c>
      <c r="T45" s="9">
        <f t="shared" si="114"/>
        <v>-3.8552163987087052E-5</v>
      </c>
      <c r="U45" s="10">
        <f t="shared" si="115"/>
        <v>6.3907764221881005E-2</v>
      </c>
      <c r="V45" s="23">
        <f>SUM(V46:V48)</f>
        <v>0</v>
      </c>
      <c r="W45" s="9">
        <f t="shared" si="116"/>
        <v>0</v>
      </c>
      <c r="X45" s="10">
        <f t="shared" si="117"/>
        <v>0</v>
      </c>
      <c r="Y45" s="23">
        <f>SUM(Y46:Y48)</f>
        <v>0</v>
      </c>
      <c r="Z45" s="9">
        <f t="shared" si="118"/>
        <v>0</v>
      </c>
      <c r="AA45" s="10">
        <f t="shared" si="119"/>
        <v>0</v>
      </c>
      <c r="AB45" s="23">
        <f>SUM(AB46:AB48)</f>
        <v>0</v>
      </c>
      <c r="AC45" s="9">
        <f t="shared" si="120"/>
        <v>0</v>
      </c>
      <c r="AD45" s="10">
        <f t="shared" si="121"/>
        <v>0</v>
      </c>
      <c r="AE45" s="23">
        <f>SUM(AE46:AE48)</f>
        <v>0</v>
      </c>
      <c r="AF45" s="9">
        <f t="shared" si="122"/>
        <v>0</v>
      </c>
      <c r="AG45" s="10">
        <f t="shared" si="123"/>
        <v>0</v>
      </c>
      <c r="AH45" s="23">
        <f>SUM(AH46:AH48)</f>
        <v>0</v>
      </c>
      <c r="AI45" s="9">
        <f t="shared" si="124"/>
        <v>0</v>
      </c>
      <c r="AJ45" s="10">
        <f t="shared" si="125"/>
        <v>0</v>
      </c>
      <c r="AK45" s="23">
        <f>SUM(AK46:AK48)</f>
        <v>0</v>
      </c>
      <c r="AL45" s="9">
        <f t="shared" si="126"/>
        <v>0</v>
      </c>
      <c r="AM45" s="10">
        <f t="shared" si="127"/>
        <v>0</v>
      </c>
      <c r="AN45" s="41">
        <f t="shared" si="128"/>
        <v>-23916.131138912573</v>
      </c>
      <c r="AO45" s="42">
        <f t="shared" si="129"/>
        <v>-3.130045904743145E-5</v>
      </c>
      <c r="AP45" s="43">
        <f t="shared" si="130"/>
        <v>0.50360498061453873</v>
      </c>
      <c r="AQ45" s="3"/>
      <c r="AR45" s="23">
        <f>SUM(AR46:AR48)</f>
        <v>-5429.3008024000001</v>
      </c>
      <c r="AS45" s="9">
        <f t="shared" si="131"/>
        <v>-4.5770956380288539E-5</v>
      </c>
      <c r="AT45" s="10">
        <f t="shared" si="132"/>
        <v>-0.36285669333012571</v>
      </c>
      <c r="AU45" s="23">
        <f>SUM(AU46:AU48)</f>
        <v>-4138.5499544000004</v>
      </c>
      <c r="AV45" s="9">
        <f t="shared" si="133"/>
        <v>-2.8826672707583575E-5</v>
      </c>
      <c r="AW45" s="10">
        <f t="shared" si="134"/>
        <v>0.11176861193760038</v>
      </c>
      <c r="AX45" s="23">
        <f>SUM(AX46:AX48)</f>
        <v>-4029.0795330000005</v>
      </c>
      <c r="AY45" s="9">
        <f t="shared" si="135"/>
        <v>-2.6876702173731603E-5</v>
      </c>
      <c r="AZ45" s="10">
        <f t="shared" si="136"/>
        <v>-7.3270770490763415E-2</v>
      </c>
      <c r="BA45" s="23">
        <f>SUM(BA46:BA48)</f>
        <v>-4749.4936647000004</v>
      </c>
      <c r="BB45" s="9">
        <f t="shared" si="137"/>
        <v>-3.8260895593463136E-5</v>
      </c>
      <c r="BC45" s="10">
        <f t="shared" si="138"/>
        <v>-0.51776005913230494</v>
      </c>
      <c r="BD45" s="23">
        <f>SUM(BD46:BD48)</f>
        <v>-4053.3394967999998</v>
      </c>
      <c r="BE45" s="9">
        <f t="shared" si="139"/>
        <v>-3.4738372315404017E-5</v>
      </c>
      <c r="BF45" s="10">
        <f t="shared" si="140"/>
        <v>-0.1391729704401134</v>
      </c>
      <c r="BG45" s="23">
        <f>SUM(BG46:BG48)</f>
        <v>-4286.4834803000003</v>
      </c>
      <c r="BH45" s="9">
        <f t="shared" si="141"/>
        <v>-4.4801584740822589E-5</v>
      </c>
      <c r="BI45" s="10">
        <f t="shared" si="142"/>
        <v>4.6584852247766761E-2</v>
      </c>
      <c r="BJ45" s="23">
        <f>SUM(BJ46:BJ48)</f>
        <v>-3685.6820130999999</v>
      </c>
      <c r="BK45" s="9">
        <f t="shared" si="143"/>
        <v>-2.8838007871816555E-5</v>
      </c>
      <c r="BL45" s="10">
        <f t="shared" si="144"/>
        <v>-6.1530728703949912E-2</v>
      </c>
      <c r="BM45" s="23">
        <f>SUM(BM46:BM48)</f>
        <v>-3290.4942754999997</v>
      </c>
      <c r="BN45" s="9">
        <f t="shared" si="145"/>
        <v>-2.0332500820326702E-5</v>
      </c>
      <c r="BO45" s="10">
        <f t="shared" si="146"/>
        <v>0.36891590658073542</v>
      </c>
      <c r="BP45" s="23">
        <f>SUM(BP46:BP48)</f>
        <v>-3524.8214277000002</v>
      </c>
      <c r="BQ45" s="9">
        <f t="shared" si="147"/>
        <v>-3.0976642711680429E-5</v>
      </c>
      <c r="BR45" s="10">
        <f t="shared" si="148"/>
        <v>-3.2672552194268512E-2</v>
      </c>
      <c r="BS45" s="23">
        <f>SUM(BS46:BS48)</f>
        <v>-3164.5116537999997</v>
      </c>
      <c r="BT45" s="9">
        <f t="shared" si="149"/>
        <v>-2.464026146602067E-5</v>
      </c>
      <c r="BU45" s="10">
        <f t="shared" si="150"/>
        <v>0.31979854135857932</v>
      </c>
      <c r="BV45" s="23">
        <f>SUM(BV46:BV48)</f>
        <v>-4066.1259760999997</v>
      </c>
      <c r="BW45" s="9">
        <f t="shared" si="151"/>
        <v>-4.3052879488631554E-5</v>
      </c>
      <c r="BX45" s="10">
        <f t="shared" si="152"/>
        <v>5.7251172263940782E-2</v>
      </c>
      <c r="BY45" s="23">
        <f>SUM(BY46:BY48)</f>
        <v>-3761.4699928</v>
      </c>
      <c r="BZ45" s="9">
        <f t="shared" si="153"/>
        <v>-3.6619525205453742E-5</v>
      </c>
      <c r="CA45" s="10">
        <f t="shared" si="154"/>
        <v>0.20273846035203774</v>
      </c>
      <c r="CB45" s="41">
        <f t="shared" si="155"/>
        <v>-48179.635582405375</v>
      </c>
      <c r="CC45" s="42">
        <f t="shared" si="156"/>
        <v>-3.2606462684185181E-5</v>
      </c>
      <c r="CD45" s="43">
        <f t="shared" si="157"/>
        <v>2.3963375168604844E-2</v>
      </c>
      <c r="CF45" s="23">
        <f>SUM(CF46:CF48)</f>
        <v>-3983.7650054999999</v>
      </c>
      <c r="CG45" s="9">
        <f t="shared" si="158"/>
        <v>-2.3052508029498992E-5</v>
      </c>
      <c r="CH45" s="10">
        <f t="shared" si="159"/>
        <v>6.3406367698046445E-2</v>
      </c>
      <c r="CI45" s="23">
        <f>SUM(CI46:CI48)</f>
        <v>-4659.3151402000003</v>
      </c>
      <c r="CJ45" s="9">
        <f t="shared" si="160"/>
        <v>-3.0298801576929483E-5</v>
      </c>
      <c r="CK45" s="10">
        <f t="shared" si="161"/>
        <v>3.5340443222261146E-2</v>
      </c>
      <c r="CL45" s="23">
        <f>SUM(CL46:CL48)</f>
        <v>-3754.0196227999995</v>
      </c>
      <c r="CM45" s="9">
        <f t="shared" si="162"/>
        <v>-2.5949559507811618E-5</v>
      </c>
      <c r="CN45" s="10">
        <f t="shared" si="163"/>
        <v>-0.10248270154161446</v>
      </c>
      <c r="CO45" s="23">
        <f>SUM(CO46:CO48)</f>
        <v>-3129.278331</v>
      </c>
      <c r="CP45" s="9">
        <f t="shared" si="164"/>
        <v>-2.2390977400353792E-5</v>
      </c>
      <c r="CQ45" s="10">
        <f t="shared" si="165"/>
        <v>0.23239887588825378</v>
      </c>
      <c r="CR45" s="23">
        <f>SUM(CR46:CR48)</f>
        <v>-3558.1422681000004</v>
      </c>
      <c r="CS45" s="9">
        <f t="shared" si="166"/>
        <v>-2.5076004363854508E-5</v>
      </c>
      <c r="CT45" s="10">
        <f t="shared" si="167"/>
        <v>0.27641171627470518</v>
      </c>
      <c r="CU45" s="23">
        <f>SUM(CU46:CU48)</f>
        <v>-4495.9255057000009</v>
      </c>
      <c r="CV45" s="9">
        <f t="shared" si="168"/>
        <v>-3.4324239988455885E-5</v>
      </c>
      <c r="CW45" s="10">
        <f t="shared" si="169"/>
        <v>-2.0312245147739022E-2</v>
      </c>
      <c r="CX45" s="23">
        <f>SUM(CX46:CX48)</f>
        <v>-3472.0445800000002</v>
      </c>
      <c r="CY45" s="9">
        <f t="shared" si="170"/>
        <v>-2.6976656238071178E-5</v>
      </c>
      <c r="CZ45" s="10">
        <f t="shared" si="171"/>
        <v>0.15393641989207166</v>
      </c>
      <c r="DA45" s="23">
        <f>SUM(DA46:DA48)</f>
        <v>-5214.0345633999996</v>
      </c>
      <c r="DB45" s="9">
        <f t="shared" si="172"/>
        <v>-2.9836241572761707E-5</v>
      </c>
      <c r="DC45" s="10">
        <f t="shared" si="173"/>
        <v>-7.112976557308473E-2</v>
      </c>
      <c r="DD45" s="23">
        <f>SUM(DD46:DD48)</f>
        <v>-3413.3001988000001</v>
      </c>
      <c r="DE45" s="9">
        <f t="shared" si="174"/>
        <v>-2.5275320485545875E-5</v>
      </c>
      <c r="DF45" s="10">
        <f t="shared" si="175"/>
        <v>0.29900812326270204</v>
      </c>
      <c r="DG45" s="23">
        <f>SUM(DG46:DG48)</f>
        <v>-4652.3153009999996</v>
      </c>
      <c r="DH45" s="9">
        <f t="shared" si="176"/>
        <v>-4.7195585629791356E-5</v>
      </c>
      <c r="DI45" s="10">
        <f t="shared" si="177"/>
        <v>-5.2278431737720586E-2</v>
      </c>
      <c r="DJ45" s="23">
        <f>SUM(DJ46:DJ48)</f>
        <v>-4313.0533355999996</v>
      </c>
      <c r="DK45" s="9">
        <f t="shared" si="178"/>
        <v>-3.537544476176351E-5</v>
      </c>
      <c r="DL45" s="10">
        <f t="shared" si="179"/>
        <v>-0.16097173308166926</v>
      </c>
      <c r="DM45" s="23">
        <f>SUM(DM46:DM48)</f>
        <v>-4717.9875181999996</v>
      </c>
      <c r="DN45" s="9">
        <f t="shared" si="180"/>
        <v>-2.8139192587501806E-5</v>
      </c>
      <c r="DO45" s="10">
        <f t="shared" si="181"/>
        <v>-0.2763184966533675</v>
      </c>
      <c r="DP45" s="41">
        <f t="shared" si="182"/>
        <v>-49362.528368982195</v>
      </c>
      <c r="DQ45" s="42">
        <f t="shared" si="183"/>
        <v>-2.8857509312572058E-5</v>
      </c>
      <c r="DR45" s="43">
        <f t="shared" si="184"/>
        <v>4.266769888993472E-2</v>
      </c>
      <c r="DT45" s="23">
        <f>SUM(DT46:DT48)</f>
        <v>-4253.4615526999996</v>
      </c>
      <c r="DU45" s="9">
        <f t="shared" si="185"/>
        <v>-3.079099516430017E-5</v>
      </c>
      <c r="DV45" s="10">
        <f t="shared" si="186"/>
        <v>0</v>
      </c>
      <c r="DW45" s="23">
        <f>SUM(DW46:DW48)</f>
        <v>-4830.0098282999998</v>
      </c>
      <c r="DX45" s="9">
        <f t="shared" si="187"/>
        <v>-2.8022430261695427E-5</v>
      </c>
      <c r="DY45" s="10">
        <f t="shared" si="188"/>
        <v>0</v>
      </c>
      <c r="DZ45" s="23">
        <f>SUM(DZ46:DZ48)</f>
        <v>-3405.0598866999999</v>
      </c>
      <c r="EA45" s="9">
        <f t="shared" si="189"/>
        <v>-1.8993109776932728E-5</v>
      </c>
      <c r="EB45" s="10">
        <f t="shared" si="190"/>
        <v>0</v>
      </c>
      <c r="EC45" s="23">
        <f>SUM(EC46:EC48)</f>
        <v>-4076.6984735999999</v>
      </c>
      <c r="ED45" s="9">
        <f t="shared" si="191"/>
        <v>-3.4304313856286049E-5</v>
      </c>
      <c r="EE45" s="10">
        <f t="shared" si="192"/>
        <v>0</v>
      </c>
      <c r="EF45" s="23">
        <f>SUM(EF46:EF48)</f>
        <v>-4917.3574920000001</v>
      </c>
      <c r="EG45" s="9">
        <f t="shared" si="193"/>
        <v>-4.7188616690572695E-5</v>
      </c>
      <c r="EH45" s="10">
        <f t="shared" si="194"/>
        <v>0</v>
      </c>
      <c r="EI45" s="23">
        <f>SUM(EI46:EI48)</f>
        <v>-4406.4211980999999</v>
      </c>
      <c r="EJ45" s="9">
        <f t="shared" si="195"/>
        <v>-4.0835972092765852E-5</v>
      </c>
      <c r="EK45" s="10">
        <f t="shared" si="196"/>
        <v>0</v>
      </c>
      <c r="EL45" s="23">
        <f>SUM(EL46:EL48)</f>
        <v>-4103.7631942000007</v>
      </c>
      <c r="EM45" s="9">
        <f t="shared" si="197"/>
        <v>-3.3630577319572487E-5</v>
      </c>
      <c r="EN45" s="10">
        <f t="shared" si="198"/>
        <v>0</v>
      </c>
      <c r="EO45" s="23">
        <f>SUM(EO46:EO48)</f>
        <v>-4867.7898150000001</v>
      </c>
      <c r="EP45" s="9">
        <f t="shared" si="199"/>
        <v>-5.2118397513625516E-5</v>
      </c>
      <c r="EQ45" s="10">
        <f t="shared" si="200"/>
        <v>0</v>
      </c>
      <c r="ER45" s="23">
        <f>SUM(ER46:ER48)</f>
        <v>-4869.2435847999996</v>
      </c>
      <c r="ES45" s="9">
        <f t="shared" si="201"/>
        <v>-3.2931119393797793E-5</v>
      </c>
      <c r="ET45" s="10">
        <f t="shared" si="202"/>
        <v>0</v>
      </c>
      <c r="EU45" s="23">
        <f>SUM(EU46:EU48)</f>
        <v>-4421.1827979</v>
      </c>
      <c r="EV45" s="9">
        <f t="shared" si="203"/>
        <v>-2.6113455755635246E-5</v>
      </c>
      <c r="EW45" s="10">
        <f t="shared" si="204"/>
        <v>0</v>
      </c>
      <c r="EX45" s="23">
        <f>SUM(EX46:EX48)</f>
        <v>-3715.0373370000002</v>
      </c>
      <c r="EY45" s="9">
        <f t="shared" si="205"/>
        <v>-2.5013930204284814E-5</v>
      </c>
      <c r="EZ45" s="10">
        <f t="shared" si="206"/>
        <v>0</v>
      </c>
      <c r="FA45" s="23">
        <f>SUM(FA46:FA48)</f>
        <v>-3696.5596992999995</v>
      </c>
      <c r="FB45" s="9">
        <f t="shared" si="207"/>
        <v>-2.5305503852375281E-5</v>
      </c>
      <c r="FC45" s="10">
        <f t="shared" si="208"/>
        <v>0</v>
      </c>
      <c r="FD45" s="41">
        <f t="shared" si="209"/>
        <v>-51562.585229542929</v>
      </c>
      <c r="FE45" s="42">
        <f t="shared" si="210"/>
        <v>-3.128950556297504E-5</v>
      </c>
      <c r="FF45" s="43">
        <f t="shared" si="211"/>
        <v>0</v>
      </c>
    </row>
    <row r="46" spans="2:162" hidden="1" outlineLevel="2" x14ac:dyDescent="0.25">
      <c r="B46" s="49" t="s">
        <v>60</v>
      </c>
      <c r="C46" s="12" t="s">
        <v>60</v>
      </c>
      <c r="D46" s="23">
        <f>SUMIFS(Base!$C:$C,Base!$A:$A,DRE!$B46,Base!$B:$B,DRE!D$4)</f>
        <v>-2011.1938279999999</v>
      </c>
      <c r="E46" s="9">
        <f t="shared" si="104"/>
        <v>-1.5112201866251883E-5</v>
      </c>
      <c r="F46" s="10">
        <f t="shared" si="105"/>
        <v>0.41090023267813341</v>
      </c>
      <c r="G46" s="23">
        <f>SUMIFS(Base!$C:$C,Base!$A:$A,DRE!$B46,Base!$B:$B,DRE!G$4)</f>
        <v>-2147.077452</v>
      </c>
      <c r="H46" s="9">
        <f t="shared" si="106"/>
        <v>-1.663994130319308E-5</v>
      </c>
      <c r="I46" s="10">
        <f t="shared" si="107"/>
        <v>0.16718477761162207</v>
      </c>
      <c r="J46" s="23">
        <f>SUMIFS(Base!$C:$C,Base!$A:$A,DRE!$B46,Base!$B:$B,DRE!J$4)</f>
        <v>-3017.6885430000002</v>
      </c>
      <c r="K46" s="9">
        <f t="shared" si="108"/>
        <v>-2.7250800807981876E-5</v>
      </c>
      <c r="L46" s="10">
        <f t="shared" si="109"/>
        <v>-0.47820735242074952</v>
      </c>
      <c r="M46" s="23">
        <f>SUMIFS(Base!$C:$C,Base!$A:$A,DRE!$B46,Base!$B:$B,DRE!M$4)</f>
        <v>-2696.3282439999998</v>
      </c>
      <c r="N46" s="9">
        <f t="shared" si="110"/>
        <v>-1.7768537767065589E-5</v>
      </c>
      <c r="O46" s="10">
        <f t="shared" si="111"/>
        <v>0.14772629394660641</v>
      </c>
      <c r="P46" s="23">
        <f>SUMIFS(Base!$C:$C,Base!$A:$A,DRE!$B46,Base!$B:$B,DRE!P$4)</f>
        <v>-1931.3263099999999</v>
      </c>
      <c r="Q46" s="9">
        <f t="shared" si="112"/>
        <v>-1.4263758956069092E-5</v>
      </c>
      <c r="R46" s="10">
        <f t="shared" si="113"/>
        <v>0.22117068550768684</v>
      </c>
      <c r="S46" s="23">
        <f>SUMIFS(Base!$C:$C,Base!$A:$A,DRE!$B46,Base!$B:$B,DRE!S$4)</f>
        <v>-2257.1409709999998</v>
      </c>
      <c r="T46" s="9">
        <f t="shared" si="114"/>
        <v>-2.1686409151570594E-5</v>
      </c>
      <c r="U46" s="10">
        <f t="shared" si="115"/>
        <v>8.3958612020013978E-2</v>
      </c>
      <c r="V46" s="23">
        <f>SUMIFS(Base!$C:$C,Base!$A:$A,DRE!$B46,Base!$B:$B,DRE!V$4)</f>
        <v>0</v>
      </c>
      <c r="W46" s="9">
        <f t="shared" si="116"/>
        <v>0</v>
      </c>
      <c r="X46" s="10">
        <f t="shared" si="117"/>
        <v>0</v>
      </c>
      <c r="Y46" s="23">
        <f>SUMIFS(Base!$C:$C,Base!$A:$A,DRE!$B46,Base!$B:$B,DRE!Y$4)</f>
        <v>0</v>
      </c>
      <c r="Z46" s="9">
        <f t="shared" si="118"/>
        <v>0</v>
      </c>
      <c r="AA46" s="10">
        <f t="shared" si="119"/>
        <v>0</v>
      </c>
      <c r="AB46" s="23">
        <f>SUMIFS(Base!$C:$C,Base!$A:$A,DRE!$B46,Base!$B:$B,DRE!AB$4)</f>
        <v>0</v>
      </c>
      <c r="AC46" s="9">
        <f t="shared" si="120"/>
        <v>0</v>
      </c>
      <c r="AD46" s="10">
        <f t="shared" si="121"/>
        <v>0</v>
      </c>
      <c r="AE46" s="23">
        <f>SUMIFS(Base!$C:$C,Base!$A:$A,DRE!$B46,Base!$B:$B,DRE!AE$4)</f>
        <v>0</v>
      </c>
      <c r="AF46" s="9">
        <f t="shared" si="122"/>
        <v>0</v>
      </c>
      <c r="AG46" s="10">
        <f t="shared" si="123"/>
        <v>0</v>
      </c>
      <c r="AH46" s="23">
        <f>SUMIFS(Base!$C:$C,Base!$A:$A,DRE!$B46,Base!$B:$B,DRE!AH$4)</f>
        <v>0</v>
      </c>
      <c r="AI46" s="9">
        <f t="shared" si="124"/>
        <v>0</v>
      </c>
      <c r="AJ46" s="10">
        <f t="shared" si="125"/>
        <v>0</v>
      </c>
      <c r="AK46" s="23">
        <f>SUMIFS(Base!$C:$C,Base!$A:$A,DRE!$B46,Base!$B:$B,DRE!AK$4)</f>
        <v>0</v>
      </c>
      <c r="AL46" s="9">
        <f t="shared" si="126"/>
        <v>0</v>
      </c>
      <c r="AM46" s="10">
        <f t="shared" si="127"/>
        <v>0</v>
      </c>
      <c r="AN46" s="41">
        <f t="shared" si="128"/>
        <v>-14060.202727472308</v>
      </c>
      <c r="AO46" s="42">
        <f t="shared" si="129"/>
        <v>-1.840142107908851E-5</v>
      </c>
      <c r="AP46" s="43">
        <f t="shared" si="130"/>
        <v>0.51446564257547567</v>
      </c>
      <c r="AQ46" s="3"/>
      <c r="AR46" s="23">
        <f>SUMIFS(Base!$C:$C,Base!$A:$A,DRE!$B46,Base!$B:$B,DRE!AR$4)</f>
        <v>-3414.01226</v>
      </c>
      <c r="AS46" s="9">
        <f t="shared" si="131"/>
        <v>-2.8781349923576722E-5</v>
      </c>
      <c r="AT46" s="10">
        <f t="shared" si="132"/>
        <v>-0.46153842603909767</v>
      </c>
      <c r="AU46" s="23">
        <f>SUMIFS(Base!$C:$C,Base!$A:$A,DRE!$B46,Base!$B:$B,DRE!AU$4)</f>
        <v>-2578.0958300000002</v>
      </c>
      <c r="AV46" s="9">
        <f t="shared" si="133"/>
        <v>-1.7957479194175999E-5</v>
      </c>
      <c r="AW46" s="10">
        <f t="shared" si="134"/>
        <v>4.4408401612136369E-2</v>
      </c>
      <c r="AX46" s="23">
        <f>SUMIFS(Base!$C:$C,Base!$A:$A,DRE!$B46,Base!$B:$B,DRE!AX$4)</f>
        <v>-2041.45145</v>
      </c>
      <c r="AY46" s="9">
        <f t="shared" si="135"/>
        <v>-1.3617870328543481E-5</v>
      </c>
      <c r="AZ46" s="10">
        <f t="shared" si="136"/>
        <v>2.5938843916380312E-2</v>
      </c>
      <c r="BA46" s="23">
        <f>SUMIFS(Base!$C:$C,Base!$A:$A,DRE!$B46,Base!$B:$B,DRE!BA$4)</f>
        <v>-3163.688173</v>
      </c>
      <c r="BB46" s="9">
        <f t="shared" si="137"/>
        <v>-2.5485988912267122E-5</v>
      </c>
      <c r="BC46" s="10">
        <f t="shared" si="138"/>
        <v>-0.66955295140124593</v>
      </c>
      <c r="BD46" s="23">
        <f>SUMIFS(Base!$C:$C,Base!$A:$A,DRE!$B46,Base!$B:$B,DRE!BD$4)</f>
        <v>-2479.781223</v>
      </c>
      <c r="BE46" s="9">
        <f t="shared" si="139"/>
        <v>-2.125249154513948E-5</v>
      </c>
      <c r="BF46" s="10">
        <f t="shared" si="140"/>
        <v>-0.17888498853869134</v>
      </c>
      <c r="BG46" s="23">
        <f>SUMIFS(Base!$C:$C,Base!$A:$A,DRE!$B46,Base!$B:$B,DRE!BG$4)</f>
        <v>-2464.016365</v>
      </c>
      <c r="BH46" s="9">
        <f t="shared" si="141"/>
        <v>-2.5753473327650639E-5</v>
      </c>
      <c r="BI46" s="10">
        <f t="shared" si="142"/>
        <v>2.294544718317543E-2</v>
      </c>
      <c r="BJ46" s="23">
        <f>SUMIFS(Base!$C:$C,Base!$A:$A,DRE!$B46,Base!$B:$B,DRE!BJ$4)</f>
        <v>-2348.0771199999999</v>
      </c>
      <c r="BK46" s="9">
        <f t="shared" si="143"/>
        <v>-1.8372140143809832E-5</v>
      </c>
      <c r="BL46" s="10">
        <f t="shared" si="144"/>
        <v>-8.1507816353195688E-3</v>
      </c>
      <c r="BM46" s="23">
        <f>SUMIFS(Base!$C:$C,Base!$A:$A,DRE!$B46,Base!$B:$B,DRE!BM$4)</f>
        <v>-1960.6741649999999</v>
      </c>
      <c r="BN46" s="9">
        <f t="shared" si="145"/>
        <v>-1.2115325458877515E-5</v>
      </c>
      <c r="BO46" s="10">
        <f t="shared" si="146"/>
        <v>0.41818304502120135</v>
      </c>
      <c r="BP46" s="23">
        <f>SUMIFS(Base!$C:$C,Base!$A:$A,DRE!$B46,Base!$B:$B,DRE!BP$4)</f>
        <v>-2066.4215680000002</v>
      </c>
      <c r="BQ46" s="9">
        <f t="shared" si="147"/>
        <v>-1.8160012901820809E-5</v>
      </c>
      <c r="BR46" s="10">
        <f t="shared" si="148"/>
        <v>-9.3704327758573749E-2</v>
      </c>
      <c r="BS46" s="23">
        <f>SUMIFS(Base!$C:$C,Base!$A:$A,DRE!$B46,Base!$B:$B,DRE!BS$4)</f>
        <v>-1888.154765</v>
      </c>
      <c r="BT46" s="9">
        <f t="shared" si="149"/>
        <v>-1.4701992657238358E-5</v>
      </c>
      <c r="BU46" s="10">
        <f t="shared" si="150"/>
        <v>0.37684170921001575</v>
      </c>
      <c r="BV46" s="23">
        <f>SUMIFS(Base!$C:$C,Base!$A:$A,DRE!$B46,Base!$B:$B,DRE!BV$4)</f>
        <v>-2379.1593419999999</v>
      </c>
      <c r="BW46" s="9">
        <f t="shared" si="151"/>
        <v>-2.5190970726790597E-5</v>
      </c>
      <c r="BX46" s="10">
        <f t="shared" si="152"/>
        <v>0.10493161881991202</v>
      </c>
      <c r="BY46" s="23">
        <f>SUMIFS(Base!$C:$C,Base!$A:$A,DRE!$B46,Base!$B:$B,DRE!BY$4)</f>
        <v>-2174.2524330000001</v>
      </c>
      <c r="BZ46" s="9">
        <f t="shared" si="153"/>
        <v>-2.1167280857129541E-5</v>
      </c>
      <c r="CA46" s="10">
        <f t="shared" si="154"/>
        <v>0.28048959624562264</v>
      </c>
      <c r="CB46" s="41">
        <f t="shared" si="155"/>
        <v>-28958.203497798706</v>
      </c>
      <c r="CC46" s="42">
        <f t="shared" si="156"/>
        <v>-1.9598001735339687E-5</v>
      </c>
      <c r="CD46" s="43">
        <f t="shared" si="157"/>
        <v>3.3023378953627155E-2</v>
      </c>
      <c r="CF46" s="23">
        <f>SUMIFS(Base!$C:$C,Base!$A:$A,DRE!$B46,Base!$B:$B,DRE!CF$4)</f>
        <v>-2335.903182</v>
      </c>
      <c r="CG46" s="9">
        <f t="shared" si="158"/>
        <v>-1.3516968692893261E-5</v>
      </c>
      <c r="CH46" s="10">
        <f t="shared" si="159"/>
        <v>0.11935057978888809</v>
      </c>
      <c r="CI46" s="23">
        <f>SUMIFS(Base!$C:$C,Base!$A:$A,DRE!$B46,Base!$B:$B,DRE!CI$4)</f>
        <v>-2697.9055010000002</v>
      </c>
      <c r="CJ46" s="9">
        <f t="shared" si="160"/>
        <v>-1.7544059800298614E-5</v>
      </c>
      <c r="CK46" s="10">
        <f t="shared" si="161"/>
        <v>0.18809631838068272</v>
      </c>
      <c r="CL46" s="23">
        <f>SUMIFS(Base!$C:$C,Base!$A:$A,DRE!$B46,Base!$B:$B,DRE!CL$4)</f>
        <v>-2095.8144539999998</v>
      </c>
      <c r="CM46" s="9">
        <f t="shared" si="162"/>
        <v>-1.4487260951193532E-5</v>
      </c>
      <c r="CN46" s="10">
        <f t="shared" si="163"/>
        <v>2.7550205411272143E-2</v>
      </c>
      <c r="CO46" s="23">
        <f>SUMIFS(Base!$C:$C,Base!$A:$A,DRE!$B46,Base!$B:$B,DRE!CO$4)</f>
        <v>-1894.931317</v>
      </c>
      <c r="CP46" s="9">
        <f t="shared" si="164"/>
        <v>-1.3558833637086802E-5</v>
      </c>
      <c r="CQ46" s="10">
        <f t="shared" si="165"/>
        <v>0.14225237096691848</v>
      </c>
      <c r="CR46" s="23">
        <f>SUMIFS(Base!$C:$C,Base!$A:$A,DRE!$B46,Base!$B:$B,DRE!CR$4)</f>
        <v>-2103.4971580000001</v>
      </c>
      <c r="CS46" s="9">
        <f t="shared" si="166"/>
        <v>-1.4824394287508326E-5</v>
      </c>
      <c r="CT46" s="10">
        <f t="shared" si="167"/>
        <v>0.3694596879756723</v>
      </c>
      <c r="CU46" s="23">
        <f>SUMIFS(Base!$C:$C,Base!$A:$A,DRE!$B46,Base!$B:$B,DRE!CU$4)</f>
        <v>-2521.8820770000002</v>
      </c>
      <c r="CV46" s="9">
        <f t="shared" si="168"/>
        <v>-1.9253362966932928E-5</v>
      </c>
      <c r="CW46" s="10">
        <f t="shared" si="169"/>
        <v>4.3048016267071304E-2</v>
      </c>
      <c r="CX46" s="23">
        <f>SUMIFS(Base!$C:$C,Base!$A:$A,DRE!$B46,Base!$B:$B,DRE!CX$4)</f>
        <v>-2329.09319</v>
      </c>
      <c r="CY46" s="9">
        <f t="shared" si="170"/>
        <v>-1.8096295967796184E-5</v>
      </c>
      <c r="CZ46" s="10">
        <f t="shared" si="171"/>
        <v>-1.9088154481409581E-3</v>
      </c>
      <c r="DA46" s="23">
        <f>SUMIFS(Base!$C:$C,Base!$A:$A,DRE!$B46,Base!$B:$B,DRE!DA$4)</f>
        <v>-3369.9158269999998</v>
      </c>
      <c r="DB46" s="9">
        <f t="shared" si="172"/>
        <v>-1.9283650975393733E-5</v>
      </c>
      <c r="DC46" s="10">
        <f t="shared" si="173"/>
        <v>-0.18959097731403501</v>
      </c>
      <c r="DD46" s="23">
        <f>SUMIFS(Base!$C:$C,Base!$A:$A,DRE!$B46,Base!$B:$B,DRE!DD$4)</f>
        <v>-1889.3786150000001</v>
      </c>
      <c r="DE46" s="9">
        <f t="shared" si="174"/>
        <v>-1.3990755934520704E-5</v>
      </c>
      <c r="DF46" s="10">
        <f t="shared" si="175"/>
        <v>0.44774517269209896</v>
      </c>
      <c r="DG46" s="23">
        <f>SUMIFS(Base!$C:$C,Base!$A:$A,DRE!$B46,Base!$B:$B,DRE!DG$4)</f>
        <v>-3029.9761600000002</v>
      </c>
      <c r="DH46" s="9">
        <f t="shared" si="176"/>
        <v>-3.0737705865457726E-5</v>
      </c>
      <c r="DI46" s="10">
        <f t="shared" si="177"/>
        <v>3.0892347917042536E-2</v>
      </c>
      <c r="DJ46" s="23">
        <f>SUMIFS(Base!$C:$C,Base!$A:$A,DRE!$B46,Base!$B:$B,DRE!DJ$4)</f>
        <v>-2658.0755079999999</v>
      </c>
      <c r="DK46" s="9">
        <f t="shared" si="178"/>
        <v>-2.180140053676606E-5</v>
      </c>
      <c r="DL46" s="10">
        <f t="shared" si="179"/>
        <v>-0.11372883827098335</v>
      </c>
      <c r="DM46" s="23">
        <f>SUMIFS(Base!$C:$C,Base!$A:$A,DRE!$B46,Base!$B:$B,DRE!DM$4)</f>
        <v>-3021.8498880000002</v>
      </c>
      <c r="DN46" s="9">
        <f t="shared" si="180"/>
        <v>-1.8023026903088169E-5</v>
      </c>
      <c r="DO46" s="10">
        <f t="shared" si="181"/>
        <v>-0.37722891742796749</v>
      </c>
      <c r="DP46" s="41">
        <f t="shared" si="182"/>
        <v>-29947.15990802633</v>
      </c>
      <c r="DQ46" s="42">
        <f t="shared" si="183"/>
        <v>-1.7507215989243977E-5</v>
      </c>
      <c r="DR46" s="43">
        <f t="shared" si="184"/>
        <v>8.1296890116054399E-2</v>
      </c>
      <c r="DT46" s="23">
        <f>SUMIFS(Base!$C:$C,Base!$A:$A,DRE!$B46,Base!$B:$B,DRE!DT$4)</f>
        <v>-2652.477965</v>
      </c>
      <c r="DU46" s="9">
        <f t="shared" si="185"/>
        <v>-1.9201404592897747E-5</v>
      </c>
      <c r="DV46" s="10">
        <f t="shared" si="186"/>
        <v>0</v>
      </c>
      <c r="DW46" s="23">
        <f>SUMIFS(Base!$C:$C,Base!$A:$A,DRE!$B46,Base!$B:$B,DRE!DW$4)</f>
        <v>-3322.9378830000001</v>
      </c>
      <c r="DX46" s="9">
        <f t="shared" si="187"/>
        <v>-1.9278800333846793E-5</v>
      </c>
      <c r="DY46" s="10">
        <f t="shared" si="188"/>
        <v>0</v>
      </c>
      <c r="DZ46" s="23">
        <f>SUMIFS(Base!$C:$C,Base!$A:$A,DRE!$B46,Base!$B:$B,DRE!DZ$4)</f>
        <v>-2155.190392</v>
      </c>
      <c r="EA46" s="9">
        <f t="shared" si="189"/>
        <v>-1.2021453092596698E-5</v>
      </c>
      <c r="EB46" s="10">
        <f t="shared" si="190"/>
        <v>0</v>
      </c>
      <c r="EC46" s="23">
        <f>SUMIFS(Base!$C:$C,Base!$A:$A,DRE!$B46,Base!$B:$B,DRE!EC$4)</f>
        <v>-2209.1944680000001</v>
      </c>
      <c r="ED46" s="9">
        <f t="shared" si="191"/>
        <v>-1.8589773290963975E-5</v>
      </c>
      <c r="EE46" s="10">
        <f t="shared" si="192"/>
        <v>0</v>
      </c>
      <c r="EF46" s="23">
        <f>SUMIFS(Base!$C:$C,Base!$A:$A,DRE!$B46,Base!$B:$B,DRE!EF$4)</f>
        <v>-3336.0232769999998</v>
      </c>
      <c r="EG46" s="9">
        <f t="shared" si="193"/>
        <v>-3.201360160315576E-5</v>
      </c>
      <c r="EH46" s="10">
        <f t="shared" si="194"/>
        <v>0</v>
      </c>
      <c r="EI46" s="23">
        <f>SUMIFS(Base!$C:$C,Base!$A:$A,DRE!$B46,Base!$B:$B,DRE!EI$4)</f>
        <v>-2635.3277069999999</v>
      </c>
      <c r="EJ46" s="9">
        <f t="shared" si="195"/>
        <v>-2.442257874593276E-5</v>
      </c>
      <c r="EK46" s="10">
        <f t="shared" si="196"/>
        <v>0</v>
      </c>
      <c r="EL46" s="23">
        <f>SUMIFS(Base!$C:$C,Base!$A:$A,DRE!$B46,Base!$B:$B,DRE!EL$4)</f>
        <v>-2324.655851</v>
      </c>
      <c r="EM46" s="9">
        <f t="shared" si="197"/>
        <v>-1.9050689486407515E-5</v>
      </c>
      <c r="EN46" s="10">
        <f t="shared" si="198"/>
        <v>0</v>
      </c>
      <c r="EO46" s="23">
        <f>SUMIFS(Base!$C:$C,Base!$A:$A,DRE!$B46,Base!$B:$B,DRE!EO$4)</f>
        <v>-2832.835732</v>
      </c>
      <c r="EP46" s="9">
        <f t="shared" si="199"/>
        <v>-3.0330573911843873E-5</v>
      </c>
      <c r="EQ46" s="10">
        <f t="shared" si="200"/>
        <v>0</v>
      </c>
      <c r="ER46" s="23">
        <f>SUMIFS(Base!$C:$C,Base!$A:$A,DRE!$B46,Base!$B:$B,DRE!ER$4)</f>
        <v>-3421.2079669999998</v>
      </c>
      <c r="ES46" s="9">
        <f t="shared" si="201"/>
        <v>-2.3137928113513512E-5</v>
      </c>
      <c r="ET46" s="10">
        <f t="shared" si="202"/>
        <v>0</v>
      </c>
      <c r="EU46" s="23">
        <f>SUMIFS(Base!$C:$C,Base!$A:$A,DRE!$B46,Base!$B:$B,DRE!EU$4)</f>
        <v>-3126.5630329999999</v>
      </c>
      <c r="EV46" s="9">
        <f t="shared" si="203"/>
        <v>-1.8466860376872597E-5</v>
      </c>
      <c r="EW46" s="10">
        <f t="shared" si="204"/>
        <v>0</v>
      </c>
      <c r="EX46" s="23">
        <f>SUMIFS(Base!$C:$C,Base!$A:$A,DRE!$B46,Base!$B:$B,DRE!EX$4)</f>
        <v>-2386.6451299999999</v>
      </c>
      <c r="EY46" s="9">
        <f t="shared" si="205"/>
        <v>-1.6069656719096457E-5</v>
      </c>
      <c r="EZ46" s="10">
        <f t="shared" si="206"/>
        <v>0</v>
      </c>
      <c r="FA46" s="23">
        <f>SUMIFS(Base!$C:$C,Base!$A:$A,DRE!$B46,Base!$B:$B,DRE!FA$4)</f>
        <v>-2194.1522209999998</v>
      </c>
      <c r="FB46" s="9">
        <f t="shared" si="207"/>
        <v>-1.5020487155050579E-5</v>
      </c>
      <c r="FC46" s="10">
        <f t="shared" si="208"/>
        <v>0</v>
      </c>
      <c r="FD46" s="41">
        <f t="shared" si="209"/>
        <v>-32597.211858583323</v>
      </c>
      <c r="FE46" s="42">
        <f t="shared" si="210"/>
        <v>-1.97808282351645E-5</v>
      </c>
      <c r="FF46" s="43">
        <f t="shared" si="211"/>
        <v>0</v>
      </c>
    </row>
    <row r="47" spans="2:162" hidden="1" outlineLevel="2" x14ac:dyDescent="0.25">
      <c r="B47" s="49" t="s">
        <v>61</v>
      </c>
      <c r="C47" s="12" t="s">
        <v>61</v>
      </c>
      <c r="D47" s="23">
        <f>SUMIFS(Base!$C:$C,Base!$A:$A,DRE!$B47,Base!$B:$B,DRE!D$4)</f>
        <v>-1295.982307</v>
      </c>
      <c r="E47" s="9">
        <f t="shared" si="104"/>
        <v>-9.7380699790387488E-6</v>
      </c>
      <c r="F47" s="10">
        <f t="shared" si="105"/>
        <v>0.29351547432655789</v>
      </c>
      <c r="G47" s="23">
        <f>SUMIFS(Base!$C:$C,Base!$A:$A,DRE!$B47,Base!$B:$B,DRE!G$4)</f>
        <v>-1397.3569669999999</v>
      </c>
      <c r="H47" s="9">
        <f t="shared" si="106"/>
        <v>-1.0829575751367869E-5</v>
      </c>
      <c r="I47" s="10">
        <f t="shared" si="107"/>
        <v>2.9156274255057617E-2</v>
      </c>
      <c r="J47" s="23">
        <f>SUMIFS(Base!$C:$C,Base!$A:$A,DRE!$B47,Base!$B:$B,DRE!J$4)</f>
        <v>-1575.4431050000001</v>
      </c>
      <c r="K47" s="9">
        <f t="shared" si="108"/>
        <v>-1.4226811556895476E-5</v>
      </c>
      <c r="L47" s="10">
        <f t="shared" si="109"/>
        <v>0.14587685398366168</v>
      </c>
      <c r="M47" s="23">
        <f>SUMIFS(Base!$C:$C,Base!$A:$A,DRE!$B47,Base!$B:$B,DRE!M$4)</f>
        <v>-1804.312304</v>
      </c>
      <c r="N47" s="9">
        <f t="shared" si="110"/>
        <v>-1.1890240510793362E-5</v>
      </c>
      <c r="O47" s="10">
        <f t="shared" si="111"/>
        <v>-0.23796786291374605</v>
      </c>
      <c r="P47" s="23">
        <f>SUMIFS(Base!$C:$C,Base!$A:$A,DRE!$B47,Base!$B:$B,DRE!P$4)</f>
        <v>-1132.1224380000001</v>
      </c>
      <c r="Q47" s="9">
        <f t="shared" si="112"/>
        <v>-8.3612600733375183E-6</v>
      </c>
      <c r="R47" s="10">
        <f t="shared" si="113"/>
        <v>0.20335481754824644</v>
      </c>
      <c r="S47" s="23">
        <f>SUMIFS(Base!$C:$C,Base!$A:$A,DRE!$B47,Base!$B:$B,DRE!S$4)</f>
        <v>-1601.7950490000001</v>
      </c>
      <c r="T47" s="9">
        <f t="shared" si="114"/>
        <v>-1.5389903978475996E-5</v>
      </c>
      <c r="U47" s="10">
        <f t="shared" si="115"/>
        <v>5.7807452473510823E-2</v>
      </c>
      <c r="V47" s="23">
        <f>SUMIFS(Base!$C:$C,Base!$A:$A,DRE!$B47,Base!$B:$B,DRE!V$4)</f>
        <v>0</v>
      </c>
      <c r="W47" s="9">
        <f t="shared" si="116"/>
        <v>0</v>
      </c>
      <c r="X47" s="10">
        <f t="shared" si="117"/>
        <v>0</v>
      </c>
      <c r="Y47" s="23">
        <f>SUMIFS(Base!$C:$C,Base!$A:$A,DRE!$B47,Base!$B:$B,DRE!Y$4)</f>
        <v>0</v>
      </c>
      <c r="Z47" s="9">
        <f t="shared" si="118"/>
        <v>0</v>
      </c>
      <c r="AA47" s="10">
        <f t="shared" si="119"/>
        <v>0</v>
      </c>
      <c r="AB47" s="23">
        <f>SUMIFS(Base!$C:$C,Base!$A:$A,DRE!$B47,Base!$B:$B,DRE!AB$4)</f>
        <v>0</v>
      </c>
      <c r="AC47" s="9">
        <f t="shared" si="120"/>
        <v>0</v>
      </c>
      <c r="AD47" s="10">
        <f t="shared" si="121"/>
        <v>0</v>
      </c>
      <c r="AE47" s="23">
        <f>SUMIFS(Base!$C:$C,Base!$A:$A,DRE!$B47,Base!$B:$B,DRE!AE$4)</f>
        <v>0</v>
      </c>
      <c r="AF47" s="9">
        <f t="shared" si="122"/>
        <v>0</v>
      </c>
      <c r="AG47" s="10">
        <f t="shared" si="123"/>
        <v>0</v>
      </c>
      <c r="AH47" s="23">
        <f>SUMIFS(Base!$C:$C,Base!$A:$A,DRE!$B47,Base!$B:$B,DRE!AH$4)</f>
        <v>0</v>
      </c>
      <c r="AI47" s="9">
        <f t="shared" si="124"/>
        <v>0</v>
      </c>
      <c r="AJ47" s="10">
        <f t="shared" si="125"/>
        <v>0</v>
      </c>
      <c r="AK47" s="23">
        <f>SUMIFS(Base!$C:$C,Base!$A:$A,DRE!$B47,Base!$B:$B,DRE!AK$4)</f>
        <v>0</v>
      </c>
      <c r="AL47" s="9">
        <f t="shared" si="126"/>
        <v>0</v>
      </c>
      <c r="AM47" s="10">
        <f t="shared" si="127"/>
        <v>0</v>
      </c>
      <c r="AN47" s="41">
        <f t="shared" si="128"/>
        <v>-8806.5204974261906</v>
      </c>
      <c r="AO47" s="42">
        <f t="shared" si="129"/>
        <v>-1.1525615601411498E-5</v>
      </c>
      <c r="AP47" s="43">
        <f t="shared" si="130"/>
        <v>0.49475072468932912</v>
      </c>
      <c r="AQ47" s="3"/>
      <c r="AR47" s="23">
        <f>SUMIFS(Base!$C:$C,Base!$A:$A,DRE!$B47,Base!$B:$B,DRE!AR$4)</f>
        <v>-1834.41004</v>
      </c>
      <c r="AS47" s="9">
        <f t="shared" si="131"/>
        <v>-1.5464735696222245E-5</v>
      </c>
      <c r="AT47" s="10">
        <f t="shared" si="132"/>
        <v>-0.26203149426937705</v>
      </c>
      <c r="AU47" s="23">
        <f>SUMIFS(Base!$C:$C,Base!$A:$A,DRE!$B47,Base!$B:$B,DRE!AU$4)</f>
        <v>-1439.3222410000001</v>
      </c>
      <c r="AV47" s="9">
        <f t="shared" si="133"/>
        <v>-1.0025460999435491E-5</v>
      </c>
      <c r="AW47" s="10">
        <f t="shared" si="134"/>
        <v>0.18429644118241786</v>
      </c>
      <c r="AX47" s="23">
        <f>SUMIFS(Base!$C:$C,Base!$A:$A,DRE!$B47,Base!$B:$B,DRE!AX$4)</f>
        <v>-1844.5151760000001</v>
      </c>
      <c r="AY47" s="9">
        <f t="shared" si="135"/>
        <v>-1.2304171370716926E-5</v>
      </c>
      <c r="AZ47" s="10">
        <f t="shared" si="136"/>
        <v>-0.20708543175179756</v>
      </c>
      <c r="BA47" s="23">
        <f>SUMIFS(Base!$C:$C,Base!$A:$A,DRE!$B47,Base!$B:$B,DRE!BA$4)</f>
        <v>-1457.479114</v>
      </c>
      <c r="BB47" s="9">
        <f t="shared" si="137"/>
        <v>-1.1741137086858183E-5</v>
      </c>
      <c r="BC47" s="10">
        <f t="shared" si="138"/>
        <v>-0.36935349225062247</v>
      </c>
      <c r="BD47" s="23">
        <f>SUMIFS(Base!$C:$C,Base!$A:$A,DRE!$B47,Base!$B:$B,DRE!BD$4)</f>
        <v>-1421.1125139999999</v>
      </c>
      <c r="BE47" s="9">
        <f t="shared" si="139"/>
        <v>-1.2179373490028604E-5</v>
      </c>
      <c r="BF47" s="10">
        <f t="shared" si="140"/>
        <v>-0.10708577595923181</v>
      </c>
      <c r="BG47" s="23">
        <f>SUMIFS(Base!$C:$C,Base!$A:$A,DRE!$B47,Base!$B:$B,DRE!BG$4)</f>
        <v>-1700.0718730000001</v>
      </c>
      <c r="BH47" s="9">
        <f t="shared" si="141"/>
        <v>-1.776885748743579E-5</v>
      </c>
      <c r="BI47" s="10">
        <f t="shared" si="142"/>
        <v>7.6465652357405892E-2</v>
      </c>
      <c r="BJ47" s="23">
        <f>SUMIFS(Base!$C:$C,Base!$A:$A,DRE!$B47,Base!$B:$B,DRE!BJ$4)</f>
        <v>-1178.3410739999999</v>
      </c>
      <c r="BK47" s="9">
        <f t="shared" si="143"/>
        <v>-9.2197343793952513E-6</v>
      </c>
      <c r="BL47" s="10">
        <f t="shared" si="144"/>
        <v>-0.15945925909536521</v>
      </c>
      <c r="BM47" s="23">
        <f>SUMIFS(Base!$C:$C,Base!$A:$A,DRE!$B47,Base!$B:$B,DRE!BM$4)</f>
        <v>-1199.185338</v>
      </c>
      <c r="BN47" s="9">
        <f t="shared" si="145"/>
        <v>-7.4099617951481704E-6</v>
      </c>
      <c r="BO47" s="10">
        <f t="shared" si="146"/>
        <v>0.29309847160126096</v>
      </c>
      <c r="BP47" s="23">
        <f>SUMIFS(Base!$C:$C,Base!$A:$A,DRE!$B47,Base!$B:$B,DRE!BP$4)</f>
        <v>-1319.0817870000001</v>
      </c>
      <c r="BQ47" s="9">
        <f t="shared" si="147"/>
        <v>-1.1592282350044097E-5</v>
      </c>
      <c r="BR47" s="10">
        <f t="shared" si="148"/>
        <v>1.8130808472697445E-2</v>
      </c>
      <c r="BS47" s="23">
        <f>SUMIFS(Base!$C:$C,Base!$A:$A,DRE!$B47,Base!$B:$B,DRE!BS$4)</f>
        <v>-1140.5944850000001</v>
      </c>
      <c r="BT47" s="9">
        <f t="shared" si="149"/>
        <v>-8.8811637976914292E-6</v>
      </c>
      <c r="BU47" s="10">
        <f t="shared" si="150"/>
        <v>0.19480460158335236</v>
      </c>
      <c r="BV47" s="23">
        <f>SUMIFS(Base!$C:$C,Base!$A:$A,DRE!$B47,Base!$B:$B,DRE!BV$4)</f>
        <v>-1487.661617</v>
      </c>
      <c r="BW47" s="9">
        <f t="shared" si="151"/>
        <v>-1.5751631083991921E-5</v>
      </c>
      <c r="BX47" s="10">
        <f t="shared" si="152"/>
        <v>3.1679833055916214E-2</v>
      </c>
      <c r="BY47" s="23">
        <f>SUMIFS(Base!$C:$C,Base!$A:$A,DRE!$B47,Base!$B:$B,DRE!BY$4)</f>
        <v>-1407.9687939999999</v>
      </c>
      <c r="BZ47" s="9">
        <f t="shared" si="153"/>
        <v>-1.3707180660504273E-5</v>
      </c>
      <c r="CA47" s="10">
        <f t="shared" si="154"/>
        <v>9.6841891557817014E-2</v>
      </c>
      <c r="CB47" s="41">
        <f t="shared" si="155"/>
        <v>-17430.050724983586</v>
      </c>
      <c r="CC47" s="42">
        <f t="shared" si="156"/>
        <v>-1.1796110362345295E-5</v>
      </c>
      <c r="CD47" s="43">
        <f t="shared" si="157"/>
        <v>4.197717630672137E-3</v>
      </c>
      <c r="CF47" s="23">
        <f>SUMIFS(Base!$C:$C,Base!$A:$A,DRE!$B47,Base!$B:$B,DRE!CF$4)</f>
        <v>-1453.53745</v>
      </c>
      <c r="CG47" s="9">
        <f t="shared" si="158"/>
        <v>-8.4110593097337985E-6</v>
      </c>
      <c r="CH47" s="10">
        <f t="shared" si="159"/>
        <v>-1.3049389649705055E-2</v>
      </c>
      <c r="CI47" s="23">
        <f>SUMIFS(Base!$C:$C,Base!$A:$A,DRE!$B47,Base!$B:$B,DRE!CI$4)</f>
        <v>-1764.5163190000001</v>
      </c>
      <c r="CJ47" s="9">
        <f t="shared" si="160"/>
        <v>-1.1474375143111725E-5</v>
      </c>
      <c r="CK47" s="10">
        <f t="shared" si="161"/>
        <v>-0.3560926508576121</v>
      </c>
      <c r="CL47" s="23">
        <f>SUMIFS(Base!$C:$C,Base!$A:$A,DRE!$B47,Base!$B:$B,DRE!CL$4)</f>
        <v>-1528.0734299999999</v>
      </c>
      <c r="CM47" s="9">
        <f t="shared" si="162"/>
        <v>-1.056276641796429E-5</v>
      </c>
      <c r="CN47" s="10">
        <f t="shared" si="163"/>
        <v>-0.41407589980455906</v>
      </c>
      <c r="CO47" s="23">
        <f>SUMIFS(Base!$C:$C,Base!$A:$A,DRE!$B47,Base!$B:$B,DRE!CO$4)</f>
        <v>-1064.3556410000001</v>
      </c>
      <c r="CP47" s="9">
        <f t="shared" si="164"/>
        <v>-7.6158016586381028E-6</v>
      </c>
      <c r="CQ47" s="10">
        <f t="shared" si="165"/>
        <v>0.37221642534667526</v>
      </c>
      <c r="CR47" s="23">
        <f>SUMIFS(Base!$C:$C,Base!$A:$A,DRE!$B47,Base!$B:$B,DRE!CR$4)</f>
        <v>-1283.6516779999999</v>
      </c>
      <c r="CS47" s="9">
        <f t="shared" si="166"/>
        <v>-9.0465340207955129E-6</v>
      </c>
      <c r="CT47" s="10">
        <f t="shared" si="167"/>
        <v>9.5178145332329475E-2</v>
      </c>
      <c r="CU47" s="23">
        <f>SUMIFS(Base!$C:$C,Base!$A:$A,DRE!$B47,Base!$B:$B,DRE!CU$4)</f>
        <v>-1840.8323170000001</v>
      </c>
      <c r="CV47" s="9">
        <f t="shared" si="168"/>
        <v>-1.4053873923646246E-5</v>
      </c>
      <c r="CW47" s="10">
        <f t="shared" si="169"/>
        <v>-0.11343303462796696</v>
      </c>
      <c r="CX47" s="23">
        <f>SUMIFS(Base!$C:$C,Base!$A:$A,DRE!$B47,Base!$B:$B,DRE!CX$4)</f>
        <v>-1016.285018</v>
      </c>
      <c r="CY47" s="9">
        <f t="shared" si="170"/>
        <v>-7.8962037896667725E-6</v>
      </c>
      <c r="CZ47" s="10">
        <f t="shared" si="171"/>
        <v>0.35357798138154506</v>
      </c>
      <c r="DA47" s="23">
        <f>SUMIFS(Base!$C:$C,Base!$A:$A,DRE!$B47,Base!$B:$B,DRE!DA$4)</f>
        <v>-1696.3965840000001</v>
      </c>
      <c r="DB47" s="9">
        <f t="shared" si="172"/>
        <v>-9.7072809295738529E-6</v>
      </c>
      <c r="DC47" s="10">
        <f t="shared" si="173"/>
        <v>8.1896263026889377E-2</v>
      </c>
      <c r="DD47" s="23">
        <f>SUMIFS(Base!$C:$C,Base!$A:$A,DRE!$B47,Base!$B:$B,DRE!DD$4)</f>
        <v>-1343.4394299999999</v>
      </c>
      <c r="DE47" s="9">
        <f t="shared" si="174"/>
        <v>-9.9481030581801135E-6</v>
      </c>
      <c r="DF47" s="10">
        <f t="shared" si="175"/>
        <v>-8.4805638952980572E-2</v>
      </c>
      <c r="DG47" s="23">
        <f>SUMIFS(Base!$C:$C,Base!$A:$A,DRE!$B47,Base!$B:$B,DRE!DG$4)</f>
        <v>-1416.5437199999999</v>
      </c>
      <c r="DH47" s="9">
        <f t="shared" si="176"/>
        <v>-1.4370180460733823E-5</v>
      </c>
      <c r="DI47" s="10">
        <f t="shared" si="177"/>
        <v>-0.2562067935953935</v>
      </c>
      <c r="DJ47" s="23">
        <f>SUMIFS(Base!$C:$C,Base!$A:$A,DRE!$B47,Base!$B:$B,DRE!DJ$4)</f>
        <v>-1536.3323700000001</v>
      </c>
      <c r="DK47" s="9">
        <f t="shared" si="178"/>
        <v>-1.2600920197775313E-5</v>
      </c>
      <c r="DL47" s="10">
        <f t="shared" si="179"/>
        <v>-0.28727764243949216</v>
      </c>
      <c r="DM47" s="23">
        <f>SUMIFS(Base!$C:$C,Base!$A:$A,DRE!$B47,Base!$B:$B,DRE!DM$4)</f>
        <v>-1558.9394380000001</v>
      </c>
      <c r="DN47" s="9">
        <f t="shared" si="180"/>
        <v>-9.2978832412998895E-6</v>
      </c>
      <c r="DO47" s="10">
        <f t="shared" si="181"/>
        <v>-0.16553315198507998</v>
      </c>
      <c r="DP47" s="41">
        <f t="shared" si="182"/>
        <v>-17503.525582921939</v>
      </c>
      <c r="DQ47" s="42">
        <f t="shared" si="183"/>
        <v>-1.0232623190132348E-5</v>
      </c>
      <c r="DR47" s="43">
        <f t="shared" si="184"/>
        <v>-3.5653745180030526E-2</v>
      </c>
      <c r="DT47" s="23">
        <f>SUMIFS(Base!$C:$C,Base!$A:$A,DRE!$B47,Base!$B:$B,DRE!DT$4)</f>
        <v>-1434.814003</v>
      </c>
      <c r="DU47" s="9">
        <f t="shared" si="185"/>
        <v>-1.0386681642860773E-5</v>
      </c>
      <c r="DV47" s="10">
        <f t="shared" si="186"/>
        <v>0</v>
      </c>
      <c r="DW47" s="23">
        <f>SUMIFS(Base!$C:$C,Base!$A:$A,DRE!$B47,Base!$B:$B,DRE!DW$4)</f>
        <v>-1301.176817</v>
      </c>
      <c r="DX47" s="9">
        <f t="shared" si="187"/>
        <v>-7.5490812459383278E-6</v>
      </c>
      <c r="DY47" s="10">
        <f t="shared" si="188"/>
        <v>0</v>
      </c>
      <c r="DZ47" s="23">
        <f>SUMIFS(Base!$C:$C,Base!$A:$A,DRE!$B47,Base!$B:$B,DRE!DZ$4)</f>
        <v>-1080.616274</v>
      </c>
      <c r="EA47" s="9">
        <f t="shared" si="189"/>
        <v>-6.0275778405509989E-6</v>
      </c>
      <c r="EB47" s="10">
        <f t="shared" si="190"/>
        <v>0</v>
      </c>
      <c r="EC47" s="23">
        <f>SUMIFS(Base!$C:$C,Base!$A:$A,DRE!$B47,Base!$B:$B,DRE!EC$4)</f>
        <v>-1695.418109</v>
      </c>
      <c r="ED47" s="9">
        <f t="shared" si="191"/>
        <v>-1.4266484339080305E-5</v>
      </c>
      <c r="EE47" s="10">
        <f t="shared" si="192"/>
        <v>0</v>
      </c>
      <c r="EF47" s="23">
        <f>SUMIFS(Base!$C:$C,Base!$A:$A,DRE!$B47,Base!$B:$B,DRE!EF$4)</f>
        <v>-1418.678905</v>
      </c>
      <c r="EG47" s="9">
        <f t="shared" si="193"/>
        <v>-1.3614120015467525E-5</v>
      </c>
      <c r="EH47" s="10">
        <f t="shared" si="194"/>
        <v>0</v>
      </c>
      <c r="EI47" s="23">
        <f>SUMIFS(Base!$C:$C,Base!$A:$A,DRE!$B47,Base!$B:$B,DRE!EI$4)</f>
        <v>-1653.2941450000001</v>
      </c>
      <c r="EJ47" s="9">
        <f t="shared" si="195"/>
        <v>-1.5321702245682829E-5</v>
      </c>
      <c r="EK47" s="10">
        <f t="shared" si="196"/>
        <v>0</v>
      </c>
      <c r="EL47" s="23">
        <f>SUMIFS(Base!$C:$C,Base!$A:$A,DRE!$B47,Base!$B:$B,DRE!EL$4)</f>
        <v>-1572.1695560000001</v>
      </c>
      <c r="EM47" s="9">
        <f t="shared" si="197"/>
        <v>-1.2884020668459441E-5</v>
      </c>
      <c r="EN47" s="10">
        <f t="shared" si="198"/>
        <v>0</v>
      </c>
      <c r="EO47" s="23">
        <f>SUMIFS(Base!$C:$C,Base!$A:$A,DRE!$B47,Base!$B:$B,DRE!EO$4)</f>
        <v>-1847.717764</v>
      </c>
      <c r="EP47" s="9">
        <f t="shared" si="199"/>
        <v>-1.9783123876957964E-5</v>
      </c>
      <c r="EQ47" s="10">
        <f t="shared" si="200"/>
        <v>0</v>
      </c>
      <c r="ER47" s="23">
        <f>SUMIFS(Base!$C:$C,Base!$A:$A,DRE!$B47,Base!$B:$B,DRE!ER$4)</f>
        <v>-1238.4148660000001</v>
      </c>
      <c r="ES47" s="9">
        <f t="shared" si="201"/>
        <v>-8.3755078383443006E-6</v>
      </c>
      <c r="ET47" s="10">
        <f t="shared" si="202"/>
        <v>0</v>
      </c>
      <c r="EU47" s="23">
        <f>SUMIFS(Base!$C:$C,Base!$A:$A,DRE!$B47,Base!$B:$B,DRE!EU$4)</f>
        <v>-1127.6357740000001</v>
      </c>
      <c r="EV47" s="9">
        <f t="shared" si="203"/>
        <v>-6.6603142730961425E-6</v>
      </c>
      <c r="EW47" s="10">
        <f t="shared" si="204"/>
        <v>0</v>
      </c>
      <c r="EX47" s="23">
        <f>SUMIFS(Base!$C:$C,Base!$A:$A,DRE!$B47,Base!$B:$B,DRE!EX$4)</f>
        <v>-1193.4739790000001</v>
      </c>
      <c r="EY47" s="9">
        <f t="shared" si="205"/>
        <v>-8.0358478538047813E-6</v>
      </c>
      <c r="EZ47" s="10">
        <f t="shared" si="206"/>
        <v>0</v>
      </c>
      <c r="FA47" s="23">
        <f>SUMIFS(Base!$C:$C,Base!$A:$A,DRE!$B47,Base!$B:$B,DRE!FA$4)</f>
        <v>-1337.53333</v>
      </c>
      <c r="FB47" s="9">
        <f t="shared" si="207"/>
        <v>-9.1563392960770471E-6</v>
      </c>
      <c r="FC47" s="10">
        <f t="shared" si="208"/>
        <v>0</v>
      </c>
      <c r="FD47" s="41">
        <f t="shared" si="209"/>
        <v>-16900.943644904459</v>
      </c>
      <c r="FE47" s="42">
        <f t="shared" si="210"/>
        <v>-1.0255928166568644E-5</v>
      </c>
      <c r="FF47" s="43">
        <f t="shared" si="211"/>
        <v>0</v>
      </c>
    </row>
    <row r="48" spans="2:162" hidden="1" outlineLevel="2" x14ac:dyDescent="0.25">
      <c r="B48" s="49" t="s">
        <v>62</v>
      </c>
      <c r="C48" s="12" t="s">
        <v>62</v>
      </c>
      <c r="D48" s="23">
        <f>SUMIFS(Base!$C:$C,Base!$A:$A,DRE!$B48,Base!$B:$B,DRE!D$4)</f>
        <v>-164.1605376</v>
      </c>
      <c r="E48" s="9">
        <f t="shared" si="104"/>
        <v>-1.2335097433899009E-6</v>
      </c>
      <c r="F48" s="10">
        <f t="shared" si="105"/>
        <v>9.2426488378532734E-2</v>
      </c>
      <c r="G48" s="23">
        <f>SUMIFS(Base!$C:$C,Base!$A:$A,DRE!$B48,Base!$B:$B,DRE!G$4)</f>
        <v>-152.18303420000001</v>
      </c>
      <c r="H48" s="9">
        <f t="shared" si="106"/>
        <v>-1.1794249686106924E-6</v>
      </c>
      <c r="I48" s="10">
        <f t="shared" si="107"/>
        <v>-0.25634168254004047</v>
      </c>
      <c r="J48" s="23">
        <f>SUMIFS(Base!$C:$C,Base!$A:$A,DRE!$B48,Base!$B:$B,DRE!J$4)</f>
        <v>-184.29797360000001</v>
      </c>
      <c r="K48" s="9">
        <f t="shared" si="108"/>
        <v>-1.6642762486334899E-6</v>
      </c>
      <c r="L48" s="10">
        <f t="shared" si="109"/>
        <v>-0.28778023913664191</v>
      </c>
      <c r="M48" s="23">
        <f>SUMIFS(Base!$C:$C,Base!$A:$A,DRE!$B48,Base!$B:$B,DRE!M$4)</f>
        <v>-202.60904049999999</v>
      </c>
      <c r="N48" s="9">
        <f t="shared" si="110"/>
        <v>-1.3351736369947587E-6</v>
      </c>
      <c r="O48" s="10">
        <f t="shared" si="111"/>
        <v>-0.57885731781237681</v>
      </c>
      <c r="P48" s="23">
        <f>SUMIFS(Base!$C:$C,Base!$A:$A,DRE!$B48,Base!$B:$B,DRE!P$4)</f>
        <v>-192.0571132</v>
      </c>
      <c r="Q48" s="9">
        <f t="shared" si="112"/>
        <v>-1.4184326875779347E-6</v>
      </c>
      <c r="R48" s="10">
        <f t="shared" si="113"/>
        <v>-0.25983899750290079</v>
      </c>
      <c r="S48" s="23">
        <f>SUMIFS(Base!$C:$C,Base!$A:$A,DRE!$B48,Base!$B:$B,DRE!S$4)</f>
        <v>-153.6078847</v>
      </c>
      <c r="T48" s="9">
        <f t="shared" si="114"/>
        <v>-1.4758508570404577E-6</v>
      </c>
      <c r="U48" s="10">
        <f t="shared" si="115"/>
        <v>-0.25501516083031595</v>
      </c>
      <c r="V48" s="23">
        <f>SUMIFS(Base!$C:$C,Base!$A:$A,DRE!$B48,Base!$B:$B,DRE!V$4)</f>
        <v>0</v>
      </c>
      <c r="W48" s="9">
        <f t="shared" si="116"/>
        <v>0</v>
      </c>
      <c r="X48" s="10">
        <f t="shared" si="117"/>
        <v>0</v>
      </c>
      <c r="Y48" s="23">
        <f>SUMIFS(Base!$C:$C,Base!$A:$A,DRE!$B48,Base!$B:$B,DRE!Y$4)</f>
        <v>0</v>
      </c>
      <c r="Z48" s="9">
        <f t="shared" si="118"/>
        <v>0</v>
      </c>
      <c r="AA48" s="10">
        <f t="shared" si="119"/>
        <v>0</v>
      </c>
      <c r="AB48" s="23">
        <f>SUMIFS(Base!$C:$C,Base!$A:$A,DRE!$B48,Base!$B:$B,DRE!AB$4)</f>
        <v>0</v>
      </c>
      <c r="AC48" s="9">
        <f t="shared" si="120"/>
        <v>0</v>
      </c>
      <c r="AD48" s="10">
        <f t="shared" si="121"/>
        <v>0</v>
      </c>
      <c r="AE48" s="23">
        <f>SUMIFS(Base!$C:$C,Base!$A:$A,DRE!$B48,Base!$B:$B,DRE!AE$4)</f>
        <v>0</v>
      </c>
      <c r="AF48" s="9">
        <f t="shared" si="122"/>
        <v>0</v>
      </c>
      <c r="AG48" s="10">
        <f t="shared" si="123"/>
        <v>0</v>
      </c>
      <c r="AH48" s="23">
        <f>SUMIFS(Base!$C:$C,Base!$A:$A,DRE!$B48,Base!$B:$B,DRE!AH$4)</f>
        <v>0</v>
      </c>
      <c r="AI48" s="9">
        <f t="shared" si="124"/>
        <v>0</v>
      </c>
      <c r="AJ48" s="10">
        <f t="shared" si="125"/>
        <v>0</v>
      </c>
      <c r="AK48" s="23">
        <f>SUMIFS(Base!$C:$C,Base!$A:$A,DRE!$B48,Base!$B:$B,DRE!AK$4)</f>
        <v>0</v>
      </c>
      <c r="AL48" s="9">
        <f t="shared" si="126"/>
        <v>0</v>
      </c>
      <c r="AM48" s="10">
        <f t="shared" si="127"/>
        <v>0</v>
      </c>
      <c r="AN48" s="41">
        <f t="shared" si="128"/>
        <v>-1050.4609990161118</v>
      </c>
      <c r="AO48" s="42">
        <f t="shared" si="129"/>
        <v>-1.3748006017215178E-6</v>
      </c>
      <c r="AP48" s="43">
        <f t="shared" si="130"/>
        <v>0.41357214121405955</v>
      </c>
      <c r="AQ48" s="3"/>
      <c r="AR48" s="23">
        <f>SUMIFS(Base!$C:$C,Base!$A:$A,DRE!$B48,Base!$B:$B,DRE!AR$4)</f>
        <v>-180.8785024</v>
      </c>
      <c r="AS48" s="9">
        <f t="shared" si="131"/>
        <v>-1.524870760489569E-6</v>
      </c>
      <c r="AT48" s="10">
        <f t="shared" si="132"/>
        <v>6.9192921391304549E-2</v>
      </c>
      <c r="AU48" s="23">
        <f>SUMIFS(Base!$C:$C,Base!$A:$A,DRE!$B48,Base!$B:$B,DRE!AU$4)</f>
        <v>-121.13188340000001</v>
      </c>
      <c r="AV48" s="9">
        <f t="shared" si="133"/>
        <v>-8.4373251397208652E-7</v>
      </c>
      <c r="AW48" s="10">
        <f t="shared" si="134"/>
        <v>0.38478419035771838</v>
      </c>
      <c r="AX48" s="23">
        <f>SUMIFS(Base!$C:$C,Base!$A:$A,DRE!$B48,Base!$B:$B,DRE!AX$4)</f>
        <v>-143.11290700000001</v>
      </c>
      <c r="AY48" s="9">
        <f t="shared" si="135"/>
        <v>-9.5466047447119185E-7</v>
      </c>
      <c r="AZ48" s="10">
        <f t="shared" si="136"/>
        <v>-9.9754051699492197E-2</v>
      </c>
      <c r="BA48" s="23">
        <f>SUMIFS(Base!$C:$C,Base!$A:$A,DRE!$B48,Base!$B:$B,DRE!BA$4)</f>
        <v>-128.32637769999999</v>
      </c>
      <c r="BB48" s="9">
        <f t="shared" si="137"/>
        <v>-1.0337695943378306E-6</v>
      </c>
      <c r="BC48" s="10">
        <f t="shared" si="138"/>
        <v>0.24510064578394819</v>
      </c>
      <c r="BD48" s="23">
        <f>SUMIFS(Base!$C:$C,Base!$A:$A,DRE!$B48,Base!$B:$B,DRE!BD$4)</f>
        <v>-152.44575979999999</v>
      </c>
      <c r="BE48" s="9">
        <f t="shared" si="139"/>
        <v>-1.3065072802359324E-6</v>
      </c>
      <c r="BF48" s="10">
        <f t="shared" si="140"/>
        <v>0.1084700860858387</v>
      </c>
      <c r="BG48" s="23">
        <f>SUMIFS(Base!$C:$C,Base!$A:$A,DRE!$B48,Base!$B:$B,DRE!BG$4)</f>
        <v>-122.39524230000001</v>
      </c>
      <c r="BH48" s="9">
        <f t="shared" si="141"/>
        <v>-1.2792539257361578E-6</v>
      </c>
      <c r="BI48" s="10">
        <f t="shared" si="142"/>
        <v>8.1193447468241475E-2</v>
      </c>
      <c r="BJ48" s="23">
        <f>SUMIFS(Base!$C:$C,Base!$A:$A,DRE!$B48,Base!$B:$B,DRE!BJ$4)</f>
        <v>-159.26381910000001</v>
      </c>
      <c r="BK48" s="9">
        <f t="shared" si="143"/>
        <v>-1.2461333486114702E-6</v>
      </c>
      <c r="BL48" s="10">
        <f t="shared" si="144"/>
        <v>-0.25734886525367612</v>
      </c>
      <c r="BM48" s="23">
        <f>SUMIFS(Base!$C:$C,Base!$A:$A,DRE!$B48,Base!$B:$B,DRE!BM$4)</f>
        <v>-130.6347725</v>
      </c>
      <c r="BN48" s="9">
        <f t="shared" si="145"/>
        <v>-8.0721356630101894E-7</v>
      </c>
      <c r="BO48" s="10">
        <f t="shared" si="146"/>
        <v>0.11567242706923896</v>
      </c>
      <c r="BP48" s="23">
        <f>SUMIFS(Base!$C:$C,Base!$A:$A,DRE!$B48,Base!$B:$B,DRE!BP$4)</f>
        <v>-139.31807269999999</v>
      </c>
      <c r="BQ48" s="9">
        <f t="shared" si="147"/>
        <v>-1.2243474598155224E-6</v>
      </c>
      <c r="BR48" s="10">
        <f t="shared" si="148"/>
        <v>0.22807840128955734</v>
      </c>
      <c r="BS48" s="23">
        <f>SUMIFS(Base!$C:$C,Base!$A:$A,DRE!$B48,Base!$B:$B,DRE!BS$4)</f>
        <v>-135.76240379999999</v>
      </c>
      <c r="BT48" s="9">
        <f t="shared" si="149"/>
        <v>-1.0571050110908831E-6</v>
      </c>
      <c r="BU48" s="10">
        <f t="shared" si="150"/>
        <v>0.34030405953493015</v>
      </c>
      <c r="BV48" s="23">
        <f>SUMIFS(Base!$C:$C,Base!$A:$A,DRE!$B48,Base!$B:$B,DRE!BV$4)</f>
        <v>-199.30501709999999</v>
      </c>
      <c r="BW48" s="9">
        <f t="shared" si="151"/>
        <v>-2.1102776778490355E-6</v>
      </c>
      <c r="BX48" s="10">
        <f t="shared" si="152"/>
        <v>-0.67983689499462119</v>
      </c>
      <c r="BY48" s="23">
        <f>SUMIFS(Base!$C:$C,Base!$A:$A,DRE!$B48,Base!$B:$B,DRE!BY$4)</f>
        <v>-179.2487658</v>
      </c>
      <c r="BZ48" s="9">
        <f t="shared" si="153"/>
        <v>-1.7450636878199303E-6</v>
      </c>
      <c r="CA48" s="10">
        <f t="shared" si="154"/>
        <v>-0.30649509972187527</v>
      </c>
      <c r="CB48" s="41">
        <f t="shared" si="155"/>
        <v>-1791.2876806208385</v>
      </c>
      <c r="CC48" s="42">
        <f t="shared" si="156"/>
        <v>-1.2122871874965722E-6</v>
      </c>
      <c r="CD48" s="43">
        <f t="shared" si="157"/>
        <v>6.2885797752839367E-2</v>
      </c>
      <c r="CF48" s="23">
        <f>SUMIFS(Base!$C:$C,Base!$A:$A,DRE!$B48,Base!$B:$B,DRE!CF$4)</f>
        <v>-194.32437350000001</v>
      </c>
      <c r="CG48" s="9">
        <f t="shared" si="158"/>
        <v>-1.1244800268719344E-6</v>
      </c>
      <c r="CH48" s="10">
        <f t="shared" si="159"/>
        <v>-0.16943406852000156</v>
      </c>
      <c r="CI48" s="23">
        <f>SUMIFS(Base!$C:$C,Base!$A:$A,DRE!$B48,Base!$B:$B,DRE!CI$4)</f>
        <v>-196.89332020000001</v>
      </c>
      <c r="CJ48" s="9">
        <f t="shared" si="160"/>
        <v>-1.2803666335191417E-6</v>
      </c>
      <c r="CK48" s="10">
        <f t="shared" si="161"/>
        <v>4.3720354990060273E-2</v>
      </c>
      <c r="CL48" s="23">
        <f>SUMIFS(Base!$C:$C,Base!$A:$A,DRE!$B48,Base!$B:$B,DRE!CL$4)</f>
        <v>-130.13173879999999</v>
      </c>
      <c r="CM48" s="9">
        <f t="shared" si="162"/>
        <v>-8.9953213865379533E-7</v>
      </c>
      <c r="CN48" s="10">
        <f t="shared" si="163"/>
        <v>0.23114172798721824</v>
      </c>
      <c r="CO48" s="23">
        <f>SUMIFS(Base!$C:$C,Base!$A:$A,DRE!$B48,Base!$B:$B,DRE!CO$4)</f>
        <v>-169.99137300000001</v>
      </c>
      <c r="CP48" s="9">
        <f t="shared" si="164"/>
        <v>-1.2163421046288872E-6</v>
      </c>
      <c r="CQ48" s="10">
        <f t="shared" si="165"/>
        <v>1.2171384415473371E-2</v>
      </c>
      <c r="CR48" s="23">
        <f>SUMIFS(Base!$C:$C,Base!$A:$A,DRE!$B48,Base!$B:$B,DRE!CR$4)</f>
        <v>-170.99343210000001</v>
      </c>
      <c r="CS48" s="9">
        <f t="shared" si="166"/>
        <v>-1.205076055550669E-6</v>
      </c>
      <c r="CT48" s="10">
        <f t="shared" si="167"/>
        <v>-5.1262526258749386E-2</v>
      </c>
      <c r="CU48" s="23">
        <f>SUMIFS(Base!$C:$C,Base!$A:$A,DRE!$B48,Base!$B:$B,DRE!CU$4)</f>
        <v>-133.2111117</v>
      </c>
      <c r="CV48" s="9">
        <f t="shared" si="168"/>
        <v>-1.0170030978767076E-6</v>
      </c>
      <c r="CW48" s="10">
        <f t="shared" si="169"/>
        <v>-0.13083065492500226</v>
      </c>
      <c r="CX48" s="23">
        <f>SUMIFS(Base!$C:$C,Base!$A:$A,DRE!$B48,Base!$B:$B,DRE!CX$4)</f>
        <v>-126.666372</v>
      </c>
      <c r="CY48" s="9">
        <f t="shared" si="170"/>
        <v>-9.8415648060821956E-7</v>
      </c>
      <c r="CZ48" s="10">
        <f t="shared" si="171"/>
        <v>0.38790119622966573</v>
      </c>
      <c r="DA48" s="23">
        <f>SUMIFS(Base!$C:$C,Base!$A:$A,DRE!$B48,Base!$B:$B,DRE!DA$4)</f>
        <v>-147.7221524</v>
      </c>
      <c r="DB48" s="9">
        <f t="shared" si="172"/>
        <v>-8.4530966779412145E-7</v>
      </c>
      <c r="DC48" s="10">
        <f t="shared" si="173"/>
        <v>0.21103900573905221</v>
      </c>
      <c r="DD48" s="23">
        <f>SUMIFS(Base!$C:$C,Base!$A:$A,DRE!$B48,Base!$B:$B,DRE!DD$4)</f>
        <v>-180.48215379999999</v>
      </c>
      <c r="DE48" s="9">
        <f t="shared" si="174"/>
        <v>-1.336461492845058E-6</v>
      </c>
      <c r="DF48" s="10">
        <f t="shared" si="175"/>
        <v>0.13900626607713559</v>
      </c>
      <c r="DG48" s="23">
        <f>SUMIFS(Base!$C:$C,Base!$A:$A,DRE!$B48,Base!$B:$B,DRE!DG$4)</f>
        <v>-205.795421</v>
      </c>
      <c r="DH48" s="9">
        <f t="shared" si="176"/>
        <v>-2.087699303599815E-6</v>
      </c>
      <c r="DI48" s="10">
        <f t="shared" si="177"/>
        <v>-0.23242605408348754</v>
      </c>
      <c r="DJ48" s="23">
        <f>SUMIFS(Base!$C:$C,Base!$A:$A,DRE!$B48,Base!$B:$B,DRE!DJ$4)</f>
        <v>-118.6454576</v>
      </c>
      <c r="DK48" s="9">
        <f t="shared" si="178"/>
        <v>-9.7312402722213976E-7</v>
      </c>
      <c r="DL48" s="10">
        <f t="shared" si="179"/>
        <v>0.12061209698069855</v>
      </c>
      <c r="DM48" s="23">
        <f>SUMIFS(Base!$C:$C,Base!$A:$A,DRE!$B48,Base!$B:$B,DRE!DM$4)</f>
        <v>-137.19819219999999</v>
      </c>
      <c r="DN48" s="9">
        <f t="shared" si="180"/>
        <v>-8.1828244311375304E-7</v>
      </c>
      <c r="DO48" s="10">
        <f t="shared" si="181"/>
        <v>0.16786110124215275</v>
      </c>
      <c r="DP48" s="41">
        <f t="shared" si="182"/>
        <v>-1911.4934725409194</v>
      </c>
      <c r="DQ48" s="42">
        <f t="shared" si="183"/>
        <v>-1.1174658695041971E-6</v>
      </c>
      <c r="DR48" s="43">
        <f t="shared" si="184"/>
        <v>7.4081598217663053E-2</v>
      </c>
      <c r="DT48" s="23">
        <f>SUMIFS(Base!$C:$C,Base!$A:$A,DRE!$B48,Base!$B:$B,DRE!DT$4)</f>
        <v>-166.1695847</v>
      </c>
      <c r="DU48" s="9">
        <f t="shared" si="185"/>
        <v>-1.2029089285416519E-6</v>
      </c>
      <c r="DV48" s="10">
        <f t="shared" si="186"/>
        <v>0</v>
      </c>
      <c r="DW48" s="23">
        <f>SUMIFS(Base!$C:$C,Base!$A:$A,DRE!$B48,Base!$B:$B,DRE!DW$4)</f>
        <v>-205.89512830000001</v>
      </c>
      <c r="DX48" s="9">
        <f t="shared" si="187"/>
        <v>-1.1945486819103049E-6</v>
      </c>
      <c r="DY48" s="10">
        <f t="shared" si="188"/>
        <v>0</v>
      </c>
      <c r="DZ48" s="23">
        <f>SUMIFS(Base!$C:$C,Base!$A:$A,DRE!$B48,Base!$B:$B,DRE!DZ$4)</f>
        <v>-169.25322070000001</v>
      </c>
      <c r="EA48" s="9">
        <f t="shared" si="189"/>
        <v>-9.4407884378503056E-7</v>
      </c>
      <c r="EB48" s="10">
        <f t="shared" si="190"/>
        <v>0</v>
      </c>
      <c r="EC48" s="23">
        <f>SUMIFS(Base!$C:$C,Base!$A:$A,DRE!$B48,Base!$B:$B,DRE!EC$4)</f>
        <v>-172.08589660000001</v>
      </c>
      <c r="ED48" s="9">
        <f t="shared" si="191"/>
        <v>-1.4480562262417671E-6</v>
      </c>
      <c r="EE48" s="10">
        <f t="shared" si="192"/>
        <v>0</v>
      </c>
      <c r="EF48" s="23">
        <f>SUMIFS(Base!$C:$C,Base!$A:$A,DRE!$B48,Base!$B:$B,DRE!EF$4)</f>
        <v>-162.65530999999999</v>
      </c>
      <c r="EG48" s="9">
        <f t="shared" si="193"/>
        <v>-1.5608950719494028E-6</v>
      </c>
      <c r="EH48" s="10">
        <f t="shared" si="194"/>
        <v>0</v>
      </c>
      <c r="EI48" s="23">
        <f>SUMIFS(Base!$C:$C,Base!$A:$A,DRE!$B48,Base!$B:$B,DRE!EI$4)</f>
        <v>-117.79934609999999</v>
      </c>
      <c r="EJ48" s="9">
        <f t="shared" si="195"/>
        <v>-1.0916911011502667E-6</v>
      </c>
      <c r="EK48" s="10">
        <f t="shared" si="196"/>
        <v>0</v>
      </c>
      <c r="EL48" s="23">
        <f>SUMIFS(Base!$C:$C,Base!$A:$A,DRE!$B48,Base!$B:$B,DRE!EL$4)</f>
        <v>-206.9377872</v>
      </c>
      <c r="EM48" s="9">
        <f t="shared" si="197"/>
        <v>-1.6958671647055234E-6</v>
      </c>
      <c r="EN48" s="10">
        <f t="shared" si="198"/>
        <v>0</v>
      </c>
      <c r="EO48" s="23">
        <f>SUMIFS(Base!$C:$C,Base!$A:$A,DRE!$B48,Base!$B:$B,DRE!EO$4)</f>
        <v>-187.23631900000001</v>
      </c>
      <c r="EP48" s="9">
        <f t="shared" si="199"/>
        <v>-2.0046997248236763E-6</v>
      </c>
      <c r="EQ48" s="10">
        <f t="shared" si="200"/>
        <v>0</v>
      </c>
      <c r="ER48" s="23">
        <f>SUMIFS(Base!$C:$C,Base!$A:$A,DRE!$B48,Base!$B:$B,DRE!ER$4)</f>
        <v>-209.62075179999999</v>
      </c>
      <c r="ES48" s="9">
        <f t="shared" si="201"/>
        <v>-1.4176834419399848E-6</v>
      </c>
      <c r="ET48" s="10">
        <f t="shared" si="202"/>
        <v>0</v>
      </c>
      <c r="EU48" s="23">
        <f>SUMIFS(Base!$C:$C,Base!$A:$A,DRE!$B48,Base!$B:$B,DRE!EU$4)</f>
        <v>-166.98399090000001</v>
      </c>
      <c r="EV48" s="9">
        <f t="shared" si="203"/>
        <v>-9.8628110566650603E-7</v>
      </c>
      <c r="EW48" s="10">
        <f t="shared" si="204"/>
        <v>0</v>
      </c>
      <c r="EX48" s="23">
        <f>SUMIFS(Base!$C:$C,Base!$A:$A,DRE!$B48,Base!$B:$B,DRE!EX$4)</f>
        <v>-134.918228</v>
      </c>
      <c r="EY48" s="9">
        <f t="shared" si="205"/>
        <v>-9.084256313835764E-7</v>
      </c>
      <c r="EZ48" s="10">
        <f t="shared" si="206"/>
        <v>0</v>
      </c>
      <c r="FA48" s="23">
        <f>SUMIFS(Base!$C:$C,Base!$A:$A,DRE!$B48,Base!$B:$B,DRE!FA$4)</f>
        <v>-164.8741483</v>
      </c>
      <c r="FB48" s="9">
        <f t="shared" si="207"/>
        <v>-1.1286774012476569E-6</v>
      </c>
      <c r="FC48" s="10">
        <f t="shared" si="208"/>
        <v>0</v>
      </c>
      <c r="FD48" s="41">
        <f t="shared" si="209"/>
        <v>-2064.4297260551361</v>
      </c>
      <c r="FE48" s="42">
        <f t="shared" si="210"/>
        <v>-1.252749161241887E-6</v>
      </c>
      <c r="FF48" s="43">
        <f t="shared" si="211"/>
        <v>0</v>
      </c>
    </row>
    <row r="49" spans="2:162" outlineLevel="1" x14ac:dyDescent="0.25">
      <c r="B49" s="49" t="s">
        <v>50</v>
      </c>
      <c r="C49" s="11" t="s">
        <v>50</v>
      </c>
      <c r="D49" s="23">
        <f>SUMIFS(Base!$C:$C,Base!$A:$A,DRE!$B49,Base!$B:$B,DRE!D$4)</f>
        <v>-5541.171789</v>
      </c>
      <c r="E49" s="9">
        <f t="shared" si="104"/>
        <v>-4.1636616762205021E-5</v>
      </c>
      <c r="F49" s="10">
        <f t="shared" si="105"/>
        <v>5.4143415217811595E-2</v>
      </c>
      <c r="G49" s="23">
        <f>SUMIFS(Base!$C:$C,Base!$A:$A,DRE!$B49,Base!$B:$B,DRE!G$4)</f>
        <v>-4687.5688220000002</v>
      </c>
      <c r="H49" s="9">
        <f t="shared" si="106"/>
        <v>-3.6328857154221531E-5</v>
      </c>
      <c r="I49" s="10">
        <f t="shared" si="107"/>
        <v>0.29718123941247943</v>
      </c>
      <c r="J49" s="23">
        <f>SUMIFS(Base!$C:$C,Base!$A:$A,DRE!$B49,Base!$B:$B,DRE!J$4)</f>
        <v>-5420.4473799999996</v>
      </c>
      <c r="K49" s="9">
        <f t="shared" si="108"/>
        <v>-4.894856766619179E-5</v>
      </c>
      <c r="L49" s="10">
        <f t="shared" si="109"/>
        <v>0.32682824896904566</v>
      </c>
      <c r="M49" s="23">
        <f>SUMIFS(Base!$C:$C,Base!$A:$A,DRE!$B49,Base!$B:$B,DRE!M$4)</f>
        <v>-5608.6172630000001</v>
      </c>
      <c r="N49" s="9">
        <f t="shared" si="110"/>
        <v>-3.6960235787461318E-5</v>
      </c>
      <c r="O49" s="10">
        <f t="shared" si="111"/>
        <v>6.045259595313629E-2</v>
      </c>
      <c r="P49" s="23">
        <f>SUMIFS(Base!$C:$C,Base!$A:$A,DRE!$B49,Base!$B:$B,DRE!P$4)</f>
        <v>-7935.9662539999999</v>
      </c>
      <c r="Q49" s="9">
        <f t="shared" si="112"/>
        <v>-5.8610867125066286E-5</v>
      </c>
      <c r="R49" s="10">
        <f t="shared" si="113"/>
        <v>-0.30475023419211317</v>
      </c>
      <c r="S49" s="23">
        <f>SUMIFS(Base!$C:$C,Base!$A:$A,DRE!$B49,Base!$B:$B,DRE!S$4)</f>
        <v>-5306.2449909999996</v>
      </c>
      <c r="T49" s="9">
        <f t="shared" si="114"/>
        <v>-5.0981928648575327E-5</v>
      </c>
      <c r="U49" s="10">
        <f t="shared" si="115"/>
        <v>0.24171131591478054</v>
      </c>
      <c r="V49" s="23">
        <f>SUMIFS(Base!$C:$C,Base!$A:$A,DRE!$B49,Base!$B:$B,DRE!V$4)</f>
        <v>0</v>
      </c>
      <c r="W49" s="9">
        <f t="shared" si="116"/>
        <v>0</v>
      </c>
      <c r="X49" s="10">
        <f t="shared" si="117"/>
        <v>0</v>
      </c>
      <c r="Y49" s="23">
        <f>SUMIFS(Base!$C:$C,Base!$A:$A,DRE!$B49,Base!$B:$B,DRE!Y$4)</f>
        <v>0</v>
      </c>
      <c r="Z49" s="9">
        <f t="shared" si="118"/>
        <v>0</v>
      </c>
      <c r="AA49" s="10">
        <f t="shared" si="119"/>
        <v>0</v>
      </c>
      <c r="AB49" s="23">
        <f>SUMIFS(Base!$C:$C,Base!$A:$A,DRE!$B49,Base!$B:$B,DRE!AB$4)</f>
        <v>0</v>
      </c>
      <c r="AC49" s="9">
        <f t="shared" si="120"/>
        <v>0</v>
      </c>
      <c r="AD49" s="10">
        <f t="shared" si="121"/>
        <v>0</v>
      </c>
      <c r="AE49" s="23">
        <f>SUMIFS(Base!$C:$C,Base!$A:$A,DRE!$B49,Base!$B:$B,DRE!AE$4)</f>
        <v>0</v>
      </c>
      <c r="AF49" s="9">
        <f t="shared" si="122"/>
        <v>0</v>
      </c>
      <c r="AG49" s="10">
        <f t="shared" si="123"/>
        <v>0</v>
      </c>
      <c r="AH49" s="23">
        <f>SUMIFS(Base!$C:$C,Base!$A:$A,DRE!$B49,Base!$B:$B,DRE!AH$4)</f>
        <v>0</v>
      </c>
      <c r="AI49" s="9">
        <f t="shared" si="124"/>
        <v>0</v>
      </c>
      <c r="AJ49" s="10">
        <f t="shared" si="125"/>
        <v>0</v>
      </c>
      <c r="AK49" s="23">
        <f>SUMIFS(Base!$C:$C,Base!$A:$A,DRE!$B49,Base!$B:$B,DRE!AK$4)</f>
        <v>0</v>
      </c>
      <c r="AL49" s="9">
        <f t="shared" si="126"/>
        <v>0</v>
      </c>
      <c r="AM49" s="10">
        <f t="shared" si="127"/>
        <v>0</v>
      </c>
      <c r="AN49" s="41">
        <f t="shared" si="128"/>
        <v>-34499.341205885787</v>
      </c>
      <c r="AO49" s="42">
        <f t="shared" si="129"/>
        <v>-4.5151333646153066E-5</v>
      </c>
      <c r="AP49" s="43">
        <f t="shared" si="130"/>
        <v>0.5558804091227515</v>
      </c>
      <c r="AQ49" s="3"/>
      <c r="AR49" s="23">
        <f>SUMIFS(Base!$C:$C,Base!$A:$A,DRE!$B49,Base!$B:$B,DRE!AR$4)</f>
        <v>-5858.3636020000004</v>
      </c>
      <c r="AS49" s="9">
        <f t="shared" si="131"/>
        <v>-4.9388109932770822E-5</v>
      </c>
      <c r="AT49" s="10">
        <f t="shared" si="132"/>
        <v>-3.2510713709082859E-2</v>
      </c>
      <c r="AU49" s="23">
        <f>SUMIFS(Base!$C:$C,Base!$A:$A,DRE!$B49,Base!$B:$B,DRE!AU$4)</f>
        <v>-6669.6694580000003</v>
      </c>
      <c r="AV49" s="9">
        <f t="shared" si="133"/>
        <v>-4.6456942806531017E-5</v>
      </c>
      <c r="AW49" s="10">
        <f t="shared" si="134"/>
        <v>-0.20478770204510041</v>
      </c>
      <c r="AX49" s="23">
        <f>SUMIFS(Base!$C:$C,Base!$A:$A,DRE!$B49,Base!$B:$B,DRE!AX$4)</f>
        <v>-8052.1016689999997</v>
      </c>
      <c r="AY49" s="9">
        <f t="shared" si="135"/>
        <v>-5.3712997387564876E-5</v>
      </c>
      <c r="AZ49" s="10">
        <f t="shared" si="136"/>
        <v>-0.16600390641477938</v>
      </c>
      <c r="BA49" s="23">
        <f>SUMIFS(Base!$C:$C,Base!$A:$A,DRE!$B49,Base!$B:$B,DRE!BA$4)</f>
        <v>-5969.4883289999998</v>
      </c>
      <c r="BB49" s="9">
        <f t="shared" si="137"/>
        <v>-4.8088909224114602E-5</v>
      </c>
      <c r="BC49" s="10">
        <f t="shared" si="138"/>
        <v>4.3684513090151256E-2</v>
      </c>
      <c r="BD49" s="23">
        <f>SUMIFS(Base!$C:$C,Base!$A:$A,DRE!$B49,Base!$B:$B,DRE!BD$4)</f>
        <v>-6082.3643069999998</v>
      </c>
      <c r="BE49" s="9">
        <f t="shared" si="139"/>
        <v>-5.2127742080647112E-5</v>
      </c>
      <c r="BF49" s="10">
        <f t="shared" si="140"/>
        <v>0.16822049218572485</v>
      </c>
      <c r="BG49" s="23">
        <f>SUMIFS(Base!$C:$C,Base!$A:$A,DRE!$B49,Base!$B:$B,DRE!BG$4)</f>
        <v>-6997.6581509999996</v>
      </c>
      <c r="BH49" s="9">
        <f t="shared" si="141"/>
        <v>-7.3138313976983508E-5</v>
      </c>
      <c r="BI49" s="10">
        <f t="shared" si="142"/>
        <v>-0.53512285932843895</v>
      </c>
      <c r="BJ49" s="23">
        <f>SUMIFS(Base!$C:$C,Base!$A:$A,DRE!$B49,Base!$B:$B,DRE!BJ$4)</f>
        <v>-5965.0884660000002</v>
      </c>
      <c r="BK49" s="9">
        <f t="shared" si="143"/>
        <v>-4.6672845765634654E-5</v>
      </c>
      <c r="BL49" s="10">
        <f t="shared" si="144"/>
        <v>0.14326467748586971</v>
      </c>
      <c r="BM49" s="23">
        <f>SUMIFS(Base!$C:$C,Base!$A:$A,DRE!$B49,Base!$B:$B,DRE!BM$4)</f>
        <v>-6725.9916899999998</v>
      </c>
      <c r="BN49" s="9">
        <f t="shared" si="145"/>
        <v>-4.156099968709263E-5</v>
      </c>
      <c r="BO49" s="10">
        <f t="shared" si="146"/>
        <v>-0.39189074876338603</v>
      </c>
      <c r="BP49" s="23">
        <f>SUMIFS(Base!$C:$C,Base!$A:$A,DRE!$B49,Base!$B:$B,DRE!BP$4)</f>
        <v>-4467.1309119999996</v>
      </c>
      <c r="BQ49" s="9">
        <f t="shared" si="147"/>
        <v>-3.9257795336775416E-5</v>
      </c>
      <c r="BR49" s="10">
        <f t="shared" si="148"/>
        <v>0.39088703504779837</v>
      </c>
      <c r="BS49" s="23">
        <f>SUMIFS(Base!$C:$C,Base!$A:$A,DRE!$B49,Base!$B:$B,DRE!BS$4)</f>
        <v>-4802.5775759999997</v>
      </c>
      <c r="BT49" s="9">
        <f t="shared" si="149"/>
        <v>-3.7394953828464157E-5</v>
      </c>
      <c r="BU49" s="10">
        <f t="shared" si="150"/>
        <v>-3.7340111854073092E-2</v>
      </c>
      <c r="BV49" s="23">
        <f>SUMIFS(Base!$C:$C,Base!$A:$A,DRE!$B49,Base!$B:$B,DRE!BV$4)</f>
        <v>-8032.3996200000001</v>
      </c>
      <c r="BW49" s="9">
        <f t="shared" si="151"/>
        <v>-8.5048504369281504E-5</v>
      </c>
      <c r="BX49" s="10">
        <f t="shared" si="152"/>
        <v>-1.1466777675129823E-2</v>
      </c>
      <c r="BY49" s="23">
        <f>SUMIFS(Base!$C:$C,Base!$A:$A,DRE!$B49,Base!$B:$B,DRE!BY$4)</f>
        <v>-8056.8284169999997</v>
      </c>
      <c r="BZ49" s="9">
        <f t="shared" si="153"/>
        <v>-7.8436683492648241E-5</v>
      </c>
      <c r="CA49" s="10">
        <f t="shared" si="154"/>
        <v>-0.16663128111417275</v>
      </c>
      <c r="CB49" s="41">
        <f t="shared" si="155"/>
        <v>-77680.295835950092</v>
      </c>
      <c r="CC49" s="42">
        <f t="shared" si="156"/>
        <v>-5.2571582097983932E-5</v>
      </c>
      <c r="CD49" s="43">
        <f t="shared" si="157"/>
        <v>-3.8027516164327986E-2</v>
      </c>
      <c r="CF49" s="23">
        <f>SUMIFS(Base!$C:$C,Base!$A:$A,DRE!$B49,Base!$B:$B,DRE!CF$4)</f>
        <v>-5673.90103</v>
      </c>
      <c r="CG49" s="9">
        <f t="shared" si="158"/>
        <v>-3.283267182478834E-5</v>
      </c>
      <c r="CH49" s="10">
        <f t="shared" si="159"/>
        <v>8.5360299716647395E-2</v>
      </c>
      <c r="CI49" s="23">
        <f>SUMIFS(Base!$C:$C,Base!$A:$A,DRE!$B49,Base!$B:$B,DRE!CI$4)</f>
        <v>-5535.9707330000001</v>
      </c>
      <c r="CJ49" s="9">
        <f t="shared" si="160"/>
        <v>-3.5999556528742536E-5</v>
      </c>
      <c r="CK49" s="10">
        <f t="shared" si="161"/>
        <v>0.13590603993768774</v>
      </c>
      <c r="CL49" s="23">
        <f>SUMIFS(Base!$C:$C,Base!$A:$A,DRE!$B49,Base!$B:$B,DRE!CL$4)</f>
        <v>-6905.7244360000004</v>
      </c>
      <c r="CM49" s="9">
        <f t="shared" si="162"/>
        <v>-4.7735634120865642E-5</v>
      </c>
      <c r="CN49" s="10">
        <f t="shared" si="163"/>
        <v>-3.1960850149147076E-2</v>
      </c>
      <c r="CO49" s="23">
        <f>SUMIFS(Base!$C:$C,Base!$A:$A,DRE!$B49,Base!$B:$B,DRE!CO$4)</f>
        <v>-6242.1746910000002</v>
      </c>
      <c r="CP49" s="9">
        <f t="shared" si="164"/>
        <v>-4.4664736610557962E-5</v>
      </c>
      <c r="CQ49" s="10">
        <f t="shared" si="165"/>
        <v>8.1614026751954435E-2</v>
      </c>
      <c r="CR49" s="23">
        <f>SUMIFS(Base!$C:$C,Base!$A:$A,DRE!$B49,Base!$B:$B,DRE!CR$4)</f>
        <v>-7312.4719349999996</v>
      </c>
      <c r="CS49" s="9">
        <f t="shared" si="166"/>
        <v>-5.153463924042009E-5</v>
      </c>
      <c r="CT49" s="10">
        <f t="shared" si="167"/>
        <v>-0.5612265524528931</v>
      </c>
      <c r="CU49" s="23">
        <f>SUMIFS(Base!$C:$C,Base!$A:$A,DRE!$B49,Base!$B:$B,DRE!CU$4)</f>
        <v>-4558.3701060000003</v>
      </c>
      <c r="CV49" s="9">
        <f t="shared" si="168"/>
        <v>-3.4800974632738358E-5</v>
      </c>
      <c r="CW49" s="10">
        <f t="shared" si="169"/>
        <v>7.4538344442318855E-2</v>
      </c>
      <c r="CX49" s="23">
        <f>SUMIFS(Base!$C:$C,Base!$A:$A,DRE!$B49,Base!$B:$B,DRE!CX$4)</f>
        <v>-6962.580285</v>
      </c>
      <c r="CY49" s="9">
        <f t="shared" si="170"/>
        <v>-5.4096982498541724E-5</v>
      </c>
      <c r="CZ49" s="10">
        <f t="shared" si="171"/>
        <v>-2.9104615739434718E-3</v>
      </c>
      <c r="DA49" s="23">
        <f>SUMIFS(Base!$C:$C,Base!$A:$A,DRE!$B49,Base!$B:$B,DRE!DA$4)</f>
        <v>-4832.269843</v>
      </c>
      <c r="DB49" s="9">
        <f t="shared" si="172"/>
        <v>-2.7651671393314205E-5</v>
      </c>
      <c r="DC49" s="10">
        <f t="shared" si="173"/>
        <v>0.19375529985982859</v>
      </c>
      <c r="DD49" s="23">
        <f>SUMIFS(Base!$C:$C,Base!$A:$A,DRE!$B49,Base!$B:$B,DRE!DD$4)</f>
        <v>-7333.8299610000004</v>
      </c>
      <c r="DE49" s="9">
        <f t="shared" si="174"/>
        <v>-5.4306650998919287E-5</v>
      </c>
      <c r="DF49" s="10">
        <f t="shared" si="175"/>
        <v>3.3954699396626167E-2</v>
      </c>
      <c r="DG49" s="23">
        <f>SUMIFS(Base!$C:$C,Base!$A:$A,DRE!$B49,Base!$B:$B,DRE!DG$4)</f>
        <v>-4629.7039139999997</v>
      </c>
      <c r="DH49" s="9">
        <f t="shared" si="176"/>
        <v>-4.6966203573261903E-5</v>
      </c>
      <c r="DI49" s="10">
        <f t="shared" si="177"/>
        <v>0.10157275590329426</v>
      </c>
      <c r="DJ49" s="23">
        <f>SUMIFS(Base!$C:$C,Base!$A:$A,DRE!$B49,Base!$B:$B,DRE!DJ$4)</f>
        <v>-7941.3380619999998</v>
      </c>
      <c r="DK49" s="9">
        <f t="shared" si="178"/>
        <v>-6.5134452112610022E-5</v>
      </c>
      <c r="DL49" s="10">
        <f t="shared" si="179"/>
        <v>-0.23745574665208188</v>
      </c>
      <c r="DM49" s="23">
        <f>SUMIFS(Base!$C:$C,Base!$A:$A,DRE!$B49,Base!$B:$B,DRE!DM$4)</f>
        <v>-6906.0623930000002</v>
      </c>
      <c r="DN49" s="9">
        <f t="shared" si="180"/>
        <v>-4.1189388261050658E-5</v>
      </c>
      <c r="DO49" s="10">
        <f t="shared" si="181"/>
        <v>-0.47566342240336129</v>
      </c>
      <c r="DP49" s="41">
        <f t="shared" si="182"/>
        <v>-74834.524736869003</v>
      </c>
      <c r="DQ49" s="42">
        <f t="shared" si="183"/>
        <v>-4.3748528810227732E-5</v>
      </c>
      <c r="DR49" s="43">
        <f t="shared" si="184"/>
        <v>-3.2396147598288259E-2</v>
      </c>
      <c r="DT49" s="23">
        <f>SUMIFS(Base!$C:$C,Base!$A:$A,DRE!$B49,Base!$B:$B,DRE!DT$4)</f>
        <v>-6203.4274569999998</v>
      </c>
      <c r="DU49" s="9">
        <f t="shared" si="185"/>
        <v>-4.4906884067007806E-5</v>
      </c>
      <c r="DV49" s="10">
        <f t="shared" si="186"/>
        <v>0</v>
      </c>
      <c r="DW49" s="23">
        <f>SUMIFS(Base!$C:$C,Base!$A:$A,DRE!$B49,Base!$B:$B,DRE!DW$4)</f>
        <v>-6406.6768069999998</v>
      </c>
      <c r="DX49" s="9">
        <f t="shared" si="187"/>
        <v>-3.7169832032529784E-5</v>
      </c>
      <c r="DY49" s="10">
        <f t="shared" si="188"/>
        <v>0</v>
      </c>
      <c r="DZ49" s="23">
        <f>SUMIFS(Base!$C:$C,Base!$A:$A,DRE!$B49,Base!$B:$B,DRE!DZ$4)</f>
        <v>-6691.847307</v>
      </c>
      <c r="EA49" s="9">
        <f t="shared" si="189"/>
        <v>-3.7326506652280976E-5</v>
      </c>
      <c r="EB49" s="10">
        <f t="shared" si="190"/>
        <v>0</v>
      </c>
      <c r="EC49" s="23">
        <f>SUMIFS(Base!$C:$C,Base!$A:$A,DRE!$B49,Base!$B:$B,DRE!EC$4)</f>
        <v>-6796.8968089999998</v>
      </c>
      <c r="ED49" s="9">
        <f t="shared" si="191"/>
        <v>-5.7194046332994192E-5</v>
      </c>
      <c r="EE49" s="10">
        <f t="shared" si="192"/>
        <v>0</v>
      </c>
      <c r="EF49" s="23">
        <f>SUMIFS(Base!$C:$C,Base!$A:$A,DRE!$B49,Base!$B:$B,DRE!EF$4)</f>
        <v>-4683.7993649999999</v>
      </c>
      <c r="EG49" s="9">
        <f t="shared" si="193"/>
        <v>-4.4947314335008443E-5</v>
      </c>
      <c r="EH49" s="10">
        <f t="shared" si="194"/>
        <v>0</v>
      </c>
      <c r="EI49" s="23">
        <f>SUMIFS(Base!$C:$C,Base!$A:$A,DRE!$B49,Base!$B:$B,DRE!EI$4)</f>
        <v>-4925.5094239999999</v>
      </c>
      <c r="EJ49" s="9">
        <f t="shared" si="195"/>
        <v>-4.5646559041574985E-5</v>
      </c>
      <c r="EK49" s="10">
        <f t="shared" si="196"/>
        <v>0</v>
      </c>
      <c r="EL49" s="23">
        <f>SUMIFS(Base!$C:$C,Base!$A:$A,DRE!$B49,Base!$B:$B,DRE!EL$4)</f>
        <v>-6942.3747700000004</v>
      </c>
      <c r="EM49" s="9">
        <f t="shared" si="197"/>
        <v>-5.6893163770734765E-5</v>
      </c>
      <c r="EN49" s="10">
        <f t="shared" si="198"/>
        <v>0</v>
      </c>
      <c r="EO49" s="23">
        <f>SUMIFS(Base!$C:$C,Base!$A:$A,DRE!$B49,Base!$B:$B,DRE!EO$4)</f>
        <v>-5993.5523819999999</v>
      </c>
      <c r="EP49" s="9">
        <f t="shared" si="199"/>
        <v>-6.4171699567067909E-5</v>
      </c>
      <c r="EQ49" s="10">
        <f t="shared" si="200"/>
        <v>0</v>
      </c>
      <c r="ER49" s="23">
        <f>SUMIFS(Base!$C:$C,Base!$A:$A,DRE!$B49,Base!$B:$B,DRE!ER$4)</f>
        <v>-7591.6004730000004</v>
      </c>
      <c r="ES49" s="9">
        <f t="shared" si="201"/>
        <v>-5.1342656659605859E-5</v>
      </c>
      <c r="ET49" s="10">
        <f t="shared" si="202"/>
        <v>0</v>
      </c>
      <c r="EU49" s="23">
        <f>SUMIFS(Base!$C:$C,Base!$A:$A,DRE!$B49,Base!$B:$B,DRE!EU$4)</f>
        <v>-5153.1205719999998</v>
      </c>
      <c r="EV49" s="9">
        <f t="shared" si="203"/>
        <v>-3.0436603101842489E-5</v>
      </c>
      <c r="EW49" s="10">
        <f t="shared" si="204"/>
        <v>0</v>
      </c>
      <c r="EX49" s="23">
        <f>SUMIFS(Base!$C:$C,Base!$A:$A,DRE!$B49,Base!$B:$B,DRE!EX$4)</f>
        <v>-6417.4723690000001</v>
      </c>
      <c r="EY49" s="9">
        <f t="shared" si="205"/>
        <v>-4.3209849959602794E-5</v>
      </c>
      <c r="EZ49" s="10">
        <f t="shared" si="206"/>
        <v>0</v>
      </c>
      <c r="FA49" s="23">
        <f>SUMIFS(Base!$C:$C,Base!$A:$A,DRE!$B49,Base!$B:$B,DRE!FA$4)</f>
        <v>-4679.9712509999999</v>
      </c>
      <c r="FB49" s="9">
        <f t="shared" si="207"/>
        <v>-3.2037635032274045E-5</v>
      </c>
      <c r="FC49" s="10">
        <f t="shared" si="208"/>
        <v>0</v>
      </c>
      <c r="FD49" s="41">
        <f t="shared" si="209"/>
        <v>-72486.24949924511</v>
      </c>
      <c r="FE49" s="42">
        <f t="shared" si="210"/>
        <v>-4.3986524276256335E-5</v>
      </c>
      <c r="FF49" s="43">
        <f t="shared" si="211"/>
        <v>0</v>
      </c>
    </row>
    <row r="50" spans="2:162" x14ac:dyDescent="0.25">
      <c r="C50" s="22" t="s">
        <v>63</v>
      </c>
      <c r="D50" s="24">
        <f>D28+D29</f>
        <v>-11806707.659586577</v>
      </c>
      <c r="E50" s="17">
        <f t="shared" si="104"/>
        <v>-8.8716138168008871E-2</v>
      </c>
      <c r="F50" s="18">
        <f t="shared" si="105"/>
        <v>0.2103444728059386</v>
      </c>
      <c r="G50" s="24">
        <f>G28+G29</f>
        <v>19092601.734961819</v>
      </c>
      <c r="H50" s="17">
        <f t="shared" si="106"/>
        <v>0.14796847309773109</v>
      </c>
      <c r="I50" s="18">
        <f t="shared" si="107"/>
        <v>-0.28923147609905486</v>
      </c>
      <c r="J50" s="24">
        <f>J28+J29</f>
        <v>-18486103.679946598</v>
      </c>
      <c r="K50" s="17">
        <f t="shared" si="108"/>
        <v>-0.16693609095825282</v>
      </c>
      <c r="L50" s="18">
        <f t="shared" si="109"/>
        <v>-1.5191591590159375</v>
      </c>
      <c r="M50" s="24">
        <f>M28+M29</f>
        <v>42422530.463549495</v>
      </c>
      <c r="N50" s="17">
        <f t="shared" si="110"/>
        <v>0.27956030071391769</v>
      </c>
      <c r="O50" s="18">
        <f t="shared" si="111"/>
        <v>4.3243328394865328</v>
      </c>
      <c r="P50" s="24">
        <f>P28+P29</f>
        <v>26804626.997934781</v>
      </c>
      <c r="Q50" s="17">
        <f t="shared" si="112"/>
        <v>0.19796485784211348</v>
      </c>
      <c r="R50" s="18">
        <f t="shared" si="113"/>
        <v>0.29130593162460722</v>
      </c>
      <c r="S50" s="24">
        <f>S28+S29</f>
        <v>-17397607.917021696</v>
      </c>
      <c r="T50" s="17">
        <f t="shared" si="114"/>
        <v>-0.16715466530208864</v>
      </c>
      <c r="U50" s="18">
        <f t="shared" si="115"/>
        <v>0.47521153223376728</v>
      </c>
      <c r="V50" s="24">
        <f>V28+V29</f>
        <v>0</v>
      </c>
      <c r="W50" s="17">
        <f t="shared" si="116"/>
        <v>0</v>
      </c>
      <c r="X50" s="18">
        <f t="shared" si="117"/>
        <v>0</v>
      </c>
      <c r="Y50" s="24">
        <f>Y28+Y29</f>
        <v>0</v>
      </c>
      <c r="Z50" s="17">
        <f t="shared" si="118"/>
        <v>0</v>
      </c>
      <c r="AA50" s="18">
        <f t="shared" si="119"/>
        <v>0</v>
      </c>
      <c r="AB50" s="24">
        <f>AB28+AB29</f>
        <v>0</v>
      </c>
      <c r="AC50" s="17">
        <f t="shared" si="120"/>
        <v>0</v>
      </c>
      <c r="AD50" s="18">
        <f t="shared" si="121"/>
        <v>0</v>
      </c>
      <c r="AE50" s="24">
        <f>AE28+AE29</f>
        <v>0</v>
      </c>
      <c r="AF50" s="17">
        <f t="shared" si="122"/>
        <v>0</v>
      </c>
      <c r="AG50" s="18">
        <f t="shared" si="123"/>
        <v>0</v>
      </c>
      <c r="AH50" s="24">
        <f>AH28+AH29</f>
        <v>0</v>
      </c>
      <c r="AI50" s="17">
        <f t="shared" si="124"/>
        <v>0</v>
      </c>
      <c r="AJ50" s="18">
        <f t="shared" si="125"/>
        <v>0</v>
      </c>
      <c r="AK50" s="24">
        <f>AK28+AK29</f>
        <v>0</v>
      </c>
      <c r="AL50" s="17">
        <f t="shared" si="126"/>
        <v>0</v>
      </c>
      <c r="AM50" s="18">
        <f t="shared" si="127"/>
        <v>0</v>
      </c>
      <c r="AN50" s="16">
        <f t="shared" si="128"/>
        <v>40629343.635382093</v>
      </c>
      <c r="AO50" s="17">
        <f t="shared" si="129"/>
        <v>5.3174031334614923E-2</v>
      </c>
      <c r="AP50" s="18">
        <f t="shared" si="130"/>
        <v>-0.42636749961327508</v>
      </c>
      <c r="AQ50" s="3"/>
      <c r="AR50" s="24">
        <f>AR28+AR29</f>
        <v>-14951719.139534403</v>
      </c>
      <c r="AS50" s="17">
        <f t="shared" si="131"/>
        <v>-0.12604836413621406</v>
      </c>
      <c r="AT50" s="18">
        <f t="shared" si="132"/>
        <v>-1.3683516217127909</v>
      </c>
      <c r="AU50" s="24">
        <f>AU28+AU29</f>
        <v>26861912.272331607</v>
      </c>
      <c r="AV50" s="17">
        <f t="shared" si="133"/>
        <v>0.18710407314307465</v>
      </c>
      <c r="AW50" s="18">
        <f t="shared" si="134"/>
        <v>3.6166666877041086E-2</v>
      </c>
      <c r="AX50" s="24">
        <f>AX28+AX29</f>
        <v>35607777.227674983</v>
      </c>
      <c r="AY50" s="17">
        <f t="shared" si="135"/>
        <v>0.23752810431722066</v>
      </c>
      <c r="AZ50" s="18">
        <f t="shared" si="136"/>
        <v>0.52322451535978709</v>
      </c>
      <c r="BA50" s="24">
        <f>BA28+BA29</f>
        <v>-12761216.313737692</v>
      </c>
      <c r="BB50" s="17">
        <f t="shared" si="137"/>
        <v>-0.10280160360132974</v>
      </c>
      <c r="BC50" s="18">
        <f t="shared" si="138"/>
        <v>-2.4003394777502676</v>
      </c>
      <c r="BD50" s="24">
        <f>BD28+BD29</f>
        <v>20757766.49164119</v>
      </c>
      <c r="BE50" s="17">
        <f t="shared" si="139"/>
        <v>0.17790047475473766</v>
      </c>
      <c r="BF50" s="18">
        <f t="shared" si="140"/>
        <v>-0.49975600972461448</v>
      </c>
      <c r="BG50" s="24">
        <f>BG28+BG29</f>
        <v>-33151658.212069303</v>
      </c>
      <c r="BH50" s="17">
        <f t="shared" si="141"/>
        <v>-0.346495403869575</v>
      </c>
      <c r="BI50" s="18">
        <f t="shared" si="142"/>
        <v>-3.1072620360752565</v>
      </c>
      <c r="BJ50" s="24">
        <f>BJ28+BJ29</f>
        <v>36887034.801725864</v>
      </c>
      <c r="BK50" s="17">
        <f t="shared" si="143"/>
        <v>0.288616488400048</v>
      </c>
      <c r="BL50" s="18">
        <f t="shared" si="144"/>
        <v>1.3123767331372809</v>
      </c>
      <c r="BM50" s="24">
        <f>BM28+BM29</f>
        <v>60264098.065147519</v>
      </c>
      <c r="BN50" s="17">
        <f t="shared" si="145"/>
        <v>0.37238169124596643</v>
      </c>
      <c r="BO50" s="18">
        <f t="shared" si="146"/>
        <v>-0.17002791926724486</v>
      </c>
      <c r="BP50" s="24">
        <f>BP28+BP29</f>
        <v>-6534273.7696097177</v>
      </c>
      <c r="BQ50" s="17">
        <f t="shared" si="147"/>
        <v>-5.7424147036458803E-2</v>
      </c>
      <c r="BR50" s="18">
        <f t="shared" si="148"/>
        <v>-1.3971643291942228</v>
      </c>
      <c r="BS50" s="24">
        <f>BS28+BS29</f>
        <v>-10519596.57392982</v>
      </c>
      <c r="BT50" s="17">
        <f t="shared" si="149"/>
        <v>-8.1910145531436884E-2</v>
      </c>
      <c r="BU50" s="18">
        <f t="shared" si="150"/>
        <v>-1.9599176382808028</v>
      </c>
      <c r="BV50" s="24">
        <f>BV28+BV29</f>
        <v>-33224669.028039098</v>
      </c>
      <c r="BW50" s="17">
        <f t="shared" si="151"/>
        <v>-0.35178882310129822</v>
      </c>
      <c r="BX50" s="18">
        <f t="shared" si="152"/>
        <v>-5.6040908144081527</v>
      </c>
      <c r="BY50" s="24">
        <f>BY28+BY29</f>
        <v>1592734.5095652044</v>
      </c>
      <c r="BZ50" s="17">
        <f t="shared" si="153"/>
        <v>1.5505954222753839E-2</v>
      </c>
      <c r="CA50" s="18">
        <f t="shared" si="154"/>
        <v>-0.96748317400146266</v>
      </c>
      <c r="CB50" s="16">
        <f t="shared" si="155"/>
        <v>70828175.893086731</v>
      </c>
      <c r="CC50" s="17">
        <f t="shared" si="156"/>
        <v>4.7934282738539905E-2</v>
      </c>
      <c r="CD50" s="18">
        <f t="shared" si="157"/>
        <v>-0.76747128728030967</v>
      </c>
      <c r="CF50" s="24">
        <f>CF28+CF29</f>
        <v>40590887.234351516</v>
      </c>
      <c r="CG50" s="17">
        <f t="shared" si="158"/>
        <v>0.23488377266292457</v>
      </c>
      <c r="CH50" s="18">
        <f t="shared" si="159"/>
        <v>0.75932338813278133</v>
      </c>
      <c r="CI50" s="24">
        <f>CI28+CI29</f>
        <v>25924316.165556822</v>
      </c>
      <c r="CJ50" s="17">
        <f t="shared" si="160"/>
        <v>0.16858179536747864</v>
      </c>
      <c r="CK50" s="18">
        <f t="shared" si="161"/>
        <v>-0.60449407401567945</v>
      </c>
      <c r="CL50" s="24">
        <f>CL28+CL29</f>
        <v>23376578.349820212</v>
      </c>
      <c r="CM50" s="17">
        <f t="shared" si="162"/>
        <v>0.16158996806874132</v>
      </c>
      <c r="CN50" s="18">
        <f t="shared" si="163"/>
        <v>-0.60449028316367737</v>
      </c>
      <c r="CO50" s="24">
        <f>CO28+CO29</f>
        <v>9112944.7655359842</v>
      </c>
      <c r="CP50" s="17">
        <f t="shared" si="164"/>
        <v>6.5206005574640777E-2</v>
      </c>
      <c r="CQ50" s="18">
        <f t="shared" si="165"/>
        <v>-0.38411970865389733</v>
      </c>
      <c r="CR50" s="24">
        <f>CR28+CR29</f>
        <v>41495284.091696911</v>
      </c>
      <c r="CS50" s="17">
        <f t="shared" si="166"/>
        <v>0.29243797649451669</v>
      </c>
      <c r="CT50" s="18">
        <f t="shared" si="167"/>
        <v>5.0651489061025332</v>
      </c>
      <c r="CU50" s="24">
        <f>CU28+CU29</f>
        <v>-8071473.87259172</v>
      </c>
      <c r="CV50" s="17">
        <f t="shared" si="168"/>
        <v>-6.1621840911764453E-2</v>
      </c>
      <c r="CW50" s="18">
        <f t="shared" si="169"/>
        <v>-2.6374801058662283</v>
      </c>
      <c r="CX50" s="24">
        <f>CX28+CX29</f>
        <v>15952000.49936498</v>
      </c>
      <c r="CY50" s="17">
        <f t="shared" si="170"/>
        <v>0.12394185151300932</v>
      </c>
      <c r="CZ50" s="18">
        <f t="shared" si="171"/>
        <v>3.4347464469907885</v>
      </c>
      <c r="DA50" s="24">
        <f>DA28+DA29</f>
        <v>72609789.490680605</v>
      </c>
      <c r="DB50" s="17">
        <f t="shared" si="172"/>
        <v>0.4154946027781295</v>
      </c>
      <c r="DC50" s="18">
        <f t="shared" si="173"/>
        <v>3.193671493791129</v>
      </c>
      <c r="DD50" s="24">
        <f>DD28+DD29</f>
        <v>16452317.817329211</v>
      </c>
      <c r="DE50" s="17">
        <f t="shared" si="174"/>
        <v>0.12182860614171784</v>
      </c>
      <c r="DF50" s="18">
        <f t="shared" si="175"/>
        <v>-0.49993887685869381</v>
      </c>
      <c r="DG50" s="24">
        <f>DG28+DG29</f>
        <v>10958853.295758011</v>
      </c>
      <c r="DH50" s="17">
        <f t="shared" si="176"/>
        <v>0.11117249491088792</v>
      </c>
      <c r="DI50" s="18">
        <f t="shared" si="177"/>
        <v>-0.68122595575676537</v>
      </c>
      <c r="DJ50" s="24">
        <f>DJ28+DJ29</f>
        <v>7216336.5944183851</v>
      </c>
      <c r="DK50" s="17">
        <f t="shared" si="178"/>
        <v>5.9188026837286349E-2</v>
      </c>
      <c r="DL50" s="18">
        <f t="shared" si="179"/>
        <v>-0.8531799855061436</v>
      </c>
      <c r="DM50" s="24">
        <f>DM28+DM29</f>
        <v>48981856.64359881</v>
      </c>
      <c r="DN50" s="17">
        <f t="shared" si="180"/>
        <v>0.2921393691845719</v>
      </c>
      <c r="DO50" s="18">
        <f t="shared" si="181"/>
        <v>-9.3252210677245376E-3</v>
      </c>
      <c r="DP50" s="16">
        <f t="shared" si="182"/>
        <v>304599698.95618421</v>
      </c>
      <c r="DQ50" s="17">
        <f t="shared" si="183"/>
        <v>0.17807006528373198</v>
      </c>
      <c r="DR50" s="18">
        <f t="shared" si="184"/>
        <v>7.4564536214840937E-2</v>
      </c>
      <c r="DT50" s="24">
        <f>DT28+DT29</f>
        <v>23071873.828399308</v>
      </c>
      <c r="DU50" s="17">
        <f t="shared" si="185"/>
        <v>0.16701830889493696</v>
      </c>
      <c r="DV50" s="18">
        <f t="shared" si="186"/>
        <v>0</v>
      </c>
      <c r="DW50" s="24">
        <f>DW28+DW29</f>
        <v>65547225.622567698</v>
      </c>
      <c r="DX50" s="17">
        <f t="shared" si="187"/>
        <v>0.38028754063684955</v>
      </c>
      <c r="DY50" s="18">
        <f t="shared" si="188"/>
        <v>0</v>
      </c>
      <c r="DZ50" s="24">
        <f>DZ28+DZ29</f>
        <v>59104940.674553275</v>
      </c>
      <c r="EA50" s="17">
        <f t="shared" si="189"/>
        <v>0.32968190397345315</v>
      </c>
      <c r="EB50" s="18">
        <f t="shared" si="190"/>
        <v>0</v>
      </c>
      <c r="EC50" s="24">
        <f>EC28+EC29</f>
        <v>14796616.962069396</v>
      </c>
      <c r="ED50" s="17">
        <f t="shared" si="191"/>
        <v>0.12450952543219122</v>
      </c>
      <c r="EE50" s="18">
        <f t="shared" si="192"/>
        <v>0</v>
      </c>
      <c r="EF50" s="24">
        <f>EF28+EF29</f>
        <v>-10207568.049820978</v>
      </c>
      <c r="EG50" s="17">
        <f t="shared" si="193"/>
        <v>-9.7955256828404447E-2</v>
      </c>
      <c r="EH50" s="18">
        <f t="shared" si="194"/>
        <v>0</v>
      </c>
      <c r="EI50" s="24">
        <f>EI28+EI29</f>
        <v>4929204.2350168917</v>
      </c>
      <c r="EJ50" s="17">
        <f t="shared" si="195"/>
        <v>4.5680800252932377E-2</v>
      </c>
      <c r="EK50" s="18">
        <f t="shared" si="196"/>
        <v>0</v>
      </c>
      <c r="EL50" s="24">
        <f>EL28+EL29</f>
        <v>-6551811.7991632223</v>
      </c>
      <c r="EM50" s="17">
        <f t="shared" si="197"/>
        <v>-5.3692477579228348E-2</v>
      </c>
      <c r="EN50" s="18">
        <f t="shared" si="198"/>
        <v>0</v>
      </c>
      <c r="EO50" s="24">
        <f>EO28+EO29</f>
        <v>-33099664.054618999</v>
      </c>
      <c r="EP50" s="17">
        <f t="shared" si="199"/>
        <v>-0.35439111266682632</v>
      </c>
      <c r="EQ50" s="18">
        <f t="shared" si="200"/>
        <v>0</v>
      </c>
      <c r="ER50" s="24">
        <f>ER28+ER29</f>
        <v>32900613.656943195</v>
      </c>
      <c r="ES50" s="17">
        <f t="shared" si="201"/>
        <v>0.22250972201270819</v>
      </c>
      <c r="ET50" s="18">
        <f t="shared" si="202"/>
        <v>0</v>
      </c>
      <c r="EU50" s="24">
        <f>EU28+EU29</f>
        <v>34378122.979787089</v>
      </c>
      <c r="EV50" s="17">
        <f t="shared" si="203"/>
        <v>0.20305235825600051</v>
      </c>
      <c r="EW50" s="18">
        <f t="shared" si="204"/>
        <v>0</v>
      </c>
      <c r="EX50" s="24">
        <f>EX28+EX29</f>
        <v>49150905.067648999</v>
      </c>
      <c r="EY50" s="17">
        <f t="shared" si="205"/>
        <v>0.33094076783422671</v>
      </c>
      <c r="EZ50" s="18">
        <f t="shared" si="206"/>
        <v>0</v>
      </c>
      <c r="FA50" s="24">
        <f>FA28+FA29</f>
        <v>49442922.82921569</v>
      </c>
      <c r="FB50" s="17">
        <f t="shared" si="207"/>
        <v>0.33847095026338714</v>
      </c>
      <c r="FC50" s="18">
        <f t="shared" si="208"/>
        <v>0</v>
      </c>
      <c r="FD50" s="16">
        <f t="shared" si="209"/>
        <v>283463383.25024033</v>
      </c>
      <c r="FE50" s="17">
        <f t="shared" si="210"/>
        <v>0.17201288623570324</v>
      </c>
      <c r="FF50" s="18">
        <f t="shared" si="211"/>
        <v>0</v>
      </c>
    </row>
    <row r="51" spans="2:162" x14ac:dyDescent="0.25">
      <c r="C51" s="8" t="s">
        <v>64</v>
      </c>
      <c r="D51" s="23">
        <f>D52+D53+D54+D57</f>
        <v>344637.88985000004</v>
      </c>
      <c r="E51" s="9">
        <f t="shared" si="104"/>
        <v>2.589624773934162E-3</v>
      </c>
      <c r="F51" s="10">
        <f t="shared" si="105"/>
        <v>-0.15408419613582847</v>
      </c>
      <c r="G51" s="23">
        <f>G52+G53+G54+G57</f>
        <v>163668.02807999996</v>
      </c>
      <c r="H51" s="9">
        <f t="shared" si="106"/>
        <v>1.2684341582199039E-3</v>
      </c>
      <c r="I51" s="10">
        <f t="shared" si="107"/>
        <v>-8.3447501368956928E-2</v>
      </c>
      <c r="J51" s="23">
        <f>J52+J53+J54+J57</f>
        <v>167073.76271000004</v>
      </c>
      <c r="K51" s="9">
        <f t="shared" si="108"/>
        <v>1.5087354983705622E-3</v>
      </c>
      <c r="L51" s="10">
        <f t="shared" si="109"/>
        <v>-0.57643014104319534</v>
      </c>
      <c r="M51" s="23">
        <f>M52+M53+M54+M57</f>
        <v>60865.294200000004</v>
      </c>
      <c r="N51" s="9">
        <f t="shared" si="110"/>
        <v>4.010962986805616E-4</v>
      </c>
      <c r="O51" s="10">
        <f t="shared" si="111"/>
        <v>-0.75555392109367114</v>
      </c>
      <c r="P51" s="23">
        <f>P52+P53+P54+P57</f>
        <v>132732.73689000006</v>
      </c>
      <c r="Q51" s="9">
        <f t="shared" si="112"/>
        <v>9.802940884589828E-4</v>
      </c>
      <c r="R51" s="10">
        <f t="shared" si="113"/>
        <v>2.2931738646354711</v>
      </c>
      <c r="S51" s="23">
        <f>S52+S53+S54+S57</f>
        <v>-55649.411919999984</v>
      </c>
      <c r="T51" s="9">
        <f t="shared" si="114"/>
        <v>-5.3467458676572375E-4</v>
      </c>
      <c r="U51" s="10">
        <f t="shared" si="115"/>
        <v>-1.162163264523306</v>
      </c>
      <c r="V51" s="23">
        <f>V52+V53+V54+V57</f>
        <v>0</v>
      </c>
      <c r="W51" s="9">
        <f t="shared" si="116"/>
        <v>0</v>
      </c>
      <c r="X51" s="10">
        <f t="shared" si="117"/>
        <v>0</v>
      </c>
      <c r="Y51" s="23">
        <f>Y52+Y53+Y54+Y57</f>
        <v>0</v>
      </c>
      <c r="Z51" s="9">
        <f t="shared" si="118"/>
        <v>0</v>
      </c>
      <c r="AA51" s="10">
        <f t="shared" si="119"/>
        <v>0</v>
      </c>
      <c r="AB51" s="23">
        <f>AB52+AB53+AB54+AB57</f>
        <v>0</v>
      </c>
      <c r="AC51" s="9">
        <f t="shared" si="120"/>
        <v>0</v>
      </c>
      <c r="AD51" s="10">
        <f t="shared" si="121"/>
        <v>0</v>
      </c>
      <c r="AE51" s="23">
        <f>AE52+AE53+AE54+AE57</f>
        <v>0</v>
      </c>
      <c r="AF51" s="9">
        <f t="shared" si="122"/>
        <v>0</v>
      </c>
      <c r="AG51" s="10">
        <f t="shared" si="123"/>
        <v>0</v>
      </c>
      <c r="AH51" s="23">
        <f>AH52+AH53+AH54+AH57</f>
        <v>0</v>
      </c>
      <c r="AI51" s="9">
        <f t="shared" si="124"/>
        <v>0</v>
      </c>
      <c r="AJ51" s="10">
        <f t="shared" si="125"/>
        <v>0</v>
      </c>
      <c r="AK51" s="23">
        <f>AK52+AK53+AK54+AK57</f>
        <v>0</v>
      </c>
      <c r="AL51" s="9">
        <f t="shared" si="126"/>
        <v>0</v>
      </c>
      <c r="AM51" s="10">
        <f t="shared" si="127"/>
        <v>0</v>
      </c>
      <c r="AN51" s="41">
        <f t="shared" si="128"/>
        <v>813327.86751835083</v>
      </c>
      <c r="AO51" s="42">
        <f t="shared" si="129"/>
        <v>1.0644504105420457E-3</v>
      </c>
      <c r="AP51" s="43">
        <f t="shared" si="130"/>
        <v>-0.69661117575919884</v>
      </c>
      <c r="AQ51" s="3"/>
      <c r="AR51" s="23">
        <f>AR52+AR53+AR54+AR57</f>
        <v>407413.93915999995</v>
      </c>
      <c r="AS51" s="9">
        <f t="shared" si="131"/>
        <v>3.4346458810627575E-3</v>
      </c>
      <c r="AT51" s="10">
        <f t="shared" si="132"/>
        <v>0.66113544549575909</v>
      </c>
      <c r="AU51" s="23">
        <f>AU52+AU53+AU54+AU57</f>
        <v>178569.17997000006</v>
      </c>
      <c r="AV51" s="9">
        <f t="shared" si="133"/>
        <v>1.2438064934274943E-3</v>
      </c>
      <c r="AW51" s="10">
        <f t="shared" si="134"/>
        <v>-0.12280746604998548</v>
      </c>
      <c r="AX51" s="23">
        <f>AX52+AX53+AX54+AX57</f>
        <v>394442.04816999997</v>
      </c>
      <c r="AY51" s="9">
        <f t="shared" si="135"/>
        <v>2.6311968693177399E-3</v>
      </c>
      <c r="AZ51" s="10">
        <f t="shared" si="136"/>
        <v>-1.1771312798230946E-2</v>
      </c>
      <c r="BA51" s="23">
        <f>BA52+BA53+BA54+BA57</f>
        <v>248992.72048999992</v>
      </c>
      <c r="BB51" s="9">
        <f t="shared" si="137"/>
        <v>2.005831601167529E-3</v>
      </c>
      <c r="BC51" s="10">
        <f t="shared" si="138"/>
        <v>5.5767298353498793</v>
      </c>
      <c r="BD51" s="23">
        <f>BD52+BD53+BD54+BD57</f>
        <v>-102641.0605100001</v>
      </c>
      <c r="BE51" s="9">
        <f t="shared" si="139"/>
        <v>-8.7966561341807812E-4</v>
      </c>
      <c r="BF51" s="10">
        <f t="shared" si="140"/>
        <v>-7.2773247150730658</v>
      </c>
      <c r="BG51" s="23">
        <f>BG52+BG53+BG54+BG57</f>
        <v>343169.04068000003</v>
      </c>
      <c r="BH51" s="9">
        <f t="shared" si="141"/>
        <v>3.586743522309292E-3</v>
      </c>
      <c r="BI51" s="10">
        <f t="shared" si="142"/>
        <v>0.43041439950272603</v>
      </c>
      <c r="BJ51" s="23">
        <f>BJ52+BJ53+BJ54+BJ57</f>
        <v>326867.24083999987</v>
      </c>
      <c r="BK51" s="9">
        <f t="shared" si="143"/>
        <v>2.5575185354784762E-3</v>
      </c>
      <c r="BL51" s="10">
        <f t="shared" si="144"/>
        <v>-0.17347933305964322</v>
      </c>
      <c r="BM51" s="23">
        <f>BM52+BM53+BM54+BM57</f>
        <v>-18948.872460000101</v>
      </c>
      <c r="BN51" s="9">
        <f t="shared" si="145"/>
        <v>-1.1708817356282259E-4</v>
      </c>
      <c r="BO51" s="10">
        <f t="shared" si="146"/>
        <v>-1.1215881433825177</v>
      </c>
      <c r="BP51" s="23">
        <f>BP52+BP53+BP54+BP57</f>
        <v>292202.93182000006</v>
      </c>
      <c r="BQ51" s="9">
        <f t="shared" si="147"/>
        <v>2.5679218093609575E-3</v>
      </c>
      <c r="BR51" s="10">
        <f t="shared" si="148"/>
        <v>-0.50888227250198748</v>
      </c>
      <c r="BS51" s="23">
        <f>BS52+BS53+BS54+BS57</f>
        <v>265670.00677999994</v>
      </c>
      <c r="BT51" s="9">
        <f t="shared" si="149"/>
        <v>2.0686220014004119E-3</v>
      </c>
      <c r="BU51" s="10">
        <f t="shared" si="150"/>
        <v>-0.500444800613706</v>
      </c>
      <c r="BV51" s="23">
        <f>BV52+BV53+BV54+BV57</f>
        <v>339724.22163000004</v>
      </c>
      <c r="BW51" s="9">
        <f t="shared" si="151"/>
        <v>3.5970616894742866E-3</v>
      </c>
      <c r="BX51" s="10">
        <f t="shared" si="152"/>
        <v>-1.2547551191538891E-2</v>
      </c>
      <c r="BY51" s="23">
        <f>BY52+BY53+BY54+BY57</f>
        <v>5351.883909999975</v>
      </c>
      <c r="BZ51" s="9">
        <f t="shared" si="153"/>
        <v>5.210288746528544E-5</v>
      </c>
      <c r="CA51" s="10">
        <f t="shared" si="154"/>
        <v>-0.98647975853542413</v>
      </c>
      <c r="CB51" s="41">
        <f t="shared" si="155"/>
        <v>2680810.242610679</v>
      </c>
      <c r="CC51" s="42">
        <f t="shared" si="156"/>
        <v>1.8142880925190775E-3</v>
      </c>
      <c r="CD51" s="43">
        <f t="shared" si="157"/>
        <v>-0.2469827440352329</v>
      </c>
      <c r="CF51" s="23">
        <f>CF52+CF53+CF54+CF57</f>
        <v>245262.32359000016</v>
      </c>
      <c r="CG51" s="9">
        <f t="shared" si="158"/>
        <v>1.4192382522779956E-3</v>
      </c>
      <c r="CH51" s="10">
        <f t="shared" si="159"/>
        <v>2.1574204980412306E-2</v>
      </c>
      <c r="CI51" s="23">
        <f>CI52+CI53+CI54+CI57</f>
        <v>203568.96924999997</v>
      </c>
      <c r="CJ51" s="9">
        <f t="shared" si="160"/>
        <v>1.3237773408606684E-3</v>
      </c>
      <c r="CK51" s="10">
        <f t="shared" si="161"/>
        <v>-0.61595166073596097</v>
      </c>
      <c r="CL51" s="23">
        <f>CL52+CL53+CL54+CL57</f>
        <v>399140.45532000001</v>
      </c>
      <c r="CM51" s="9">
        <f t="shared" si="162"/>
        <v>2.7590476443956442E-3</v>
      </c>
      <c r="CN51" s="10">
        <f t="shared" si="163"/>
        <v>0.6491107759997492</v>
      </c>
      <c r="CO51" s="23">
        <f>CO52+CO53+CO54+CO57</f>
        <v>37859.654680000036</v>
      </c>
      <c r="CP51" s="9">
        <f t="shared" si="164"/>
        <v>2.7089781817336188E-4</v>
      </c>
      <c r="CQ51" s="10">
        <f t="shared" si="165"/>
        <v>-6.2321886699534181E-2</v>
      </c>
      <c r="CR51" s="23">
        <f>CR52+CR53+CR54+CR57</f>
        <v>16351.08348999999</v>
      </c>
      <c r="CS51" s="9">
        <f t="shared" si="166"/>
        <v>1.1523424586615368E-4</v>
      </c>
      <c r="CT51" s="10">
        <f t="shared" si="167"/>
        <v>-0.87314139183937134</v>
      </c>
      <c r="CU51" s="23">
        <f>CU52+CU53+CU54+CU57</f>
        <v>239908.82697999995</v>
      </c>
      <c r="CV51" s="9">
        <f t="shared" si="168"/>
        <v>1.8315891004355832E-3</v>
      </c>
      <c r="CW51" s="10">
        <f t="shared" si="169"/>
        <v>-0.35658188532053359</v>
      </c>
      <c r="CX51" s="23">
        <f>CX52+CX53+CX54+CX57</f>
        <v>395473.76601000008</v>
      </c>
      <c r="CY51" s="9">
        <f t="shared" si="170"/>
        <v>3.0727024354126149E-3</v>
      </c>
      <c r="CZ51" s="10">
        <f t="shared" si="171"/>
        <v>4.9864228733128249E-2</v>
      </c>
      <c r="DA51" s="23">
        <f>DA52+DA53+DA54+DA57</f>
        <v>155844.73890999996</v>
      </c>
      <c r="DB51" s="9">
        <f t="shared" si="172"/>
        <v>8.917895003232681E-4</v>
      </c>
      <c r="DC51" s="10">
        <f t="shared" si="173"/>
        <v>7.5506334325290894</v>
      </c>
      <c r="DD51" s="23">
        <f>DD52+DD53+DD54+DD57</f>
        <v>594975.32966000005</v>
      </c>
      <c r="DE51" s="9">
        <f t="shared" si="174"/>
        <v>4.4057631214027776E-3</v>
      </c>
      <c r="DF51" s="10">
        <f t="shared" si="175"/>
        <v>0.44447031024544625</v>
      </c>
      <c r="DG51" s="23">
        <f>DG52+DG53+DG54+DG57</f>
        <v>531813.11516000004</v>
      </c>
      <c r="DH51" s="9">
        <f t="shared" si="176"/>
        <v>5.394997929350334E-3</v>
      </c>
      <c r="DI51" s="10">
        <f t="shared" si="177"/>
        <v>-1.9791422016035048E-2</v>
      </c>
      <c r="DJ51" s="23">
        <f>DJ52+DJ53+DJ54+DJ57</f>
        <v>344041.09487999993</v>
      </c>
      <c r="DK51" s="9">
        <f t="shared" si="178"/>
        <v>2.8218076153261836E-3</v>
      </c>
      <c r="DL51" s="10">
        <f t="shared" si="179"/>
        <v>2.8788139377237942</v>
      </c>
      <c r="DM51" s="23">
        <f>DM52+DM53+DM54+DM57</f>
        <v>395842.33195999992</v>
      </c>
      <c r="DN51" s="9">
        <f t="shared" si="180"/>
        <v>2.3608972194902873E-3</v>
      </c>
      <c r="DO51" s="10">
        <f t="shared" si="181"/>
        <v>0.73529869111393986</v>
      </c>
      <c r="DP51" s="41">
        <f t="shared" si="182"/>
        <v>3560091.3808754887</v>
      </c>
      <c r="DQ51" s="42">
        <f t="shared" si="183"/>
        <v>2.0812420589415657E-3</v>
      </c>
      <c r="DR51" s="43">
        <f t="shared" si="184"/>
        <v>0.20735354374894183</v>
      </c>
      <c r="DT51" s="23">
        <f>DT52+DT53+DT54+DT57</f>
        <v>240082.72957000008</v>
      </c>
      <c r="DU51" s="9">
        <f t="shared" si="185"/>
        <v>1.7379694335145314E-3</v>
      </c>
      <c r="DV51" s="10">
        <f t="shared" si="186"/>
        <v>0</v>
      </c>
      <c r="DW51" s="23">
        <f>DW52+DW53+DW54+DW57</f>
        <v>530060.79818000004</v>
      </c>
      <c r="DX51" s="9">
        <f t="shared" si="187"/>
        <v>3.0752715376327977E-3</v>
      </c>
      <c r="DY51" s="10">
        <f t="shared" si="188"/>
        <v>0</v>
      </c>
      <c r="DZ51" s="23">
        <f>DZ52+DZ53+DZ54+DZ57</f>
        <v>242033.74395999988</v>
      </c>
      <c r="EA51" s="9">
        <f t="shared" si="189"/>
        <v>1.3500418852278821E-3</v>
      </c>
      <c r="EB51" s="10">
        <f t="shared" si="190"/>
        <v>0</v>
      </c>
      <c r="EC51" s="23">
        <f>EC52+EC53+EC54+EC57</f>
        <v>40375.960729999933</v>
      </c>
      <c r="ED51" s="9">
        <f t="shared" si="191"/>
        <v>3.3975277742527961E-4</v>
      </c>
      <c r="EE51" s="10">
        <f t="shared" si="192"/>
        <v>0</v>
      </c>
      <c r="EF51" s="23">
        <f>EF52+EF53+EF54+EF57</f>
        <v>128892.18735000002</v>
      </c>
      <c r="EG51" s="9">
        <f t="shared" si="193"/>
        <v>1.2368927890973507E-3</v>
      </c>
      <c r="EH51" s="10">
        <f t="shared" si="194"/>
        <v>0</v>
      </c>
      <c r="EI51" s="23">
        <f>EI52+EI53+EI54+EI57</f>
        <v>372866.13712999993</v>
      </c>
      <c r="EJ51" s="9">
        <f t="shared" si="195"/>
        <v>3.4554915396520689E-3</v>
      </c>
      <c r="EK51" s="10">
        <f t="shared" si="196"/>
        <v>0</v>
      </c>
      <c r="EL51" s="23">
        <f>EL52+EL53+EL54+EL57</f>
        <v>376690.39023000002</v>
      </c>
      <c r="EM51" s="9">
        <f t="shared" si="197"/>
        <v>3.086999589078274E-3</v>
      </c>
      <c r="EN51" s="10">
        <f t="shared" si="198"/>
        <v>0</v>
      </c>
      <c r="EO51" s="23">
        <f>EO52+EO53+EO54+EO57</f>
        <v>18226.104549999931</v>
      </c>
      <c r="EP51" s="9">
        <f t="shared" si="199"/>
        <v>1.9514305221943833E-4</v>
      </c>
      <c r="EQ51" s="10">
        <f t="shared" si="200"/>
        <v>0</v>
      </c>
      <c r="ER51" s="23">
        <f>ER52+ER53+ER54+ER57</f>
        <v>411898.62154999992</v>
      </c>
      <c r="ES51" s="9">
        <f t="shared" si="201"/>
        <v>2.7857063316254127E-3</v>
      </c>
      <c r="ET51" s="10">
        <f t="shared" si="202"/>
        <v>0</v>
      </c>
      <c r="EU51" s="23">
        <f>EU52+EU53+EU54+EU57</f>
        <v>542550.97037999996</v>
      </c>
      <c r="EV51" s="9">
        <f t="shared" si="203"/>
        <v>3.2045453463097348E-3</v>
      </c>
      <c r="EW51" s="10">
        <f t="shared" si="204"/>
        <v>0</v>
      </c>
      <c r="EX51" s="23">
        <f>EX52+EX53+EX54+EX57</f>
        <v>-183116.10744000005</v>
      </c>
      <c r="EY51" s="9">
        <f t="shared" si="205"/>
        <v>-1.2329495278998539E-3</v>
      </c>
      <c r="EZ51" s="10">
        <f t="shared" si="206"/>
        <v>0</v>
      </c>
      <c r="FA51" s="23">
        <f>FA52+FA53+FA54+FA57</f>
        <v>228111.92908000003</v>
      </c>
      <c r="FB51" s="9">
        <f t="shared" si="207"/>
        <v>1.5615836804150106E-3</v>
      </c>
      <c r="FC51" s="10">
        <f t="shared" si="208"/>
        <v>0</v>
      </c>
      <c r="FD51" s="41">
        <f t="shared" si="209"/>
        <v>2948673.4845048646</v>
      </c>
      <c r="FE51" s="42">
        <f t="shared" si="210"/>
        <v>1.7893310621661745E-3</v>
      </c>
      <c r="FF51" s="43">
        <f t="shared" si="211"/>
        <v>0</v>
      </c>
    </row>
    <row r="52" spans="2:162" outlineLevel="1" x14ac:dyDescent="0.25">
      <c r="B52" s="49" t="s">
        <v>68</v>
      </c>
      <c r="C52" s="11" t="s">
        <v>68</v>
      </c>
      <c r="D52" s="23">
        <f>SUMIFS(Base!$C:$C,Base!$A:$A,DRE!$B52,Base!$B:$B,DRE!D$4)</f>
        <v>-40128.301950000001</v>
      </c>
      <c r="E52" s="9">
        <f t="shared" si="104"/>
        <v>-3.0152588536002067E-4</v>
      </c>
      <c r="F52" s="10">
        <f t="shared" si="105"/>
        <v>0.22935413640595778</v>
      </c>
      <c r="G52" s="23">
        <f>SUMIFS(Base!$C:$C,Base!$A:$A,DRE!$B52,Base!$B:$B,DRE!G$4)</f>
        <v>-35855.506220000003</v>
      </c>
      <c r="H52" s="9">
        <f t="shared" si="106"/>
        <v>-2.7788169371408146E-4</v>
      </c>
      <c r="I52" s="10">
        <f t="shared" si="107"/>
        <v>0.13883791127213227</v>
      </c>
      <c r="J52" s="23">
        <f>SUMIFS(Base!$C:$C,Base!$A:$A,DRE!$B52,Base!$B:$B,DRE!J$4)</f>
        <v>-43111.960789999997</v>
      </c>
      <c r="K52" s="9">
        <f t="shared" si="108"/>
        <v>-3.8931633904202244E-4</v>
      </c>
      <c r="L52" s="10">
        <f t="shared" si="109"/>
        <v>-0.16174127668782851</v>
      </c>
      <c r="M52" s="23">
        <f>SUMIFS(Base!$C:$C,Base!$A:$A,DRE!$B52,Base!$B:$B,DRE!M$4)</f>
        <v>-43387.700599999996</v>
      </c>
      <c r="N52" s="9">
        <f t="shared" si="110"/>
        <v>-2.8592067692528102E-4</v>
      </c>
      <c r="O52" s="10">
        <f t="shared" si="111"/>
        <v>9.7365891889275233E-2</v>
      </c>
      <c r="P52" s="23">
        <f>SUMIFS(Base!$C:$C,Base!$A:$A,DRE!$B52,Base!$B:$B,DRE!P$4)</f>
        <v>-56791.720410000002</v>
      </c>
      <c r="Q52" s="9">
        <f t="shared" si="112"/>
        <v>-4.1943373651276433E-4</v>
      </c>
      <c r="R52" s="10">
        <f t="shared" si="113"/>
        <v>-0.58237137093642899</v>
      </c>
      <c r="S52" s="23">
        <f>SUMIFS(Base!$C:$C,Base!$A:$A,DRE!$B52,Base!$B:$B,DRE!S$4)</f>
        <v>-57465.532120000003</v>
      </c>
      <c r="T52" s="9">
        <f t="shared" si="114"/>
        <v>-5.5212370768092456E-4</v>
      </c>
      <c r="U52" s="10">
        <f t="shared" si="115"/>
        <v>-0.14426414413503791</v>
      </c>
      <c r="V52" s="23">
        <f>SUMIFS(Base!$C:$C,Base!$A:$A,DRE!$B52,Base!$B:$B,DRE!V$4)</f>
        <v>0</v>
      </c>
      <c r="W52" s="9">
        <f t="shared" si="116"/>
        <v>0</v>
      </c>
      <c r="X52" s="10">
        <f t="shared" si="117"/>
        <v>0</v>
      </c>
      <c r="Y52" s="23">
        <f>SUMIFS(Base!$C:$C,Base!$A:$A,DRE!$B52,Base!$B:$B,DRE!Y$4)</f>
        <v>0</v>
      </c>
      <c r="Z52" s="9">
        <f t="shared" si="118"/>
        <v>0</v>
      </c>
      <c r="AA52" s="10">
        <f t="shared" si="119"/>
        <v>0</v>
      </c>
      <c r="AB52" s="23">
        <f>SUMIFS(Base!$C:$C,Base!$A:$A,DRE!$B52,Base!$B:$B,DRE!AB$4)</f>
        <v>0</v>
      </c>
      <c r="AC52" s="9">
        <f t="shared" si="120"/>
        <v>0</v>
      </c>
      <c r="AD52" s="10">
        <f t="shared" si="121"/>
        <v>0</v>
      </c>
      <c r="AE52" s="23">
        <f>SUMIFS(Base!$C:$C,Base!$A:$A,DRE!$B52,Base!$B:$B,DRE!AE$4)</f>
        <v>0</v>
      </c>
      <c r="AF52" s="9">
        <f t="shared" si="122"/>
        <v>0</v>
      </c>
      <c r="AG52" s="10">
        <f t="shared" si="123"/>
        <v>0</v>
      </c>
      <c r="AH52" s="23">
        <f>SUMIFS(Base!$C:$C,Base!$A:$A,DRE!$B52,Base!$B:$B,DRE!AH$4)</f>
        <v>0</v>
      </c>
      <c r="AI52" s="9">
        <f t="shared" si="124"/>
        <v>0</v>
      </c>
      <c r="AJ52" s="10">
        <f t="shared" si="125"/>
        <v>0</v>
      </c>
      <c r="AK52" s="23">
        <f>SUMIFS(Base!$C:$C,Base!$A:$A,DRE!$B52,Base!$B:$B,DRE!AK$4)</f>
        <v>0</v>
      </c>
      <c r="AL52" s="9">
        <f t="shared" si="126"/>
        <v>0</v>
      </c>
      <c r="AM52" s="10">
        <f t="shared" si="127"/>
        <v>0</v>
      </c>
      <c r="AN52" s="41">
        <f t="shared" si="128"/>
        <v>-276741.14713505423</v>
      </c>
      <c r="AO52" s="42">
        <f t="shared" si="129"/>
        <v>-3.6218754999826523E-4</v>
      </c>
      <c r="AP52" s="43">
        <f t="shared" si="130"/>
        <v>0.50895394425624441</v>
      </c>
      <c r="AQ52" s="3"/>
      <c r="AR52" s="23">
        <f>SUMIFS(Base!$C:$C,Base!$A:$A,DRE!$B52,Base!$B:$B,DRE!AR$4)</f>
        <v>-52071.001539999997</v>
      </c>
      <c r="AS52" s="9">
        <f t="shared" si="131"/>
        <v>-4.3897725082974435E-4</v>
      </c>
      <c r="AT52" s="10">
        <f t="shared" si="132"/>
        <v>2.6481161862031487E-2</v>
      </c>
      <c r="AU52" s="23">
        <f>SUMIFS(Base!$C:$C,Base!$A:$A,DRE!$B52,Base!$B:$B,DRE!AU$4)</f>
        <v>-41636.187530000003</v>
      </c>
      <c r="AV52" s="9">
        <f t="shared" si="133"/>
        <v>-2.9001287019450519E-4</v>
      </c>
      <c r="AW52" s="10">
        <f t="shared" si="134"/>
        <v>-8.6723044107488725E-2</v>
      </c>
      <c r="AX52" s="23">
        <f>SUMIFS(Base!$C:$C,Base!$A:$A,DRE!$B52,Base!$B:$B,DRE!AX$4)</f>
        <v>-37109.777929999997</v>
      </c>
      <c r="AY52" s="9">
        <f t="shared" si="135"/>
        <v>-2.4754747107592722E-4</v>
      </c>
      <c r="AZ52" s="10">
        <f t="shared" si="136"/>
        <v>0.19560100176544692</v>
      </c>
      <c r="BA52" s="23">
        <f>SUMIFS(Base!$C:$C,Base!$A:$A,DRE!$B52,Base!$B:$B,DRE!BA$4)</f>
        <v>-48067.871809999997</v>
      </c>
      <c r="BB52" s="9">
        <f t="shared" si="137"/>
        <v>-3.8722439791664552E-4</v>
      </c>
      <c r="BC52" s="10">
        <f t="shared" si="138"/>
        <v>5.8205570800537114E-2</v>
      </c>
      <c r="BD52" s="23">
        <f>SUMIFS(Base!$C:$C,Base!$A:$A,DRE!$B52,Base!$B:$B,DRE!BD$4)</f>
        <v>-35890.260309999998</v>
      </c>
      <c r="BE52" s="9">
        <f t="shared" si="139"/>
        <v>-3.0759062401011252E-4</v>
      </c>
      <c r="BF52" s="10">
        <f t="shared" si="140"/>
        <v>0.34221789995091767</v>
      </c>
      <c r="BG52" s="23">
        <f>SUMIFS(Base!$C:$C,Base!$A:$A,DRE!$B52,Base!$B:$B,DRE!BG$4)</f>
        <v>-50220.512820000004</v>
      </c>
      <c r="BH52" s="9">
        <f t="shared" si="141"/>
        <v>-5.2489612316791864E-4</v>
      </c>
      <c r="BI52" s="10">
        <f t="shared" si="142"/>
        <v>-0.11596851999347589</v>
      </c>
      <c r="BJ52" s="23">
        <f>SUMIFS(Base!$C:$C,Base!$A:$A,DRE!$B52,Base!$B:$B,DRE!BJ$4)</f>
        <v>-60169.066160000002</v>
      </c>
      <c r="BK52" s="9">
        <f t="shared" si="143"/>
        <v>-4.7078288289512641E-4</v>
      </c>
      <c r="BL52" s="10">
        <f t="shared" si="144"/>
        <v>-0.3940605199015112</v>
      </c>
      <c r="BM52" s="23">
        <f>SUMIFS(Base!$C:$C,Base!$A:$A,DRE!$B52,Base!$B:$B,DRE!BM$4)</f>
        <v>-62332.60196</v>
      </c>
      <c r="BN52" s="9">
        <f t="shared" si="145"/>
        <v>-3.8516331419303758E-4</v>
      </c>
      <c r="BO52" s="10">
        <f t="shared" si="146"/>
        <v>-0.1336479878382941</v>
      </c>
      <c r="BP52" s="23">
        <f>SUMIFS(Base!$C:$C,Base!$A:$A,DRE!$B52,Base!$B:$B,DRE!BP$4)</f>
        <v>-56259.76208</v>
      </c>
      <c r="BQ52" s="9">
        <f t="shared" si="147"/>
        <v>-4.9441896128436509E-4</v>
      </c>
      <c r="BR52" s="10">
        <f t="shared" si="148"/>
        <v>-5.8189932539512094E-2</v>
      </c>
      <c r="BS52" s="23">
        <f>SUMIFS(Base!$C:$C,Base!$A:$A,DRE!$B52,Base!$B:$B,DRE!BS$4)</f>
        <v>-35213.051820000001</v>
      </c>
      <c r="BT52" s="9">
        <f t="shared" si="149"/>
        <v>-2.7418410762350501E-4</v>
      </c>
      <c r="BU52" s="10">
        <f t="shared" si="150"/>
        <v>0.33500130754304408</v>
      </c>
      <c r="BV52" s="23">
        <f>SUMIFS(Base!$C:$C,Base!$A:$A,DRE!$B52,Base!$B:$B,DRE!BV$4)</f>
        <v>-48407.690970000003</v>
      </c>
      <c r="BW52" s="9">
        <f t="shared" si="151"/>
        <v>-5.1254941384114977E-4</v>
      </c>
      <c r="BX52" s="10">
        <f t="shared" si="152"/>
        <v>-0.37132511757488246</v>
      </c>
      <c r="BY52" s="23">
        <f>SUMIFS(Base!$C:$C,Base!$A:$A,DRE!$B52,Base!$B:$B,DRE!BY$4)</f>
        <v>-36196.735990000001</v>
      </c>
      <c r="BZ52" s="9">
        <f t="shared" si="153"/>
        <v>-3.5239076437620752E-4</v>
      </c>
      <c r="CA52" s="10">
        <f t="shared" si="154"/>
        <v>0.26575142766200138</v>
      </c>
      <c r="CB52" s="41">
        <f t="shared" si="155"/>
        <v>-563574.72766152734</v>
      </c>
      <c r="CC52" s="42">
        <f t="shared" si="156"/>
        <v>-3.8140965794179185E-4</v>
      </c>
      <c r="CD52" s="43">
        <f t="shared" si="157"/>
        <v>2.3941778119976817E-2</v>
      </c>
      <c r="CF52" s="23">
        <f>SUMIFS(Base!$C:$C,Base!$A:$A,DRE!$B52,Base!$B:$B,DRE!CF$4)</f>
        <v>-53487.410309999999</v>
      </c>
      <c r="CG52" s="9">
        <f t="shared" si="158"/>
        <v>-3.0951096612025859E-4</v>
      </c>
      <c r="CH52" s="10">
        <f t="shared" si="159"/>
        <v>-0.11239455850105666</v>
      </c>
      <c r="CI52" s="23">
        <f>SUMIFS(Base!$C:$C,Base!$A:$A,DRE!$B52,Base!$B:$B,DRE!CI$4)</f>
        <v>-38313.522250000002</v>
      </c>
      <c r="CJ52" s="9">
        <f t="shared" si="160"/>
        <v>-2.4914687533159508E-4</v>
      </c>
      <c r="CK52" s="10">
        <f t="shared" si="161"/>
        <v>0.22668849528724055</v>
      </c>
      <c r="CL52" s="23">
        <f>SUMIFS(Base!$C:$C,Base!$A:$A,DRE!$B52,Base!$B:$B,DRE!CL$4)</f>
        <v>-46133.545680000003</v>
      </c>
      <c r="CM52" s="9">
        <f t="shared" si="162"/>
        <v>-3.1889689165678746E-4</v>
      </c>
      <c r="CN52" s="10">
        <f t="shared" si="163"/>
        <v>-0.16040833579274213</v>
      </c>
      <c r="CO52" s="23">
        <f>SUMIFS(Base!$C:$C,Base!$A:$A,DRE!$B52,Base!$B:$B,DRE!CO$4)</f>
        <v>-51038.60282</v>
      </c>
      <c r="CP52" s="9">
        <f t="shared" si="164"/>
        <v>-3.6519736546510896E-4</v>
      </c>
      <c r="CQ52" s="10">
        <f t="shared" si="165"/>
        <v>-0.47039584079407154</v>
      </c>
      <c r="CR52" s="23">
        <f>SUMIFS(Base!$C:$C,Base!$A:$A,DRE!$B52,Base!$B:$B,DRE!CR$4)</f>
        <v>-54562.537210000002</v>
      </c>
      <c r="CS52" s="9">
        <f t="shared" si="166"/>
        <v>-3.8452943083457422E-4</v>
      </c>
      <c r="CT52" s="10">
        <f t="shared" si="167"/>
        <v>-0.15506253061833172</v>
      </c>
      <c r="CU52" s="23">
        <f>SUMIFS(Base!$C:$C,Base!$A:$A,DRE!$B52,Base!$B:$B,DRE!CU$4)</f>
        <v>-45001.728920000001</v>
      </c>
      <c r="CV52" s="9">
        <f t="shared" si="168"/>
        <v>-3.435666675053191E-4</v>
      </c>
      <c r="CW52" s="10">
        <f t="shared" si="169"/>
        <v>-0.25798517574373042</v>
      </c>
      <c r="CX52" s="23">
        <f>SUMIFS(Base!$C:$C,Base!$A:$A,DRE!$B52,Base!$B:$B,DRE!CX$4)</f>
        <v>-43161.014389999997</v>
      </c>
      <c r="CY52" s="9">
        <f t="shared" si="170"/>
        <v>-3.3534703292475385E-4</v>
      </c>
      <c r="CZ52" s="10">
        <f t="shared" si="171"/>
        <v>0.2176417151313198</v>
      </c>
      <c r="DA52" s="23">
        <f>SUMIFS(Base!$C:$C,Base!$A:$A,DRE!$B52,Base!$B:$B,DRE!DA$4)</f>
        <v>-54984.089090000001</v>
      </c>
      <c r="DB52" s="9">
        <f t="shared" si="172"/>
        <v>-3.1463515341135985E-4</v>
      </c>
      <c r="DC52" s="10">
        <f t="shared" si="173"/>
        <v>-0.11215179604684497</v>
      </c>
      <c r="DD52" s="23">
        <f>SUMIFS(Base!$C:$C,Base!$A:$A,DRE!$B52,Base!$B:$B,DRE!DD$4)</f>
        <v>-53166.034140000003</v>
      </c>
      <c r="DE52" s="9">
        <f t="shared" si="174"/>
        <v>-3.9369187401284061E-4</v>
      </c>
      <c r="DF52" s="10">
        <f t="shared" si="175"/>
        <v>4.8701569148362073E-2</v>
      </c>
      <c r="DG52" s="23">
        <f>SUMIFS(Base!$C:$C,Base!$A:$A,DRE!$B52,Base!$B:$B,DRE!DG$4)</f>
        <v>-52952.061739999997</v>
      </c>
      <c r="DH52" s="9">
        <f t="shared" si="176"/>
        <v>-5.3717416005467098E-4</v>
      </c>
      <c r="DI52" s="10">
        <f t="shared" si="177"/>
        <v>-0.15564509561728976</v>
      </c>
      <c r="DJ52" s="23">
        <f>SUMIFS(Base!$C:$C,Base!$A:$A,DRE!$B52,Base!$B:$B,DRE!DJ$4)</f>
        <v>-35299.937519999999</v>
      </c>
      <c r="DK52" s="9">
        <f t="shared" si="178"/>
        <v>-2.8952829762740373E-4</v>
      </c>
      <c r="DL52" s="10">
        <f t="shared" si="179"/>
        <v>0.39954871096680267</v>
      </c>
      <c r="DM52" s="23">
        <f>SUMIFS(Base!$C:$C,Base!$A:$A,DRE!$B52,Base!$B:$B,DRE!DM$4)</f>
        <v>-49297.659339999998</v>
      </c>
      <c r="DN52" s="9">
        <f t="shared" si="180"/>
        <v>-2.9402289110136486E-4</v>
      </c>
      <c r="DO52" s="10">
        <f t="shared" si="181"/>
        <v>-0.17691727402488228</v>
      </c>
      <c r="DP52" s="41">
        <f t="shared" si="182"/>
        <v>-577398.67871406733</v>
      </c>
      <c r="DQ52" s="42">
        <f t="shared" si="183"/>
        <v>-3.3754931723732449E-4</v>
      </c>
      <c r="DR52" s="43">
        <f t="shared" si="184"/>
        <v>-2.722229134449267E-2</v>
      </c>
      <c r="DT52" s="23">
        <f>SUMIFS(Base!$C:$C,Base!$A:$A,DRE!$B52,Base!$B:$B,DRE!DT$4)</f>
        <v>-48083.12833</v>
      </c>
      <c r="DU52" s="9">
        <f t="shared" si="185"/>
        <v>-3.4807587973932657E-4</v>
      </c>
      <c r="DV52" s="10">
        <f t="shared" si="186"/>
        <v>0</v>
      </c>
      <c r="DW52" s="23">
        <f>SUMIFS(Base!$C:$C,Base!$A:$A,DRE!$B52,Base!$B:$B,DRE!DW$4)</f>
        <v>-49544.746220000001</v>
      </c>
      <c r="DX52" s="9">
        <f t="shared" si="187"/>
        <v>-2.8744541836098198E-4</v>
      </c>
      <c r="DY52" s="10">
        <f t="shared" si="188"/>
        <v>0</v>
      </c>
      <c r="DZ52" s="23">
        <f>SUMIFS(Base!$C:$C,Base!$A:$A,DRE!$B52,Base!$B:$B,DRE!DZ$4)</f>
        <v>-39756.303240000001</v>
      </c>
      <c r="EA52" s="9">
        <f t="shared" si="189"/>
        <v>-2.2175699015213046E-4</v>
      </c>
      <c r="EB52" s="10">
        <f t="shared" si="190"/>
        <v>0</v>
      </c>
      <c r="EC52" s="23">
        <f>SUMIFS(Base!$C:$C,Base!$A:$A,DRE!$B52,Base!$B:$B,DRE!EC$4)</f>
        <v>-34710.791069999999</v>
      </c>
      <c r="ED52" s="9">
        <f t="shared" si="191"/>
        <v>-2.9208190862684924E-4</v>
      </c>
      <c r="EE52" s="10">
        <f t="shared" si="192"/>
        <v>0</v>
      </c>
      <c r="EF52" s="23">
        <f>SUMIFS(Base!$C:$C,Base!$A:$A,DRE!$B52,Base!$B:$B,DRE!EF$4)</f>
        <v>-47237.734550000001</v>
      </c>
      <c r="EG52" s="9">
        <f t="shared" si="193"/>
        <v>-4.5330919149918347E-4</v>
      </c>
      <c r="EH52" s="10">
        <f t="shared" si="194"/>
        <v>0</v>
      </c>
      <c r="EI52" s="23">
        <f>SUMIFS(Base!$C:$C,Base!$A:$A,DRE!$B52,Base!$B:$B,DRE!EI$4)</f>
        <v>-35772.861069999999</v>
      </c>
      <c r="EJ52" s="9">
        <f t="shared" si="195"/>
        <v>-3.3152063560396797E-4</v>
      </c>
      <c r="EK52" s="10">
        <f t="shared" si="196"/>
        <v>0</v>
      </c>
      <c r="EL52" s="23">
        <f>SUMIFS(Base!$C:$C,Base!$A:$A,DRE!$B52,Base!$B:$B,DRE!EL$4)</f>
        <v>-55167.837070000001</v>
      </c>
      <c r="EM52" s="9">
        <f t="shared" si="197"/>
        <v>-4.5210362351278283E-4</v>
      </c>
      <c r="EN52" s="10">
        <f t="shared" si="198"/>
        <v>0</v>
      </c>
      <c r="EO52" s="23">
        <f>SUMIFS(Base!$C:$C,Base!$A:$A,DRE!$B52,Base!$B:$B,DRE!EO$4)</f>
        <v>-49439.374450000003</v>
      </c>
      <c r="EP52" s="9">
        <f t="shared" si="199"/>
        <v>-5.2933694106307278E-4</v>
      </c>
      <c r="EQ52" s="10">
        <f t="shared" si="200"/>
        <v>0</v>
      </c>
      <c r="ER52" s="23">
        <f>SUMIFS(Base!$C:$C,Base!$A:$A,DRE!$B52,Base!$B:$B,DRE!ER$4)</f>
        <v>-55887.860650000002</v>
      </c>
      <c r="ES52" s="9">
        <f t="shared" si="201"/>
        <v>-3.7797447995296355E-4</v>
      </c>
      <c r="ET52" s="10">
        <f t="shared" si="202"/>
        <v>0</v>
      </c>
      <c r="EU52" s="23">
        <f>SUMIFS(Base!$C:$C,Base!$A:$A,DRE!$B52,Base!$B:$B,DRE!EU$4)</f>
        <v>-45820.349119999999</v>
      </c>
      <c r="EV52" s="9">
        <f t="shared" si="203"/>
        <v>-2.7063519292195161E-4</v>
      </c>
      <c r="EW52" s="10">
        <f t="shared" si="204"/>
        <v>0</v>
      </c>
      <c r="EX52" s="23">
        <f>SUMIFS(Base!$C:$C,Base!$A:$A,DRE!$B52,Base!$B:$B,DRE!EX$4)</f>
        <v>-58789.011140000002</v>
      </c>
      <c r="EY52" s="9">
        <f t="shared" si="205"/>
        <v>-3.9583565063773746E-4</v>
      </c>
      <c r="EZ52" s="10">
        <f t="shared" si="206"/>
        <v>0</v>
      </c>
      <c r="FA52" s="23">
        <f>SUMIFS(Base!$C:$C,Base!$A:$A,DRE!$B52,Base!$B:$B,DRE!FA$4)</f>
        <v>-41887.106619999999</v>
      </c>
      <c r="FB52" s="9">
        <f t="shared" si="207"/>
        <v>-2.8674617053742879E-4</v>
      </c>
      <c r="FC52" s="10">
        <f t="shared" si="208"/>
        <v>0</v>
      </c>
      <c r="FD52" s="41">
        <f t="shared" si="209"/>
        <v>-562097.10749007587</v>
      </c>
      <c r="FE52" s="42">
        <f t="shared" si="210"/>
        <v>-3.4109501091628667E-4</v>
      </c>
      <c r="FF52" s="43">
        <f t="shared" si="211"/>
        <v>0</v>
      </c>
    </row>
    <row r="53" spans="2:162" outlineLevel="1" x14ac:dyDescent="0.25">
      <c r="B53" s="49" t="s">
        <v>69</v>
      </c>
      <c r="C53" s="11" t="s">
        <v>69</v>
      </c>
      <c r="D53" s="23">
        <f>SUMIFS(Base!$C:$C,Base!$A:$A,DRE!$B53,Base!$B:$B,DRE!D$4)</f>
        <v>732995.69720000005</v>
      </c>
      <c r="E53" s="9">
        <f t="shared" si="104"/>
        <v>5.5077629957705106E-3</v>
      </c>
      <c r="F53" s="10">
        <f t="shared" si="105"/>
        <v>-0.26706602170444427</v>
      </c>
      <c r="G53" s="23">
        <f>SUMIFS(Base!$C:$C,Base!$A:$A,DRE!$B53,Base!$B:$B,DRE!G$4)</f>
        <v>668659.5736</v>
      </c>
      <c r="H53" s="9">
        <f t="shared" si="106"/>
        <v>5.1821400509598908E-3</v>
      </c>
      <c r="I53" s="10">
        <f t="shared" si="107"/>
        <v>0.13939907422319484</v>
      </c>
      <c r="J53" s="23">
        <f>SUMIFS(Base!$C:$C,Base!$A:$A,DRE!$B53,Base!$B:$B,DRE!J$4)</f>
        <v>558833.61620000005</v>
      </c>
      <c r="K53" s="9">
        <f t="shared" si="108"/>
        <v>5.046466307861909E-3</v>
      </c>
      <c r="L53" s="10">
        <f t="shared" si="109"/>
        <v>-0.3480099868221237</v>
      </c>
      <c r="M53" s="23">
        <f>SUMIFS(Base!$C:$C,Base!$A:$A,DRE!$B53,Base!$B:$B,DRE!M$4)</f>
        <v>639256.41090000002</v>
      </c>
      <c r="N53" s="9">
        <f t="shared" si="110"/>
        <v>4.2126368349963582E-3</v>
      </c>
      <c r="O53" s="10">
        <f t="shared" si="111"/>
        <v>-9.7118843331237936E-2</v>
      </c>
      <c r="P53" s="23">
        <f>SUMIFS(Base!$C:$C,Base!$A:$A,DRE!$B53,Base!$B:$B,DRE!P$4)</f>
        <v>632094.03220000002</v>
      </c>
      <c r="Q53" s="9">
        <f t="shared" si="112"/>
        <v>4.6683136175318688E-3</v>
      </c>
      <c r="R53" s="10">
        <f t="shared" si="113"/>
        <v>8.3293232324738592E-2</v>
      </c>
      <c r="S53" s="23">
        <f>SUMIFS(Base!$C:$C,Base!$A:$A,DRE!$B53,Base!$B:$B,DRE!S$4)</f>
        <v>568672.65130000003</v>
      </c>
      <c r="T53" s="9">
        <f t="shared" si="114"/>
        <v>5.4637561179603587E-3</v>
      </c>
      <c r="U53" s="10">
        <f t="shared" si="115"/>
        <v>-0.21602433286449821</v>
      </c>
      <c r="V53" s="23">
        <f>SUMIFS(Base!$C:$C,Base!$A:$A,DRE!$B53,Base!$B:$B,DRE!V$4)</f>
        <v>0</v>
      </c>
      <c r="W53" s="9">
        <f t="shared" si="116"/>
        <v>0</v>
      </c>
      <c r="X53" s="10">
        <f t="shared" si="117"/>
        <v>0</v>
      </c>
      <c r="Y53" s="23">
        <f>SUMIFS(Base!$C:$C,Base!$A:$A,DRE!$B53,Base!$B:$B,DRE!Y$4)</f>
        <v>0</v>
      </c>
      <c r="Z53" s="9">
        <f t="shared" si="118"/>
        <v>0</v>
      </c>
      <c r="AA53" s="10">
        <f t="shared" si="119"/>
        <v>0</v>
      </c>
      <c r="AB53" s="23">
        <f>SUMIFS(Base!$C:$C,Base!$A:$A,DRE!$B53,Base!$B:$B,DRE!AB$4)</f>
        <v>0</v>
      </c>
      <c r="AC53" s="9">
        <f t="shared" si="120"/>
        <v>0</v>
      </c>
      <c r="AD53" s="10">
        <f t="shared" si="121"/>
        <v>0</v>
      </c>
      <c r="AE53" s="23">
        <f>SUMIFS(Base!$C:$C,Base!$A:$A,DRE!$B53,Base!$B:$B,DRE!AE$4)</f>
        <v>0</v>
      </c>
      <c r="AF53" s="9">
        <f t="shared" si="122"/>
        <v>0</v>
      </c>
      <c r="AG53" s="10">
        <f t="shared" si="123"/>
        <v>0</v>
      </c>
      <c r="AH53" s="23">
        <f>SUMIFS(Base!$C:$C,Base!$A:$A,DRE!$B53,Base!$B:$B,DRE!AH$4)</f>
        <v>0</v>
      </c>
      <c r="AI53" s="9">
        <f t="shared" si="124"/>
        <v>0</v>
      </c>
      <c r="AJ53" s="10">
        <f t="shared" si="125"/>
        <v>0</v>
      </c>
      <c r="AK53" s="23">
        <f>SUMIFS(Base!$C:$C,Base!$A:$A,DRE!$B53,Base!$B:$B,DRE!AK$4)</f>
        <v>0</v>
      </c>
      <c r="AL53" s="9">
        <f t="shared" si="126"/>
        <v>0</v>
      </c>
      <c r="AM53" s="10">
        <f t="shared" si="127"/>
        <v>0</v>
      </c>
      <c r="AN53" s="41">
        <f t="shared" si="128"/>
        <v>3800511.3059541984</v>
      </c>
      <c r="AO53" s="42">
        <f t="shared" si="129"/>
        <v>4.9739545163210042E-3</v>
      </c>
      <c r="AP53" s="43">
        <f t="shared" si="130"/>
        <v>-0.56159443495591421</v>
      </c>
      <c r="AQ53" s="3"/>
      <c r="AR53" s="23">
        <f>SUMIFS(Base!$C:$C,Base!$A:$A,DRE!$B53,Base!$B:$B,DRE!AR$4)</f>
        <v>1000084.208</v>
      </c>
      <c r="AS53" s="9">
        <f t="shared" si="131"/>
        <v>8.4310691794326157E-3</v>
      </c>
      <c r="AT53" s="10">
        <f t="shared" si="132"/>
        <v>0.19388243998978735</v>
      </c>
      <c r="AU53" s="23">
        <f>SUMIFS(Base!$C:$C,Base!$A:$A,DRE!$B53,Base!$B:$B,DRE!AU$4)</f>
        <v>586852.8321</v>
      </c>
      <c r="AV53" s="9">
        <f t="shared" si="133"/>
        <v>4.0876671068037877E-3</v>
      </c>
      <c r="AW53" s="10">
        <f t="shared" si="134"/>
        <v>-0.26712626053333</v>
      </c>
      <c r="AX53" s="23">
        <f>SUMIFS(Base!$C:$C,Base!$A:$A,DRE!$B53,Base!$B:$B,DRE!AX$4)</f>
        <v>857119.902</v>
      </c>
      <c r="AY53" s="9">
        <f t="shared" si="135"/>
        <v>5.7175729951598388E-3</v>
      </c>
      <c r="AZ53" s="10">
        <f t="shared" si="136"/>
        <v>1.1707669290960652E-2</v>
      </c>
      <c r="BA53" s="23">
        <f>SUMIFS(Base!$C:$C,Base!$A:$A,DRE!$B53,Base!$B:$B,DRE!BA$4)</f>
        <v>708018.33239999996</v>
      </c>
      <c r="BB53" s="9">
        <f t="shared" si="137"/>
        <v>5.7036428315617865E-3</v>
      </c>
      <c r="BC53" s="10">
        <f t="shared" si="138"/>
        <v>0.10928875626617686</v>
      </c>
      <c r="BD53" s="23">
        <f>SUMIFS(Base!$C:$C,Base!$A:$A,DRE!$B53,Base!$B:$B,DRE!BD$4)</f>
        <v>583493.01309999998</v>
      </c>
      <c r="BE53" s="9">
        <f t="shared" si="139"/>
        <v>5.0007154714049994E-3</v>
      </c>
      <c r="BF53" s="10">
        <f t="shared" si="140"/>
        <v>1.9009204278280921E-2</v>
      </c>
      <c r="BG53" s="23">
        <f>SUMIFS(Base!$C:$C,Base!$A:$A,DRE!$B53,Base!$B:$B,DRE!BG$4)</f>
        <v>725370.28269999998</v>
      </c>
      <c r="BH53" s="9">
        <f t="shared" si="141"/>
        <v>7.581444869253072E-3</v>
      </c>
      <c r="BI53" s="10">
        <f t="shared" si="142"/>
        <v>0.23137507968404522</v>
      </c>
      <c r="BJ53" s="23">
        <f>SUMIFS(Base!$C:$C,Base!$A:$A,DRE!$B53,Base!$B:$B,DRE!BJ$4)</f>
        <v>705684.19209999999</v>
      </c>
      <c r="BK53" s="9">
        <f t="shared" si="143"/>
        <v>5.5215089675301719E-3</v>
      </c>
      <c r="BL53" s="10">
        <f t="shared" si="144"/>
        <v>-0.19097163113569349</v>
      </c>
      <c r="BM53" s="23">
        <f>SUMIFS(Base!$C:$C,Base!$A:$A,DRE!$B53,Base!$B:$B,DRE!BM$4)</f>
        <v>563616.09259999997</v>
      </c>
      <c r="BN53" s="9">
        <f t="shared" si="145"/>
        <v>3.4826757640833441E-3</v>
      </c>
      <c r="BO53" s="10">
        <f t="shared" si="146"/>
        <v>-0.23121644097353322</v>
      </c>
      <c r="BP53" s="23">
        <f>SUMIFS(Base!$C:$C,Base!$A:$A,DRE!$B53,Base!$B:$B,DRE!BP$4)</f>
        <v>768931.12190000003</v>
      </c>
      <c r="BQ53" s="9">
        <f t="shared" si="147"/>
        <v>6.7574783918997244E-3</v>
      </c>
      <c r="BR53" s="10">
        <f t="shared" si="148"/>
        <v>-0.22561693838667141</v>
      </c>
      <c r="BS53" s="23">
        <f>SUMIFS(Base!$C:$C,Base!$A:$A,DRE!$B53,Base!$B:$B,DRE!BS$4)</f>
        <v>664074.31389999995</v>
      </c>
      <c r="BT53" s="9">
        <f t="shared" si="149"/>
        <v>5.1707708858380582E-3</v>
      </c>
      <c r="BU53" s="10">
        <f t="shared" si="150"/>
        <v>-0.30924549562129133</v>
      </c>
      <c r="BV53" s="23">
        <f>SUMIFS(Base!$C:$C,Base!$A:$A,DRE!$B53,Base!$B:$B,DRE!BV$4)</f>
        <v>924394.12360000005</v>
      </c>
      <c r="BW53" s="9">
        <f t="shared" si="151"/>
        <v>9.7876526790549243E-3</v>
      </c>
      <c r="BX53" s="10">
        <f t="shared" si="152"/>
        <v>9.2919685364994078E-2</v>
      </c>
      <c r="BY53" s="23">
        <f>SUMIFS(Base!$C:$C,Base!$A:$A,DRE!$B53,Base!$B:$B,DRE!BY$4)</f>
        <v>581301.5527</v>
      </c>
      <c r="BZ53" s="9">
        <f t="shared" si="153"/>
        <v>5.6592201723829868E-3</v>
      </c>
      <c r="CA53" s="10">
        <f t="shared" si="154"/>
        <v>-0.27171506329901624</v>
      </c>
      <c r="CB53" s="41">
        <f t="shared" si="155"/>
        <v>8668939.4683482666</v>
      </c>
      <c r="CC53" s="42">
        <f t="shared" si="156"/>
        <v>5.8668656968709652E-3</v>
      </c>
      <c r="CD53" s="43">
        <f t="shared" si="157"/>
        <v>-8.6449245644445991E-2</v>
      </c>
      <c r="CF53" s="23">
        <f>SUMIFS(Base!$C:$C,Base!$A:$A,DRE!$B53,Base!$B:$B,DRE!CF$4)</f>
        <v>837673.94050000003</v>
      </c>
      <c r="CG53" s="9">
        <f t="shared" si="158"/>
        <v>4.84729526285265E-3</v>
      </c>
      <c r="CH53" s="10">
        <f t="shared" si="159"/>
        <v>7.405159374779674E-2</v>
      </c>
      <c r="CI53" s="23">
        <f>SUMIFS(Base!$C:$C,Base!$A:$A,DRE!$B53,Base!$B:$B,DRE!CI$4)</f>
        <v>800755.71070000005</v>
      </c>
      <c r="CJ53" s="9">
        <f t="shared" si="160"/>
        <v>5.2071898251233144E-3</v>
      </c>
      <c r="CK53" s="10">
        <f t="shared" si="161"/>
        <v>-0.14887817697271244</v>
      </c>
      <c r="CL53" s="23">
        <f>SUMIFS(Base!$C:$C,Base!$A:$A,DRE!$B53,Base!$B:$B,DRE!CL$4)</f>
        <v>847201.15110000002</v>
      </c>
      <c r="CM53" s="9">
        <f t="shared" si="162"/>
        <v>5.8562551330401513E-3</v>
      </c>
      <c r="CN53" s="10">
        <f t="shared" si="163"/>
        <v>0.12997993359098556</v>
      </c>
      <c r="CO53" s="23">
        <f>SUMIFS(Base!$C:$C,Base!$A:$A,DRE!$B53,Base!$B:$B,DRE!CO$4)</f>
        <v>638263.32720000006</v>
      </c>
      <c r="CP53" s="9">
        <f t="shared" si="164"/>
        <v>4.5669762236339147E-3</v>
      </c>
      <c r="CQ53" s="10">
        <f t="shared" si="165"/>
        <v>-1.013816845009888E-2</v>
      </c>
      <c r="CR53" s="23">
        <f>SUMIFS(Base!$C:$C,Base!$A:$A,DRE!$B53,Base!$B:$B,DRE!CR$4)</f>
        <v>572608.18709999998</v>
      </c>
      <c r="CS53" s="9">
        <f t="shared" si="166"/>
        <v>4.0354556722561243E-3</v>
      </c>
      <c r="CT53" s="10">
        <f t="shared" si="167"/>
        <v>-0.22818692011633643</v>
      </c>
      <c r="CU53" s="23">
        <f>SUMIFS(Base!$C:$C,Base!$A:$A,DRE!$B53,Base!$B:$B,DRE!CU$4)</f>
        <v>589073.38199999998</v>
      </c>
      <c r="CV53" s="9">
        <f t="shared" si="168"/>
        <v>4.4972934068735733E-3</v>
      </c>
      <c r="CW53" s="10">
        <f t="shared" si="169"/>
        <v>-0.35773162802739306</v>
      </c>
      <c r="CX53" s="23">
        <f>SUMIFS(Base!$C:$C,Base!$A:$A,DRE!$B53,Base!$B:$B,DRE!CX$4)</f>
        <v>872261.36840000004</v>
      </c>
      <c r="CY53" s="9">
        <f t="shared" si="170"/>
        <v>6.7771869118905042E-3</v>
      </c>
      <c r="CZ53" s="10">
        <f t="shared" si="171"/>
        <v>6.6168116528559119E-3</v>
      </c>
      <c r="DA53" s="23">
        <f>SUMIFS(Base!$C:$C,Base!$A:$A,DRE!$B53,Base!$B:$B,DRE!DA$4)</f>
        <v>733127.1409</v>
      </c>
      <c r="DB53" s="9">
        <f t="shared" si="172"/>
        <v>4.1951694438283381E-3</v>
      </c>
      <c r="DC53" s="10">
        <f t="shared" si="173"/>
        <v>0.30717034472264565</v>
      </c>
      <c r="DD53" s="23">
        <f>SUMIFS(Base!$C:$C,Base!$A:$A,DRE!$B53,Base!$B:$B,DRE!DD$4)</f>
        <v>992959.63459999999</v>
      </c>
      <c r="DE53" s="9">
        <f t="shared" si="174"/>
        <v>7.352817370868495E-3</v>
      </c>
      <c r="DF53" s="10">
        <f t="shared" si="175"/>
        <v>6.1726320260003503E-3</v>
      </c>
      <c r="DG53" s="23">
        <f>SUMIFS(Base!$C:$C,Base!$A:$A,DRE!$B53,Base!$B:$B,DRE!DG$4)</f>
        <v>961375.29280000005</v>
      </c>
      <c r="DH53" s="9">
        <f t="shared" si="176"/>
        <v>9.7527074194553066E-3</v>
      </c>
      <c r="DI53" s="10">
        <f t="shared" si="177"/>
        <v>-3.5108141453473636E-2</v>
      </c>
      <c r="DJ53" s="23">
        <f>SUMIFS(Base!$C:$C,Base!$A:$A,DRE!$B53,Base!$B:$B,DRE!DJ$4)</f>
        <v>845802.42810000002</v>
      </c>
      <c r="DK53" s="9">
        <f t="shared" si="178"/>
        <v>6.9372286281858993E-3</v>
      </c>
      <c r="DL53" s="10">
        <f t="shared" si="179"/>
        <v>0.50884929435982496</v>
      </c>
      <c r="DM53" s="23">
        <f>SUMIFS(Base!$C:$C,Base!$A:$A,DRE!$B53,Base!$B:$B,DRE!DM$4)</f>
        <v>798178.73939999996</v>
      </c>
      <c r="DN53" s="9">
        <f t="shared" si="180"/>
        <v>4.7605266399252718E-3</v>
      </c>
      <c r="DO53" s="10">
        <f t="shared" si="181"/>
        <v>3.4546041685354523E-2</v>
      </c>
      <c r="DP53" s="41">
        <f t="shared" si="182"/>
        <v>9489280.6196231488</v>
      </c>
      <c r="DQ53" s="42">
        <f t="shared" si="183"/>
        <v>5.5474671354649417E-3</v>
      </c>
      <c r="DR53" s="43">
        <f t="shared" si="184"/>
        <v>-2.9186813719826676E-3</v>
      </c>
      <c r="DT53" s="23">
        <f>SUMIFS(Base!$C:$C,Base!$A:$A,DRE!$B53,Base!$B:$B,DRE!DT$4)</f>
        <v>779919.64760000003</v>
      </c>
      <c r="DU53" s="9">
        <f t="shared" si="185"/>
        <v>5.6458726146355878E-3</v>
      </c>
      <c r="DV53" s="10">
        <f t="shared" si="186"/>
        <v>0</v>
      </c>
      <c r="DW53" s="23">
        <f>SUMIFS(Base!$C:$C,Base!$A:$A,DRE!$B53,Base!$B:$B,DRE!DW$4)</f>
        <v>940823.8504</v>
      </c>
      <c r="DX53" s="9">
        <f t="shared" si="187"/>
        <v>5.4584093352979916E-3</v>
      </c>
      <c r="DY53" s="10">
        <f t="shared" si="188"/>
        <v>0</v>
      </c>
      <c r="DZ53" s="23">
        <f>SUMIFS(Base!$C:$C,Base!$A:$A,DRE!$B53,Base!$B:$B,DRE!DZ$4)</f>
        <v>749748.84589999996</v>
      </c>
      <c r="EA53" s="9">
        <f t="shared" si="189"/>
        <v>4.1820298641231882E-3</v>
      </c>
      <c r="EB53" s="10">
        <f t="shared" si="190"/>
        <v>0</v>
      </c>
      <c r="EC53" s="23">
        <f>SUMIFS(Base!$C:$C,Base!$A:$A,DRE!$B53,Base!$B:$B,DRE!EC$4)</f>
        <v>644800.42249999999</v>
      </c>
      <c r="ED53" s="9">
        <f t="shared" si="191"/>
        <v>5.4258209704120923E-3</v>
      </c>
      <c r="EE53" s="10">
        <f t="shared" si="192"/>
        <v>0</v>
      </c>
      <c r="EF53" s="23">
        <f>SUMIFS(Base!$C:$C,Base!$A:$A,DRE!$B53,Base!$B:$B,DRE!EF$4)</f>
        <v>741900.08180000004</v>
      </c>
      <c r="EG53" s="9">
        <f t="shared" si="193"/>
        <v>7.1195227598808732E-3</v>
      </c>
      <c r="EH53" s="10">
        <f t="shared" si="194"/>
        <v>0</v>
      </c>
      <c r="EI53" s="23">
        <f>SUMIFS(Base!$C:$C,Base!$A:$A,DRE!$B53,Base!$B:$B,DRE!EI$4)</f>
        <v>917176.38249999995</v>
      </c>
      <c r="EJ53" s="9">
        <f t="shared" si="195"/>
        <v>8.4998204838120338E-3</v>
      </c>
      <c r="EK53" s="10">
        <f t="shared" si="196"/>
        <v>0</v>
      </c>
      <c r="EL53" s="23">
        <f>SUMIFS(Base!$C:$C,Base!$A:$A,DRE!$B53,Base!$B:$B,DRE!EL$4)</f>
        <v>866527.71770000004</v>
      </c>
      <c r="EM53" s="9">
        <f t="shared" si="197"/>
        <v>7.1012448892883839E-3</v>
      </c>
      <c r="EN53" s="10">
        <f t="shared" si="198"/>
        <v>0</v>
      </c>
      <c r="EO53" s="23">
        <f>SUMIFS(Base!$C:$C,Base!$A:$A,DRE!$B53,Base!$B:$B,DRE!EO$4)</f>
        <v>560850.49959999998</v>
      </c>
      <c r="EP53" s="9">
        <f t="shared" si="199"/>
        <v>6.0049078523880892E-3</v>
      </c>
      <c r="EQ53" s="10">
        <f t="shared" si="200"/>
        <v>0</v>
      </c>
      <c r="ER53" s="23">
        <f>SUMIFS(Base!$C:$C,Base!$A:$A,DRE!$B53,Base!$B:$B,DRE!ER$4)</f>
        <v>986868.0612</v>
      </c>
      <c r="ES53" s="9">
        <f t="shared" si="201"/>
        <v>6.6742748402959197E-3</v>
      </c>
      <c r="ET53" s="10">
        <f t="shared" si="202"/>
        <v>0</v>
      </c>
      <c r="EU53" s="23">
        <f>SUMIFS(Base!$C:$C,Base!$A:$A,DRE!$B53,Base!$B:$B,DRE!EU$4)</f>
        <v>996355.48199999996</v>
      </c>
      <c r="EV53" s="9">
        <f t="shared" si="203"/>
        <v>5.8849149617722094E-3</v>
      </c>
      <c r="EW53" s="10">
        <f t="shared" si="204"/>
        <v>0</v>
      </c>
      <c r="EX53" s="23">
        <f>SUMIFS(Base!$C:$C,Base!$A:$A,DRE!$B53,Base!$B:$B,DRE!EX$4)</f>
        <v>560561.2378</v>
      </c>
      <c r="EY53" s="9">
        <f t="shared" si="205"/>
        <v>3.7743469057244369E-3</v>
      </c>
      <c r="EZ53" s="10">
        <f t="shared" si="206"/>
        <v>0</v>
      </c>
      <c r="FA53" s="23">
        <f>SUMIFS(Base!$C:$C,Base!$A:$A,DRE!$B53,Base!$B:$B,DRE!FA$4)</f>
        <v>771525.58440000005</v>
      </c>
      <c r="FB53" s="9">
        <f t="shared" si="207"/>
        <v>5.2816254129312273E-3</v>
      </c>
      <c r="FC53" s="10">
        <f t="shared" si="208"/>
        <v>0</v>
      </c>
      <c r="FD53" s="41">
        <f t="shared" si="209"/>
        <v>9517057.8791711666</v>
      </c>
      <c r="FE53" s="42">
        <f t="shared" si="210"/>
        <v>5.775195990034755E-3</v>
      </c>
      <c r="FF53" s="43">
        <f t="shared" si="211"/>
        <v>0</v>
      </c>
    </row>
    <row r="54" spans="2:162" outlineLevel="1" collapsed="1" x14ac:dyDescent="0.25">
      <c r="B54" s="49"/>
      <c r="C54" s="11" t="s">
        <v>70</v>
      </c>
      <c r="D54" s="23">
        <f>SUM(D55:D56)</f>
        <v>127265.7807</v>
      </c>
      <c r="E54" s="9">
        <f t="shared" si="104"/>
        <v>9.5628086255470702E-4</v>
      </c>
      <c r="F54" s="10">
        <f t="shared" si="105"/>
        <v>0.3714850739177048</v>
      </c>
      <c r="G54" s="23">
        <f>SUM(G55:G56)</f>
        <v>76422.807299999986</v>
      </c>
      <c r="H54" s="9">
        <f t="shared" si="106"/>
        <v>5.9227999740422749E-4</v>
      </c>
      <c r="I54" s="10">
        <f t="shared" si="107"/>
        <v>-0.28371668249628706</v>
      </c>
      <c r="J54" s="23">
        <f>SUM(J55:J56)</f>
        <v>127210.8958</v>
      </c>
      <c r="K54" s="9">
        <f t="shared" si="108"/>
        <v>1.1487596326307614E-3</v>
      </c>
      <c r="L54" s="10">
        <f t="shared" si="109"/>
        <v>0.25982095666713079</v>
      </c>
      <c r="M54" s="23">
        <f>SUM(M55:M56)</f>
        <v>50599.912899999996</v>
      </c>
      <c r="N54" s="9">
        <f t="shared" si="110"/>
        <v>3.3344844618772579E-4</v>
      </c>
      <c r="O54" s="10">
        <f t="shared" si="111"/>
        <v>-0.22208095434018299</v>
      </c>
      <c r="P54" s="23">
        <f>SUM(P55:P56)</f>
        <v>89778.352699999989</v>
      </c>
      <c r="Q54" s="9">
        <f t="shared" si="112"/>
        <v>6.6305562957186379E-4</v>
      </c>
      <c r="R54" s="10">
        <f t="shared" si="113"/>
        <v>2.8527453824999256</v>
      </c>
      <c r="S54" s="23">
        <f>SUM(S55:S56)</f>
        <v>62791.211900000024</v>
      </c>
      <c r="T54" s="9">
        <f t="shared" si="114"/>
        <v>6.0329236404896617E-4</v>
      </c>
      <c r="U54" s="10">
        <f t="shared" si="115"/>
        <v>-0.58740181754040932</v>
      </c>
      <c r="V54" s="23">
        <f>SUM(V55:V56)</f>
        <v>0</v>
      </c>
      <c r="W54" s="9">
        <f t="shared" si="116"/>
        <v>0</v>
      </c>
      <c r="X54" s="10">
        <f t="shared" si="117"/>
        <v>0</v>
      </c>
      <c r="Y54" s="23">
        <f>SUM(Y55:Y56)</f>
        <v>0</v>
      </c>
      <c r="Z54" s="9">
        <f t="shared" si="118"/>
        <v>0</v>
      </c>
      <c r="AA54" s="10">
        <f t="shared" si="119"/>
        <v>0</v>
      </c>
      <c r="AB54" s="23">
        <f>SUM(AB55:AB56)</f>
        <v>0</v>
      </c>
      <c r="AC54" s="9">
        <f t="shared" si="120"/>
        <v>0</v>
      </c>
      <c r="AD54" s="10">
        <f t="shared" si="121"/>
        <v>0</v>
      </c>
      <c r="AE54" s="23">
        <f>SUM(AE55:AE56)</f>
        <v>0</v>
      </c>
      <c r="AF54" s="9">
        <f t="shared" si="122"/>
        <v>0</v>
      </c>
      <c r="AG54" s="10">
        <f t="shared" si="123"/>
        <v>0</v>
      </c>
      <c r="AH54" s="23">
        <f>SUM(AH55:AH56)</f>
        <v>0</v>
      </c>
      <c r="AI54" s="9">
        <f t="shared" si="124"/>
        <v>0</v>
      </c>
      <c r="AJ54" s="10">
        <f t="shared" si="125"/>
        <v>0</v>
      </c>
      <c r="AK54" s="23">
        <f>SUM(AK55:AK56)</f>
        <v>0</v>
      </c>
      <c r="AL54" s="9">
        <f t="shared" si="126"/>
        <v>0</v>
      </c>
      <c r="AM54" s="10">
        <f t="shared" si="127"/>
        <v>0</v>
      </c>
      <c r="AN54" s="41">
        <f t="shared" si="128"/>
        <v>534071.35644907574</v>
      </c>
      <c r="AO54" s="42">
        <f t="shared" si="129"/>
        <v>6.989708546020516E-4</v>
      </c>
      <c r="AP54" s="43">
        <f t="shared" si="130"/>
        <v>-0.5483180513658451</v>
      </c>
      <c r="AQ54" s="3"/>
      <c r="AR54" s="23">
        <f>SUM(AR55:AR56)</f>
        <v>92794.142000000007</v>
      </c>
      <c r="AS54" s="9">
        <f t="shared" si="131"/>
        <v>7.822879557439163E-4</v>
      </c>
      <c r="AT54" s="10">
        <f t="shared" si="132"/>
        <v>0.17049188642260596</v>
      </c>
      <c r="AU54" s="23">
        <f>SUM(AU55:AU56)</f>
        <v>106693.54629999999</v>
      </c>
      <c r="AV54" s="9">
        <f t="shared" si="133"/>
        <v>7.4316366193226543E-4</v>
      </c>
      <c r="AW54" s="10">
        <f t="shared" si="134"/>
        <v>1.7536847666431801</v>
      </c>
      <c r="AX54" s="23">
        <f>SUM(AX55:AX56)</f>
        <v>100975.3768</v>
      </c>
      <c r="AY54" s="9">
        <f t="shared" si="135"/>
        <v>6.735744744937322E-4</v>
      </c>
      <c r="AZ54" s="10">
        <f t="shared" si="136"/>
        <v>0.36604930866149565</v>
      </c>
      <c r="BA54" s="23">
        <f>SUM(BA55:BA56)</f>
        <v>65045.216700000004</v>
      </c>
      <c r="BB54" s="9">
        <f t="shared" si="137"/>
        <v>5.2399022310730509E-4</v>
      </c>
      <c r="BC54" s="10">
        <f t="shared" si="138"/>
        <v>-0.24509675437147729</v>
      </c>
      <c r="BD54" s="23">
        <f>SUM(BD55:BD56)</f>
        <v>23302.435999999987</v>
      </c>
      <c r="BE54" s="9">
        <f t="shared" si="139"/>
        <v>1.9970907896141998E-4</v>
      </c>
      <c r="BF54" s="10">
        <f t="shared" si="140"/>
        <v>2.8679869564531772</v>
      </c>
      <c r="BG54" s="23">
        <f>SUM(BG55:BG56)</f>
        <v>152184.89700000003</v>
      </c>
      <c r="BH54" s="9">
        <f t="shared" si="141"/>
        <v>1.5906102497662432E-3</v>
      </c>
      <c r="BI54" s="10">
        <f t="shared" si="142"/>
        <v>0.93288588164430275</v>
      </c>
      <c r="BJ54" s="23">
        <f>SUM(BJ55:BJ56)</f>
        <v>129035.79189999998</v>
      </c>
      <c r="BK54" s="9">
        <f t="shared" si="143"/>
        <v>1.0096191612114858E-3</v>
      </c>
      <c r="BL54" s="10">
        <f t="shared" si="144"/>
        <v>4.2711060186833594</v>
      </c>
      <c r="BM54" s="23">
        <f>SUM(BM55:BM56)</f>
        <v>46060.407100000011</v>
      </c>
      <c r="BN54" s="9">
        <f t="shared" si="145"/>
        <v>2.8461476809681573E-4</v>
      </c>
      <c r="BO54" s="10">
        <f t="shared" si="146"/>
        <v>-0.10541140095741353</v>
      </c>
      <c r="BP54" s="23">
        <f>SUM(BP55:BP56)</f>
        <v>112477.55130000002</v>
      </c>
      <c r="BQ54" s="9">
        <f t="shared" si="147"/>
        <v>9.8846905897819783E-4</v>
      </c>
      <c r="BR54" s="10">
        <f t="shared" si="148"/>
        <v>0.88075938436970747</v>
      </c>
      <c r="BS54" s="23">
        <f>SUM(BS55:BS56)</f>
        <v>90263.643400000001</v>
      </c>
      <c r="BT54" s="9">
        <f t="shared" si="149"/>
        <v>7.0283191138856759E-4</v>
      </c>
      <c r="BU54" s="10">
        <f t="shared" si="150"/>
        <v>4.856958244616532</v>
      </c>
      <c r="BV54" s="23">
        <f>SUM(BV55:BV56)</f>
        <v>146405.92810000002</v>
      </c>
      <c r="BW54" s="9">
        <f t="shared" si="151"/>
        <v>1.5501725268620994E-3</v>
      </c>
      <c r="BX54" s="10">
        <f t="shared" si="152"/>
        <v>3.8946286818073368</v>
      </c>
      <c r="BY54" s="23">
        <f>SUM(BY55:BY56)</f>
        <v>117147.21169999999</v>
      </c>
      <c r="BZ54" s="9">
        <f t="shared" si="153"/>
        <v>1.1404783980221082E-3</v>
      </c>
      <c r="CA54" s="10">
        <f t="shared" si="154"/>
        <v>0.99369470490572076</v>
      </c>
      <c r="CB54" s="41">
        <f t="shared" si="155"/>
        <v>1182405.8013920169</v>
      </c>
      <c r="CC54" s="42">
        <f t="shared" si="156"/>
        <v>8.0021507374647633E-4</v>
      </c>
      <c r="CD54" s="43">
        <f t="shared" si="157"/>
        <v>0.96177976366478846</v>
      </c>
      <c r="CF54" s="23">
        <f>SUM(CF55:CF56)</f>
        <v>79277.902800000011</v>
      </c>
      <c r="CG54" s="9">
        <f t="shared" si="158"/>
        <v>4.5875057598420408E-4</v>
      </c>
      <c r="CH54" s="10">
        <f t="shared" si="159"/>
        <v>0.47264829131183317</v>
      </c>
      <c r="CI54" s="23">
        <f>SUM(CI55:CI56)</f>
        <v>38745.737200000003</v>
      </c>
      <c r="CJ54" s="9">
        <f t="shared" si="160"/>
        <v>2.5195750191824625E-4</v>
      </c>
      <c r="CK54" s="10">
        <f t="shared" si="161"/>
        <v>0.42683479877839681</v>
      </c>
      <c r="CL54" s="23">
        <f>SUM(CL55:CL56)</f>
        <v>73917.812600000005</v>
      </c>
      <c r="CM54" s="9">
        <f t="shared" si="162"/>
        <v>5.1095488822199974E-4</v>
      </c>
      <c r="CN54" s="10">
        <f t="shared" si="163"/>
        <v>3.3231803127371697</v>
      </c>
      <c r="CO54" s="23">
        <f>SUM(CO55:CO56)</f>
        <v>86163.646900000007</v>
      </c>
      <c r="CP54" s="9">
        <f t="shared" si="164"/>
        <v>6.1652817883202989E-4</v>
      </c>
      <c r="CQ54" s="10">
        <f t="shared" si="165"/>
        <v>-0.31399525805439527</v>
      </c>
      <c r="CR54" s="23">
        <f>SUM(CR55:CR56)</f>
        <v>6024.4349999999977</v>
      </c>
      <c r="CS54" s="9">
        <f t="shared" si="166"/>
        <v>4.2457200124947908E-5</v>
      </c>
      <c r="CT54" s="10">
        <f t="shared" si="167"/>
        <v>-0.82705531069968519</v>
      </c>
      <c r="CU54" s="23">
        <f>SUM(CU55:CU56)</f>
        <v>78734.5484</v>
      </c>
      <c r="CV54" s="9">
        <f t="shared" si="168"/>
        <v>6.0110060347708637E-4</v>
      </c>
      <c r="CW54" s="10">
        <f t="shared" si="169"/>
        <v>-5.6485116612955064E-2</v>
      </c>
      <c r="CX54" s="23">
        <f>SUM(CX55:CX56)</f>
        <v>24479.832400000014</v>
      </c>
      <c r="CY54" s="9">
        <f t="shared" si="170"/>
        <v>1.9020032957652787E-4</v>
      </c>
      <c r="CZ54" s="10">
        <f t="shared" si="171"/>
        <v>-0.66189295848924234</v>
      </c>
      <c r="DA54" s="23">
        <f>SUM(DA55:DA56)</f>
        <v>51487.809200000018</v>
      </c>
      <c r="DB54" s="9">
        <f t="shared" si="172"/>
        <v>2.9462841004677324E-4</v>
      </c>
      <c r="DC54" s="10">
        <f t="shared" si="173"/>
        <v>1.0284174930922043E-2</v>
      </c>
      <c r="DD54" s="23">
        <f>SUM(DD55:DD56)</f>
        <v>59804.328100000013</v>
      </c>
      <c r="DE54" s="9">
        <f t="shared" si="174"/>
        <v>4.4284811505347665E-4</v>
      </c>
      <c r="DF54" s="10">
        <f t="shared" si="175"/>
        <v>-0.30805023859541603</v>
      </c>
      <c r="DG54" s="23">
        <f>SUM(DG55:DG56)</f>
        <v>15411.351699999999</v>
      </c>
      <c r="DH54" s="9">
        <f t="shared" si="176"/>
        <v>1.5634103059864401E-4</v>
      </c>
      <c r="DI54" s="10">
        <f t="shared" si="177"/>
        <v>0.82609575004783242</v>
      </c>
      <c r="DJ54" s="23">
        <f>SUM(DJ55:DJ56)</f>
        <v>29911.549500000023</v>
      </c>
      <c r="DK54" s="9">
        <f t="shared" si="178"/>
        <v>2.4533301230989901E-4</v>
      </c>
      <c r="DL54" s="10">
        <f t="shared" si="179"/>
        <v>0.26867253182630751</v>
      </c>
      <c r="DM54" s="23">
        <f>SUM(DM55:DM56)</f>
        <v>58758.851800000004</v>
      </c>
      <c r="DN54" s="9">
        <f t="shared" si="180"/>
        <v>3.5045167895049679E-4</v>
      </c>
      <c r="DO54" s="10">
        <f t="shared" si="181"/>
        <v>-0.4502350710626738</v>
      </c>
      <c r="DP54" s="41">
        <f t="shared" si="182"/>
        <v>602720.96964807715</v>
      </c>
      <c r="DQ54" s="42">
        <f t="shared" si="183"/>
        <v>3.5235281840690838E-4</v>
      </c>
      <c r="DR54" s="43">
        <f t="shared" si="184"/>
        <v>-6.0812628117185345E-2</v>
      </c>
      <c r="DT54" s="23">
        <f>SUM(DT55:DT56)</f>
        <v>53833.561800000025</v>
      </c>
      <c r="DU54" s="9">
        <f t="shared" si="185"/>
        <v>3.8970352042059852E-4</v>
      </c>
      <c r="DV54" s="10">
        <f t="shared" si="186"/>
        <v>0</v>
      </c>
      <c r="DW54" s="23">
        <f>SUM(DW55:DW56)</f>
        <v>27155.026800000021</v>
      </c>
      <c r="DX54" s="9">
        <f t="shared" si="187"/>
        <v>1.5754623112750467E-4</v>
      </c>
      <c r="DY54" s="10">
        <f t="shared" si="188"/>
        <v>0</v>
      </c>
      <c r="DZ54" s="23">
        <f>SUM(DZ55:DZ56)</f>
        <v>-31817.509900000005</v>
      </c>
      <c r="EA54" s="9">
        <f t="shared" si="189"/>
        <v>-1.7747513361505423E-4</v>
      </c>
      <c r="EB54" s="10">
        <f t="shared" si="190"/>
        <v>0</v>
      </c>
      <c r="EC54" s="23">
        <f>SUM(EC55:EC56)</f>
        <v>125602.11559999999</v>
      </c>
      <c r="ED54" s="9">
        <f t="shared" si="191"/>
        <v>1.0569077949861359E-3</v>
      </c>
      <c r="EE54" s="10">
        <f t="shared" si="192"/>
        <v>0</v>
      </c>
      <c r="EF54" s="23">
        <f>SUM(EF55:EF56)</f>
        <v>34834.460800000001</v>
      </c>
      <c r="EG54" s="9">
        <f t="shared" si="193"/>
        <v>3.3428320413723142E-4</v>
      </c>
      <c r="EH54" s="10">
        <f t="shared" si="194"/>
        <v>0</v>
      </c>
      <c r="EI54" s="23">
        <f>SUM(EI55:EI56)</f>
        <v>83448.125500000009</v>
      </c>
      <c r="EJ54" s="9">
        <f t="shared" si="195"/>
        <v>7.7334534555638466E-4</v>
      </c>
      <c r="EK54" s="10">
        <f t="shared" si="196"/>
        <v>0</v>
      </c>
      <c r="EL54" s="23">
        <f>SUM(EL55:EL56)</f>
        <v>72402.610400000005</v>
      </c>
      <c r="EM54" s="9">
        <f t="shared" si="197"/>
        <v>5.9334359025332536E-4</v>
      </c>
      <c r="EN54" s="10">
        <f t="shared" si="198"/>
        <v>0</v>
      </c>
      <c r="EO54" s="23">
        <f>SUM(EO55:EO56)</f>
        <v>50963.689699999988</v>
      </c>
      <c r="EP54" s="9">
        <f t="shared" si="199"/>
        <v>5.4565746252247774E-4</v>
      </c>
      <c r="EQ54" s="10">
        <f t="shared" si="200"/>
        <v>0</v>
      </c>
      <c r="ER54" s="23">
        <f>SUM(ER55:ER56)</f>
        <v>86428.714100000012</v>
      </c>
      <c r="ES54" s="9">
        <f t="shared" si="201"/>
        <v>5.8452493770578542E-4</v>
      </c>
      <c r="ET54" s="10">
        <f t="shared" si="202"/>
        <v>0</v>
      </c>
      <c r="EU54" s="23">
        <f>SUM(EU55:EU56)</f>
        <v>8439.5090999999957</v>
      </c>
      <c r="EV54" s="9">
        <f t="shared" si="203"/>
        <v>4.9847463350036242E-5</v>
      </c>
      <c r="EW54" s="10">
        <f t="shared" si="204"/>
        <v>0</v>
      </c>
      <c r="EX54" s="23">
        <f>SUM(EX55:EX56)</f>
        <v>23577.045099999988</v>
      </c>
      <c r="EY54" s="9">
        <f t="shared" si="205"/>
        <v>1.5874794976648038E-4</v>
      </c>
      <c r="EZ54" s="10">
        <f t="shared" si="206"/>
        <v>0</v>
      </c>
      <c r="FA54" s="23">
        <f>SUM(FA55:FA56)</f>
        <v>106879.95670000001</v>
      </c>
      <c r="FB54" s="9">
        <f t="shared" si="207"/>
        <v>7.3166711105077543E-4</v>
      </c>
      <c r="FC54" s="10">
        <f t="shared" si="208"/>
        <v>0</v>
      </c>
      <c r="FD54" s="41">
        <f t="shared" si="209"/>
        <v>641747.31016643241</v>
      </c>
      <c r="FE54" s="42">
        <f t="shared" si="210"/>
        <v>3.894288066063062E-4</v>
      </c>
      <c r="FF54" s="43">
        <f t="shared" si="211"/>
        <v>0</v>
      </c>
    </row>
    <row r="55" spans="2:162" hidden="1" outlineLevel="2" x14ac:dyDescent="0.25">
      <c r="B55" s="49" t="s">
        <v>72</v>
      </c>
      <c r="C55" s="12" t="s">
        <v>72</v>
      </c>
      <c r="D55" s="23">
        <f>SUMIFS(Base!$C:$C,Base!$A:$A,DRE!$B55,Base!$B:$B,DRE!D$4)</f>
        <v>-121656.9418</v>
      </c>
      <c r="E55" s="9">
        <f t="shared" si="104"/>
        <v>-9.1413579204383715E-4</v>
      </c>
      <c r="F55" s="10">
        <f t="shared" si="105"/>
        <v>5.9205672222672923E-2</v>
      </c>
      <c r="G55" s="23">
        <f>SUMIFS(Base!$C:$C,Base!$A:$A,DRE!$B55,Base!$B:$B,DRE!G$4)</f>
        <v>-191313.23389999999</v>
      </c>
      <c r="H55" s="9">
        <f t="shared" si="106"/>
        <v>-1.4826856756632962E-3</v>
      </c>
      <c r="I55" s="10">
        <f t="shared" si="107"/>
        <v>-0.39854105852979971</v>
      </c>
      <c r="J55" s="23">
        <f>SUMIFS(Base!$C:$C,Base!$A:$A,DRE!$B55,Base!$B:$B,DRE!J$4)</f>
        <v>-135092.11739999999</v>
      </c>
      <c r="K55" s="9">
        <f t="shared" si="108"/>
        <v>-1.2199298666972808E-3</v>
      </c>
      <c r="L55" s="10">
        <f t="shared" si="109"/>
        <v>-7.0017803406573669E-3</v>
      </c>
      <c r="M55" s="23">
        <f>SUMIFS(Base!$C:$C,Base!$A:$A,DRE!$B55,Base!$B:$B,DRE!M$4)</f>
        <v>-188804.1409</v>
      </c>
      <c r="N55" s="9">
        <f t="shared" si="110"/>
        <v>-1.2442007072489142E-3</v>
      </c>
      <c r="O55" s="10">
        <f t="shared" si="111"/>
        <v>-0.58933894097055772</v>
      </c>
      <c r="P55" s="23">
        <f>SUMIFS(Base!$C:$C,Base!$A:$A,DRE!$B55,Base!$B:$B,DRE!P$4)</f>
        <v>-153647.21520000001</v>
      </c>
      <c r="Q55" s="9">
        <f t="shared" si="112"/>
        <v>-1.1347574102504073E-3</v>
      </c>
      <c r="R55" s="10">
        <f t="shared" si="113"/>
        <v>0.20755417999596684</v>
      </c>
      <c r="S55" s="23">
        <f>SUMIFS(Base!$C:$C,Base!$A:$A,DRE!$B55,Base!$B:$B,DRE!S$4)</f>
        <v>-150292.24969999999</v>
      </c>
      <c r="T55" s="9">
        <f t="shared" si="114"/>
        <v>-1.4439945316575501E-3</v>
      </c>
      <c r="U55" s="10">
        <f t="shared" si="115"/>
        <v>-0.1481842537712908</v>
      </c>
      <c r="V55" s="23">
        <f>SUMIFS(Base!$C:$C,Base!$A:$A,DRE!$B55,Base!$B:$B,DRE!V$4)</f>
        <v>0</v>
      </c>
      <c r="W55" s="9">
        <f t="shared" si="116"/>
        <v>0</v>
      </c>
      <c r="X55" s="10">
        <f t="shared" si="117"/>
        <v>0</v>
      </c>
      <c r="Y55" s="23">
        <f>SUMIFS(Base!$C:$C,Base!$A:$A,DRE!$B55,Base!$B:$B,DRE!Y$4)</f>
        <v>0</v>
      </c>
      <c r="Z55" s="9">
        <f t="shared" si="118"/>
        <v>0</v>
      </c>
      <c r="AA55" s="10">
        <f t="shared" si="119"/>
        <v>0</v>
      </c>
      <c r="AB55" s="23">
        <f>SUMIFS(Base!$C:$C,Base!$A:$A,DRE!$B55,Base!$B:$B,DRE!AB$4)</f>
        <v>0</v>
      </c>
      <c r="AC55" s="9">
        <f t="shared" si="120"/>
        <v>0</v>
      </c>
      <c r="AD55" s="10">
        <f t="shared" si="121"/>
        <v>0</v>
      </c>
      <c r="AE55" s="23">
        <f>SUMIFS(Base!$C:$C,Base!$A:$A,DRE!$B55,Base!$B:$B,DRE!AE$4)</f>
        <v>0</v>
      </c>
      <c r="AF55" s="9">
        <f t="shared" si="122"/>
        <v>0</v>
      </c>
      <c r="AG55" s="10">
        <f t="shared" si="123"/>
        <v>0</v>
      </c>
      <c r="AH55" s="23">
        <f>SUMIFS(Base!$C:$C,Base!$A:$A,DRE!$B55,Base!$B:$B,DRE!AH$4)</f>
        <v>0</v>
      </c>
      <c r="AI55" s="9">
        <f t="shared" si="124"/>
        <v>0</v>
      </c>
      <c r="AJ55" s="10">
        <f t="shared" si="125"/>
        <v>0</v>
      </c>
      <c r="AK55" s="23">
        <f>SUMIFS(Base!$C:$C,Base!$A:$A,DRE!$B55,Base!$B:$B,DRE!AK$4)</f>
        <v>0</v>
      </c>
      <c r="AL55" s="9">
        <f t="shared" si="126"/>
        <v>0</v>
      </c>
      <c r="AM55" s="10">
        <f t="shared" si="127"/>
        <v>0</v>
      </c>
      <c r="AN55" s="41">
        <f t="shared" si="128"/>
        <v>-940806.78264588537</v>
      </c>
      <c r="AO55" s="42">
        <f t="shared" si="129"/>
        <v>-1.231289626265706E-3</v>
      </c>
      <c r="AP55" s="43">
        <f t="shared" si="130"/>
        <v>0.44808364346297846</v>
      </c>
      <c r="AQ55" s="3"/>
      <c r="AR55" s="23">
        <f>SUMIFS(Base!$C:$C,Base!$A:$A,DRE!$B55,Base!$B:$B,DRE!AR$4)</f>
        <v>-129313.0052</v>
      </c>
      <c r="AS55" s="9">
        <f t="shared" si="131"/>
        <v>-1.0901550928614698E-3</v>
      </c>
      <c r="AT55" s="10">
        <f t="shared" si="132"/>
        <v>0.33338295152884184</v>
      </c>
      <c r="AU55" s="23">
        <f>SUMIFS(Base!$C:$C,Base!$A:$A,DRE!$B55,Base!$B:$B,DRE!AU$4)</f>
        <v>-136794.864</v>
      </c>
      <c r="AV55" s="9">
        <f t="shared" si="133"/>
        <v>-9.5283150283445247E-4</v>
      </c>
      <c r="AW55" s="10">
        <f t="shared" si="134"/>
        <v>0.15881238193345551</v>
      </c>
      <c r="AX55" s="23">
        <f>SUMIFS(Base!$C:$C,Base!$A:$A,DRE!$B55,Base!$B:$B,DRE!AX$4)</f>
        <v>-134152.8089</v>
      </c>
      <c r="AY55" s="9">
        <f t="shared" si="135"/>
        <v>-8.9489052301982186E-4</v>
      </c>
      <c r="AZ55" s="10">
        <f t="shared" si="136"/>
        <v>-7.9551191514006928E-2</v>
      </c>
      <c r="BA55" s="23">
        <f>SUMIFS(Base!$C:$C,Base!$A:$A,DRE!$B55,Base!$B:$B,DRE!BA$4)</f>
        <v>-118794.1326</v>
      </c>
      <c r="BB55" s="9">
        <f t="shared" si="137"/>
        <v>-9.5697988573097907E-4</v>
      </c>
      <c r="BC55" s="10">
        <f t="shared" si="138"/>
        <v>6.5772514270994328E-2</v>
      </c>
      <c r="BD55" s="23">
        <f>SUMIFS(Base!$C:$C,Base!$A:$A,DRE!$B55,Base!$B:$B,DRE!BD$4)</f>
        <v>-193889.8677</v>
      </c>
      <c r="BE55" s="9">
        <f t="shared" si="139"/>
        <v>-1.6616960947052313E-3</v>
      </c>
      <c r="BF55" s="10">
        <f t="shared" si="140"/>
        <v>-0.22321015620105308</v>
      </c>
      <c r="BG55" s="23">
        <f>SUMIFS(Base!$C:$C,Base!$A:$A,DRE!$B55,Base!$B:$B,DRE!BG$4)</f>
        <v>-130895.5851</v>
      </c>
      <c r="BH55" s="9">
        <f t="shared" si="141"/>
        <v>-1.3680980400388187E-3</v>
      </c>
      <c r="BI55" s="10">
        <f t="shared" si="142"/>
        <v>5.7706434916848244E-2</v>
      </c>
      <c r="BJ55" s="23">
        <f>SUMIFS(Base!$C:$C,Base!$A:$A,DRE!$B55,Base!$B:$B,DRE!BJ$4)</f>
        <v>-145358.48699999999</v>
      </c>
      <c r="BK55" s="9">
        <f t="shared" si="143"/>
        <v>-1.1373333829240496E-3</v>
      </c>
      <c r="BL55" s="10">
        <f t="shared" si="144"/>
        <v>0.18765736714140877</v>
      </c>
      <c r="BM55" s="23">
        <f>SUMIFS(Base!$C:$C,Base!$A:$A,DRE!$B55,Base!$B:$B,DRE!BM$4)</f>
        <v>-135735.17569999999</v>
      </c>
      <c r="BN55" s="9">
        <f t="shared" si="145"/>
        <v>-8.3872978956879487E-4</v>
      </c>
      <c r="BO55" s="10">
        <f t="shared" si="146"/>
        <v>0.23446472502533314</v>
      </c>
      <c r="BP55" s="23">
        <f>SUMIFS(Base!$C:$C,Base!$A:$A,DRE!$B55,Base!$B:$B,DRE!BP$4)</f>
        <v>-158586.02729999999</v>
      </c>
      <c r="BQ55" s="9">
        <f t="shared" si="147"/>
        <v>-1.3936770436459684E-3</v>
      </c>
      <c r="BR55" s="10">
        <f t="shared" si="148"/>
        <v>5.9051866324787095E-2</v>
      </c>
      <c r="BS55" s="23">
        <f>SUMIFS(Base!$C:$C,Base!$A:$A,DRE!$B55,Base!$B:$B,DRE!BS$4)</f>
        <v>-166753.39869999999</v>
      </c>
      <c r="BT55" s="9">
        <f t="shared" si="149"/>
        <v>-1.2984143507203132E-3</v>
      </c>
      <c r="BU55" s="10">
        <f t="shared" si="150"/>
        <v>0.10226206591908298</v>
      </c>
      <c r="BV55" s="23">
        <f>SUMIFS(Base!$C:$C,Base!$A:$A,DRE!$B55,Base!$B:$B,DRE!BV$4)</f>
        <v>-136545.42499999999</v>
      </c>
      <c r="BW55" s="9">
        <f t="shared" si="151"/>
        <v>-1.4457677312023352E-3</v>
      </c>
      <c r="BX55" s="10">
        <f t="shared" si="152"/>
        <v>2.416056991240886E-2</v>
      </c>
      <c r="BY55" s="23">
        <f>SUMIFS(Base!$C:$C,Base!$A:$A,DRE!$B55,Base!$B:$B,DRE!BY$4)</f>
        <v>-117800.54120000001</v>
      </c>
      <c r="BZ55" s="9">
        <f t="shared" si="153"/>
        <v>-1.1468388411835619E-3</v>
      </c>
      <c r="CA55" s="10">
        <f t="shared" si="154"/>
        <v>0.2009564987006893</v>
      </c>
      <c r="CB55" s="41">
        <f t="shared" si="155"/>
        <v>-1704618.410929044</v>
      </c>
      <c r="CC55" s="42">
        <f t="shared" si="156"/>
        <v>-1.153632150489545E-3</v>
      </c>
      <c r="CD55" s="43">
        <f t="shared" si="157"/>
        <v>0.1044046734149268</v>
      </c>
      <c r="CF55" s="23">
        <f>SUMIFS(Base!$C:$C,Base!$A:$A,DRE!$B55,Base!$B:$B,DRE!CF$4)</f>
        <v>-193983.9455</v>
      </c>
      <c r="CG55" s="9">
        <f t="shared" si="158"/>
        <v>-1.1225101016397402E-3</v>
      </c>
      <c r="CH55" s="10">
        <f t="shared" si="159"/>
        <v>-0.18147740866759535</v>
      </c>
      <c r="CI55" s="23">
        <f>SUMIFS(Base!$C:$C,Base!$A:$A,DRE!$B55,Base!$B:$B,DRE!CI$4)</f>
        <v>-162621.10980000001</v>
      </c>
      <c r="CJ55" s="9">
        <f t="shared" si="160"/>
        <v>-1.0574997805018105E-3</v>
      </c>
      <c r="CK55" s="10">
        <f t="shared" si="161"/>
        <v>6.2495107599077858E-2</v>
      </c>
      <c r="CL55" s="23">
        <f>SUMIFS(Base!$C:$C,Base!$A:$A,DRE!$B55,Base!$B:$B,DRE!CL$4)</f>
        <v>-124267.2047</v>
      </c>
      <c r="CM55" s="9">
        <f t="shared" si="162"/>
        <v>-8.5899370468044481E-4</v>
      </c>
      <c r="CN55" s="10">
        <f t="shared" si="163"/>
        <v>0.34484544510267623</v>
      </c>
      <c r="CO55" s="23">
        <f>SUMIFS(Base!$C:$C,Base!$A:$A,DRE!$B55,Base!$B:$B,DRE!CO$4)</f>
        <v>-127157.6082</v>
      </c>
      <c r="CP55" s="9">
        <f t="shared" si="164"/>
        <v>-9.0985295340583817E-4</v>
      </c>
      <c r="CQ55" s="10">
        <f t="shared" si="165"/>
        <v>4.4956330650693897E-3</v>
      </c>
      <c r="CR55" s="23">
        <f>SUMIFS(Base!$C:$C,Base!$A:$A,DRE!$B55,Base!$B:$B,DRE!CR$4)</f>
        <v>-158509.04010000001</v>
      </c>
      <c r="CS55" s="9">
        <f t="shared" si="166"/>
        <v>-1.1170923144060972E-3</v>
      </c>
      <c r="CT55" s="10">
        <f t="shared" si="167"/>
        <v>-2.0849047890202053E-2</v>
      </c>
      <c r="CU55" s="23">
        <f>SUMIFS(Base!$C:$C,Base!$A:$A,DRE!$B55,Base!$B:$B,DRE!CU$4)</f>
        <v>-138911.68309999999</v>
      </c>
      <c r="CV55" s="9">
        <f t="shared" si="168"/>
        <v>-1.0605242328592284E-3</v>
      </c>
      <c r="CW55" s="10">
        <f t="shared" si="169"/>
        <v>-0.17883547520784829</v>
      </c>
      <c r="CX55" s="23">
        <f>SUMIFS(Base!$C:$C,Base!$A:$A,DRE!$B55,Base!$B:$B,DRE!CX$4)</f>
        <v>-178937.41029999999</v>
      </c>
      <c r="CY55" s="9">
        <f t="shared" si="170"/>
        <v>-1.3902854340060911E-3</v>
      </c>
      <c r="CZ55" s="10">
        <f t="shared" si="171"/>
        <v>0.14408474998832288</v>
      </c>
      <c r="DA55" s="23">
        <f>SUMIFS(Base!$C:$C,Base!$A:$A,DRE!$B55,Base!$B:$B,DRE!DA$4)</f>
        <v>-177307.53909999999</v>
      </c>
      <c r="DB55" s="9">
        <f t="shared" si="172"/>
        <v>-1.0146059649074962E-3</v>
      </c>
      <c r="DC55" s="10">
        <f t="shared" si="173"/>
        <v>-5.962547809809042E-2</v>
      </c>
      <c r="DD55" s="23">
        <f>SUMIFS(Base!$C:$C,Base!$A:$A,DRE!$B55,Base!$B:$B,DRE!DD$4)</f>
        <v>-168538.5428</v>
      </c>
      <c r="DE55" s="9">
        <f t="shared" si="174"/>
        <v>-1.248019639448799E-3</v>
      </c>
      <c r="DF55" s="10">
        <f t="shared" si="175"/>
        <v>-0.32784544421061879</v>
      </c>
      <c r="DG55" s="23">
        <f>SUMIFS(Base!$C:$C,Base!$A:$A,DRE!$B55,Base!$B:$B,DRE!DG$4)</f>
        <v>-185748.4154</v>
      </c>
      <c r="DH55" s="9">
        <f t="shared" si="176"/>
        <v>-1.8843317095736019E-3</v>
      </c>
      <c r="DI55" s="10">
        <f t="shared" si="177"/>
        <v>-3.0951106287381833E-2</v>
      </c>
      <c r="DJ55" s="23">
        <f>SUMIFS(Base!$C:$C,Base!$A:$A,DRE!$B55,Base!$B:$B,DRE!DJ$4)</f>
        <v>-139926.11979999999</v>
      </c>
      <c r="DK55" s="9">
        <f t="shared" si="178"/>
        <v>-1.1476669395334995E-3</v>
      </c>
      <c r="DL55" s="10">
        <f t="shared" si="179"/>
        <v>0.28291443768696256</v>
      </c>
      <c r="DM55" s="23">
        <f>SUMIFS(Base!$C:$C,Base!$A:$A,DRE!$B55,Base!$B:$B,DRE!DM$4)</f>
        <v>-147426.9436</v>
      </c>
      <c r="DN55" s="9">
        <f t="shared" si="180"/>
        <v>-8.7928913388263643E-4</v>
      </c>
      <c r="DO55" s="10">
        <f t="shared" si="181"/>
        <v>-2.0398795578876836E-2</v>
      </c>
      <c r="DP55" s="41">
        <f t="shared" si="182"/>
        <v>-1903335.5359599693</v>
      </c>
      <c r="DQ55" s="42">
        <f t="shared" si="183"/>
        <v>-1.1126967108197714E-3</v>
      </c>
      <c r="DR55" s="43">
        <f t="shared" si="184"/>
        <v>2.4564192230252684E-2</v>
      </c>
      <c r="DT55" s="23">
        <f>SUMIFS(Base!$C:$C,Base!$A:$A,DRE!$B55,Base!$B:$B,DRE!DT$4)</f>
        <v>-164187.60449999999</v>
      </c>
      <c r="DU55" s="9">
        <f t="shared" si="185"/>
        <v>-1.1885612867450074E-3</v>
      </c>
      <c r="DV55" s="10">
        <f t="shared" si="186"/>
        <v>0</v>
      </c>
      <c r="DW55" s="23">
        <f>SUMIFS(Base!$C:$C,Base!$A:$A,DRE!$B55,Base!$B:$B,DRE!DW$4)</f>
        <v>-173461.61189999999</v>
      </c>
      <c r="DX55" s="9">
        <f t="shared" si="187"/>
        <v>-1.0063780603651214E-3</v>
      </c>
      <c r="DY55" s="10">
        <f t="shared" si="188"/>
        <v>0</v>
      </c>
      <c r="DZ55" s="23">
        <f>SUMIFS(Base!$C:$C,Base!$A:$A,DRE!$B55,Base!$B:$B,DRE!DZ$4)</f>
        <v>-189676.16690000001</v>
      </c>
      <c r="EA55" s="9">
        <f t="shared" si="189"/>
        <v>-1.0579961527463475E-3</v>
      </c>
      <c r="EB55" s="10">
        <f t="shared" si="190"/>
        <v>0</v>
      </c>
      <c r="EC55" s="23">
        <f>SUMIFS(Base!$C:$C,Base!$A:$A,DRE!$B55,Base!$B:$B,DRE!EC$4)</f>
        <v>-127731.8437</v>
      </c>
      <c r="ED55" s="9">
        <f t="shared" si="191"/>
        <v>-1.0748288803065411E-3</v>
      </c>
      <c r="EE55" s="10">
        <f t="shared" si="192"/>
        <v>0</v>
      </c>
      <c r="EF55" s="23">
        <f>SUMIFS(Base!$C:$C,Base!$A:$A,DRE!$B55,Base!$B:$B,DRE!EF$4)</f>
        <v>-155271.7715</v>
      </c>
      <c r="EG55" s="9">
        <f t="shared" si="193"/>
        <v>-1.4900401526836335E-3</v>
      </c>
      <c r="EH55" s="10">
        <f t="shared" si="194"/>
        <v>0</v>
      </c>
      <c r="EI55" s="23">
        <f>SUMIFS(Base!$C:$C,Base!$A:$A,DRE!$B55,Base!$B:$B,DRE!EI$4)</f>
        <v>-117838.058</v>
      </c>
      <c r="EJ55" s="9">
        <f t="shared" si="195"/>
        <v>-1.0920498589714073E-3</v>
      </c>
      <c r="EK55" s="10">
        <f t="shared" si="196"/>
        <v>0</v>
      </c>
      <c r="EL55" s="23">
        <f>SUMIFS(Base!$C:$C,Base!$A:$A,DRE!$B55,Base!$B:$B,DRE!EL$4)</f>
        <v>-209059.7291</v>
      </c>
      <c r="EM55" s="9">
        <f t="shared" si="197"/>
        <v>-1.7132566016097894E-3</v>
      </c>
      <c r="EN55" s="10">
        <f t="shared" si="198"/>
        <v>0</v>
      </c>
      <c r="EO55" s="23">
        <f>SUMIFS(Base!$C:$C,Base!$A:$A,DRE!$B55,Base!$B:$B,DRE!EO$4)</f>
        <v>-167330.3849</v>
      </c>
      <c r="EP55" s="9">
        <f t="shared" si="199"/>
        <v>-1.7915710923780222E-3</v>
      </c>
      <c r="EQ55" s="10">
        <f t="shared" si="200"/>
        <v>0</v>
      </c>
      <c r="ER55" s="23">
        <f>SUMIFS(Base!$C:$C,Base!$A:$A,DRE!$B55,Base!$B:$B,DRE!ER$4)</f>
        <v>-126926.3253</v>
      </c>
      <c r="ES55" s="9">
        <f t="shared" si="201"/>
        <v>-8.5841381723399666E-4</v>
      </c>
      <c r="ET55" s="10">
        <f t="shared" si="202"/>
        <v>0</v>
      </c>
      <c r="EU55" s="23">
        <f>SUMIFS(Base!$C:$C,Base!$A:$A,DRE!$B55,Base!$B:$B,DRE!EU$4)</f>
        <v>-180171.8959</v>
      </c>
      <c r="EV55" s="9">
        <f t="shared" si="203"/>
        <v>-1.0641746896844747E-3</v>
      </c>
      <c r="EW55" s="10">
        <f t="shared" si="204"/>
        <v>0</v>
      </c>
      <c r="EX55" s="23">
        <f>SUMIFS(Base!$C:$C,Base!$A:$A,DRE!$B55,Base!$B:$B,DRE!EX$4)</f>
        <v>-195131.693</v>
      </c>
      <c r="EY55" s="9">
        <f t="shared" si="205"/>
        <v>-1.3138523537121402E-3</v>
      </c>
      <c r="EZ55" s="10">
        <f t="shared" si="206"/>
        <v>0</v>
      </c>
      <c r="FA55" s="23">
        <f>SUMIFS(Base!$C:$C,Base!$A:$A,DRE!$B55,Base!$B:$B,DRE!FA$4)</f>
        <v>-144479.7311</v>
      </c>
      <c r="FB55" s="9">
        <f t="shared" si="207"/>
        <v>-9.8906353186546409E-4</v>
      </c>
      <c r="FC55" s="10">
        <f t="shared" si="208"/>
        <v>0</v>
      </c>
      <c r="FD55" s="41">
        <f t="shared" si="209"/>
        <v>-1951266.8294511223</v>
      </c>
      <c r="FE55" s="42">
        <f t="shared" si="210"/>
        <v>-1.1840789992038335E-3</v>
      </c>
      <c r="FF55" s="43">
        <f t="shared" si="211"/>
        <v>0</v>
      </c>
    </row>
    <row r="56" spans="2:162" hidden="1" outlineLevel="2" x14ac:dyDescent="0.25">
      <c r="B56" s="49" t="s">
        <v>73</v>
      </c>
      <c r="C56" s="12" t="s">
        <v>73</v>
      </c>
      <c r="D56" s="23">
        <f>SUMIFS(Base!$C:$C,Base!$A:$A,DRE!$B56,Base!$B:$B,DRE!D$4)</f>
        <v>248922.7225</v>
      </c>
      <c r="E56" s="9">
        <f t="shared" si="104"/>
        <v>1.8704166545985442E-3</v>
      </c>
      <c r="F56" s="10">
        <f t="shared" si="105"/>
        <v>0.12073260873434871</v>
      </c>
      <c r="G56" s="23">
        <f>SUMIFS(Base!$C:$C,Base!$A:$A,DRE!$B56,Base!$B:$B,DRE!G$4)</f>
        <v>267736.04119999998</v>
      </c>
      <c r="H56" s="9">
        <f t="shared" si="106"/>
        <v>2.0749656730675238E-3</v>
      </c>
      <c r="I56" s="10">
        <f t="shared" si="107"/>
        <v>9.9584332864651307E-2</v>
      </c>
      <c r="J56" s="23">
        <f>SUMIFS(Base!$C:$C,Base!$A:$A,DRE!$B56,Base!$B:$B,DRE!J$4)</f>
        <v>262303.01319999999</v>
      </c>
      <c r="K56" s="9">
        <f t="shared" si="108"/>
        <v>2.3686894993280422E-3</v>
      </c>
      <c r="L56" s="10">
        <f t="shared" si="109"/>
        <v>0.11557452127271692</v>
      </c>
      <c r="M56" s="23">
        <f>SUMIFS(Base!$C:$C,Base!$A:$A,DRE!$B56,Base!$B:$B,DRE!M$4)</f>
        <v>239404.05379999999</v>
      </c>
      <c r="N56" s="9">
        <f t="shared" si="110"/>
        <v>1.5776491534366399E-3</v>
      </c>
      <c r="O56" s="10">
        <f t="shared" si="111"/>
        <v>0.30224598113283246</v>
      </c>
      <c r="P56" s="23">
        <f>SUMIFS(Base!$C:$C,Base!$A:$A,DRE!$B56,Base!$B:$B,DRE!P$4)</f>
        <v>243425.56789999999</v>
      </c>
      <c r="Q56" s="9">
        <f t="shared" si="112"/>
        <v>1.797813039822271E-3</v>
      </c>
      <c r="R56" s="10">
        <f t="shared" si="113"/>
        <v>0.12078358096995499</v>
      </c>
      <c r="S56" s="23">
        <f>SUMIFS(Base!$C:$C,Base!$A:$A,DRE!$B56,Base!$B:$B,DRE!S$4)</f>
        <v>213083.46160000001</v>
      </c>
      <c r="T56" s="9">
        <f t="shared" si="114"/>
        <v>2.0472868957065165E-3</v>
      </c>
      <c r="U56" s="10">
        <f t="shared" si="115"/>
        <v>-0.24726897446526572</v>
      </c>
      <c r="V56" s="23">
        <f>SUMIFS(Base!$C:$C,Base!$A:$A,DRE!$B56,Base!$B:$B,DRE!V$4)</f>
        <v>0</v>
      </c>
      <c r="W56" s="9">
        <f t="shared" si="116"/>
        <v>0</v>
      </c>
      <c r="X56" s="10">
        <f t="shared" si="117"/>
        <v>0</v>
      </c>
      <c r="Y56" s="23">
        <f>SUMIFS(Base!$C:$C,Base!$A:$A,DRE!$B56,Base!$B:$B,DRE!Y$4)</f>
        <v>0</v>
      </c>
      <c r="Z56" s="9">
        <f t="shared" si="118"/>
        <v>0</v>
      </c>
      <c r="AA56" s="10">
        <f t="shared" si="119"/>
        <v>0</v>
      </c>
      <c r="AB56" s="23">
        <f>SUMIFS(Base!$C:$C,Base!$A:$A,DRE!$B56,Base!$B:$B,DRE!AB$4)</f>
        <v>0</v>
      </c>
      <c r="AC56" s="9">
        <f t="shared" si="120"/>
        <v>0</v>
      </c>
      <c r="AD56" s="10">
        <f t="shared" si="121"/>
        <v>0</v>
      </c>
      <c r="AE56" s="23">
        <f>SUMIFS(Base!$C:$C,Base!$A:$A,DRE!$B56,Base!$B:$B,DRE!AE$4)</f>
        <v>0</v>
      </c>
      <c r="AF56" s="9">
        <f t="shared" si="122"/>
        <v>0</v>
      </c>
      <c r="AG56" s="10">
        <f t="shared" si="123"/>
        <v>0</v>
      </c>
      <c r="AH56" s="23">
        <f>SUMIFS(Base!$C:$C,Base!$A:$A,DRE!$B56,Base!$B:$B,DRE!AH$4)</f>
        <v>0</v>
      </c>
      <c r="AI56" s="9">
        <f t="shared" si="124"/>
        <v>0</v>
      </c>
      <c r="AJ56" s="10">
        <f t="shared" si="125"/>
        <v>0</v>
      </c>
      <c r="AK56" s="23">
        <f>SUMIFS(Base!$C:$C,Base!$A:$A,DRE!$B56,Base!$B:$B,DRE!AK$4)</f>
        <v>0</v>
      </c>
      <c r="AL56" s="9">
        <f t="shared" si="126"/>
        <v>0</v>
      </c>
      <c r="AM56" s="10">
        <f t="shared" si="127"/>
        <v>0</v>
      </c>
      <c r="AN56" s="41">
        <f t="shared" si="128"/>
        <v>1474875.3835888712</v>
      </c>
      <c r="AO56" s="42">
        <f t="shared" si="129"/>
        <v>1.9302568745735364E-3</v>
      </c>
      <c r="AP56" s="43">
        <f t="shared" si="130"/>
        <v>-0.48913350342213296</v>
      </c>
      <c r="AQ56" s="3"/>
      <c r="AR56" s="23">
        <f>SUMIFS(Base!$C:$C,Base!$A:$A,DRE!$B56,Base!$B:$B,DRE!AR$4)</f>
        <v>222107.14720000001</v>
      </c>
      <c r="AS56" s="9">
        <f t="shared" si="131"/>
        <v>1.8724430486053861E-3</v>
      </c>
      <c r="AT56" s="10">
        <f t="shared" si="132"/>
        <v>-0.18720030409748203</v>
      </c>
      <c r="AU56" s="23">
        <f>SUMIFS(Base!$C:$C,Base!$A:$A,DRE!$B56,Base!$B:$B,DRE!AU$4)</f>
        <v>243488.41029999999</v>
      </c>
      <c r="AV56" s="9">
        <f t="shared" si="133"/>
        <v>1.6959951647667179E-3</v>
      </c>
      <c r="AW56" s="10">
        <f t="shared" si="134"/>
        <v>0.20917824322888651</v>
      </c>
      <c r="AX56" s="23">
        <f>SUMIFS(Base!$C:$C,Base!$A:$A,DRE!$B56,Base!$B:$B,DRE!AX$4)</f>
        <v>235128.1857</v>
      </c>
      <c r="AY56" s="9">
        <f t="shared" si="135"/>
        <v>1.5684649975135541E-3</v>
      </c>
      <c r="AZ56" s="10">
        <f t="shared" si="136"/>
        <v>0.18640747369957716</v>
      </c>
      <c r="BA56" s="23">
        <f>SUMIFS(Base!$C:$C,Base!$A:$A,DRE!$B56,Base!$B:$B,DRE!BA$4)</f>
        <v>183839.3493</v>
      </c>
      <c r="BB56" s="9">
        <f t="shared" si="137"/>
        <v>1.4809701088382842E-3</v>
      </c>
      <c r="BC56" s="10">
        <f t="shared" si="138"/>
        <v>-0.13820425810911144</v>
      </c>
      <c r="BD56" s="23">
        <f>SUMIFS(Base!$C:$C,Base!$A:$A,DRE!$B56,Base!$B:$B,DRE!BD$4)</f>
        <v>217192.30369999999</v>
      </c>
      <c r="BE56" s="9">
        <f t="shared" si="139"/>
        <v>1.8614051736666514E-3</v>
      </c>
      <c r="BF56" s="10">
        <f t="shared" si="140"/>
        <v>0.32004933080028269</v>
      </c>
      <c r="BG56" s="23">
        <f>SUMIFS(Base!$C:$C,Base!$A:$A,DRE!$B56,Base!$B:$B,DRE!BG$4)</f>
        <v>283080.48210000002</v>
      </c>
      <c r="BH56" s="9">
        <f t="shared" si="141"/>
        <v>2.9587082898050619E-3</v>
      </c>
      <c r="BI56" s="10">
        <f t="shared" si="142"/>
        <v>0.30064499692474589</v>
      </c>
      <c r="BJ56" s="23">
        <f>SUMIFS(Base!$C:$C,Base!$A:$A,DRE!$B56,Base!$B:$B,DRE!BJ$4)</f>
        <v>274394.27889999998</v>
      </c>
      <c r="BK56" s="9">
        <f t="shared" si="143"/>
        <v>2.1469525441355354E-3</v>
      </c>
      <c r="BL56" s="10">
        <f t="shared" si="144"/>
        <v>0.34892340127074178</v>
      </c>
      <c r="BM56" s="23">
        <f>SUMIFS(Base!$C:$C,Base!$A:$A,DRE!$B56,Base!$B:$B,DRE!BM$4)</f>
        <v>181795.5828</v>
      </c>
      <c r="BN56" s="9">
        <f t="shared" si="145"/>
        <v>1.1233445576656106E-3</v>
      </c>
      <c r="BO56" s="10">
        <f t="shared" si="146"/>
        <v>-0.20542273192710714</v>
      </c>
      <c r="BP56" s="23">
        <f>SUMIFS(Base!$C:$C,Base!$A:$A,DRE!$B56,Base!$B:$B,DRE!BP$4)</f>
        <v>271063.57860000001</v>
      </c>
      <c r="BQ56" s="9">
        <f t="shared" si="147"/>
        <v>2.382146102624166E-3</v>
      </c>
      <c r="BR56" s="10">
        <f t="shared" si="148"/>
        <v>0.18709017510211218</v>
      </c>
      <c r="BS56" s="23">
        <f>SUMIFS(Base!$C:$C,Base!$A:$A,DRE!$B56,Base!$B:$B,DRE!BS$4)</f>
        <v>257017.04209999999</v>
      </c>
      <c r="BT56" s="9">
        <f t="shared" si="149"/>
        <v>2.0012462621088805E-3</v>
      </c>
      <c r="BU56" s="10">
        <f t="shared" si="150"/>
        <v>0.27767617653003335</v>
      </c>
      <c r="BV56" s="23">
        <f>SUMIFS(Base!$C:$C,Base!$A:$A,DRE!$B56,Base!$B:$B,DRE!BV$4)</f>
        <v>282951.35310000001</v>
      </c>
      <c r="BW56" s="9">
        <f t="shared" si="151"/>
        <v>2.9959402580644347E-3</v>
      </c>
      <c r="BX56" s="10">
        <f t="shared" si="152"/>
        <v>0.66601057507564365</v>
      </c>
      <c r="BY56" s="23">
        <f>SUMIFS(Base!$C:$C,Base!$A:$A,DRE!$B56,Base!$B:$B,DRE!BY$4)</f>
        <v>234947.75289999999</v>
      </c>
      <c r="BZ56" s="9">
        <f t="shared" si="153"/>
        <v>2.2873172392056701E-3</v>
      </c>
      <c r="CA56" s="10">
        <f t="shared" si="154"/>
        <v>0.13949533935740749</v>
      </c>
      <c r="CB56" s="41">
        <f t="shared" si="155"/>
        <v>2887007.4539406961</v>
      </c>
      <c r="CC56" s="42">
        <f t="shared" si="156"/>
        <v>1.9538358826910428E-3</v>
      </c>
      <c r="CD56" s="43">
        <f t="shared" si="157"/>
        <v>0.15201355578510103</v>
      </c>
      <c r="CF56" s="23">
        <f>SUMIFS(Base!$C:$C,Base!$A:$A,DRE!$B56,Base!$B:$B,DRE!CF$4)</f>
        <v>273261.84830000001</v>
      </c>
      <c r="CG56" s="9">
        <f t="shared" si="158"/>
        <v>1.5812606776239443E-3</v>
      </c>
      <c r="CH56" s="10">
        <f t="shared" si="159"/>
        <v>0.25337302307606269</v>
      </c>
      <c r="CI56" s="23">
        <f>SUMIFS(Base!$C:$C,Base!$A:$A,DRE!$B56,Base!$B:$B,DRE!CI$4)</f>
        <v>201366.84700000001</v>
      </c>
      <c r="CJ56" s="9">
        <f t="shared" si="160"/>
        <v>1.3094572824200567E-3</v>
      </c>
      <c r="CK56" s="10">
        <f t="shared" si="161"/>
        <v>3.7395118613359479E-3</v>
      </c>
      <c r="CL56" s="23">
        <f>SUMIFS(Base!$C:$C,Base!$A:$A,DRE!$B56,Base!$B:$B,DRE!CL$4)</f>
        <v>198185.01730000001</v>
      </c>
      <c r="CM56" s="9">
        <f t="shared" si="162"/>
        <v>1.3699485929024445E-3</v>
      </c>
      <c r="CN56" s="10">
        <f t="shared" si="163"/>
        <v>0.25545865565041515</v>
      </c>
      <c r="CO56" s="23">
        <f>SUMIFS(Base!$C:$C,Base!$A:$A,DRE!$B56,Base!$B:$B,DRE!CO$4)</f>
        <v>213321.25510000001</v>
      </c>
      <c r="CP56" s="9">
        <f t="shared" si="164"/>
        <v>1.5263811322378681E-3</v>
      </c>
      <c r="CQ56" s="10">
        <f t="shared" si="165"/>
        <v>-0.15794449473162275</v>
      </c>
      <c r="CR56" s="23">
        <f>SUMIFS(Base!$C:$C,Base!$A:$A,DRE!$B56,Base!$B:$B,DRE!CR$4)</f>
        <v>164533.47510000001</v>
      </c>
      <c r="CS56" s="9">
        <f t="shared" si="166"/>
        <v>1.1595495145310451E-3</v>
      </c>
      <c r="CT56" s="10">
        <f t="shared" si="167"/>
        <v>-0.13451824745884458</v>
      </c>
      <c r="CU56" s="23">
        <f>SUMIFS(Base!$C:$C,Base!$A:$A,DRE!$B56,Base!$B:$B,DRE!CU$4)</f>
        <v>217646.23149999999</v>
      </c>
      <c r="CV56" s="9">
        <f t="shared" si="168"/>
        <v>1.6616248363363147E-3</v>
      </c>
      <c r="CW56" s="10">
        <f t="shared" si="169"/>
        <v>8.1277550776355095E-2</v>
      </c>
      <c r="CX56" s="23">
        <f>SUMIFS(Base!$C:$C,Base!$A:$A,DRE!$B56,Base!$B:$B,DRE!CX$4)</f>
        <v>203417.2427</v>
      </c>
      <c r="CY56" s="9">
        <f t="shared" si="170"/>
        <v>1.580485763582619E-3</v>
      </c>
      <c r="CZ56" s="10">
        <f t="shared" si="171"/>
        <v>-0.2772843320305024</v>
      </c>
      <c r="DA56" s="23">
        <f>SUMIFS(Base!$C:$C,Base!$A:$A,DRE!$B56,Base!$B:$B,DRE!DA$4)</f>
        <v>228795.34830000001</v>
      </c>
      <c r="DB56" s="9">
        <f t="shared" si="172"/>
        <v>1.3092343749542693E-3</v>
      </c>
      <c r="DC56" s="10">
        <f t="shared" si="173"/>
        <v>4.8106086797099074E-2</v>
      </c>
      <c r="DD56" s="23">
        <f>SUMIFS(Base!$C:$C,Base!$A:$A,DRE!$B56,Base!$B:$B,DRE!DD$4)</f>
        <v>228342.87090000001</v>
      </c>
      <c r="DE56" s="9">
        <f t="shared" si="174"/>
        <v>1.6908677545022757E-3</v>
      </c>
      <c r="DF56" s="10">
        <f t="shared" si="175"/>
        <v>7.0248312588017545E-2</v>
      </c>
      <c r="DG56" s="23">
        <f>SUMIFS(Base!$C:$C,Base!$A:$A,DRE!$B56,Base!$B:$B,DRE!DG$4)</f>
        <v>201159.7671</v>
      </c>
      <c r="DH56" s="9">
        <f t="shared" si="176"/>
        <v>2.0406727401722459E-3</v>
      </c>
      <c r="DI56" s="10">
        <f t="shared" si="177"/>
        <v>6.6530240310759561E-2</v>
      </c>
      <c r="DJ56" s="23">
        <f>SUMIFS(Base!$C:$C,Base!$A:$A,DRE!$B56,Base!$B:$B,DRE!DJ$4)</f>
        <v>169837.66930000001</v>
      </c>
      <c r="DK56" s="9">
        <f t="shared" si="178"/>
        <v>1.3929999518433984E-3</v>
      </c>
      <c r="DL56" s="10">
        <f t="shared" si="179"/>
        <v>-0.22345274918853358</v>
      </c>
      <c r="DM56" s="23">
        <f>SUMIFS(Base!$C:$C,Base!$A:$A,DRE!$B56,Base!$B:$B,DRE!DM$4)</f>
        <v>206185.7954</v>
      </c>
      <c r="DN56" s="9">
        <f t="shared" si="180"/>
        <v>1.2297408128331333E-3</v>
      </c>
      <c r="DO56" s="10">
        <f t="shared" si="181"/>
        <v>-0.17971812741883908</v>
      </c>
      <c r="DP56" s="41">
        <f t="shared" si="182"/>
        <v>2506053.3701560404</v>
      </c>
      <c r="DQ56" s="42">
        <f t="shared" si="183"/>
        <v>1.4650476962303068E-3</v>
      </c>
      <c r="DR56" s="43">
        <f t="shared" si="184"/>
        <v>-3.3536558144006232E-2</v>
      </c>
      <c r="DT56" s="23">
        <f>SUMIFS(Base!$C:$C,Base!$A:$A,DRE!$B56,Base!$B:$B,DRE!DT$4)</f>
        <v>218021.16630000001</v>
      </c>
      <c r="DU56" s="9">
        <f t="shared" si="185"/>
        <v>1.5782648071656059E-3</v>
      </c>
      <c r="DV56" s="10">
        <f t="shared" si="186"/>
        <v>0</v>
      </c>
      <c r="DW56" s="23">
        <f>SUMIFS(Base!$C:$C,Base!$A:$A,DRE!$B56,Base!$B:$B,DRE!DW$4)</f>
        <v>200616.63870000001</v>
      </c>
      <c r="DX56" s="9">
        <f t="shared" si="187"/>
        <v>1.163924291492626E-3</v>
      </c>
      <c r="DY56" s="10">
        <f t="shared" si="188"/>
        <v>0</v>
      </c>
      <c r="DZ56" s="23">
        <f>SUMIFS(Base!$C:$C,Base!$A:$A,DRE!$B56,Base!$B:$B,DRE!DZ$4)</f>
        <v>157858.65700000001</v>
      </c>
      <c r="EA56" s="9">
        <f t="shared" si="189"/>
        <v>8.8052101913129333E-4</v>
      </c>
      <c r="EB56" s="10">
        <f t="shared" si="190"/>
        <v>0</v>
      </c>
      <c r="EC56" s="23">
        <f>SUMIFS(Base!$C:$C,Base!$A:$A,DRE!$B56,Base!$B:$B,DRE!EC$4)</f>
        <v>253333.95929999999</v>
      </c>
      <c r="ED56" s="9">
        <f t="shared" si="191"/>
        <v>2.1317366752926768E-3</v>
      </c>
      <c r="EE56" s="10">
        <f t="shared" si="192"/>
        <v>0</v>
      </c>
      <c r="EF56" s="23">
        <f>SUMIFS(Base!$C:$C,Base!$A:$A,DRE!$B56,Base!$B:$B,DRE!EF$4)</f>
        <v>190106.2323</v>
      </c>
      <c r="EG56" s="9">
        <f t="shared" si="193"/>
        <v>1.824323356820865E-3</v>
      </c>
      <c r="EH56" s="10">
        <f t="shared" si="194"/>
        <v>0</v>
      </c>
      <c r="EI56" s="23">
        <f>SUMIFS(Base!$C:$C,Base!$A:$A,DRE!$B56,Base!$B:$B,DRE!EI$4)</f>
        <v>201286.18350000001</v>
      </c>
      <c r="EJ56" s="9">
        <f t="shared" si="195"/>
        <v>1.865395204527792E-3</v>
      </c>
      <c r="EK56" s="10">
        <f t="shared" si="196"/>
        <v>0</v>
      </c>
      <c r="EL56" s="23">
        <f>SUMIFS(Base!$C:$C,Base!$A:$A,DRE!$B56,Base!$B:$B,DRE!EL$4)</f>
        <v>281462.3395</v>
      </c>
      <c r="EM56" s="9">
        <f t="shared" si="197"/>
        <v>2.3066001918631146E-3</v>
      </c>
      <c r="EN56" s="10">
        <f t="shared" si="198"/>
        <v>0</v>
      </c>
      <c r="EO56" s="23">
        <f>SUMIFS(Base!$C:$C,Base!$A:$A,DRE!$B56,Base!$B:$B,DRE!EO$4)</f>
        <v>218294.07459999999</v>
      </c>
      <c r="EP56" s="9">
        <f t="shared" si="199"/>
        <v>2.3372285549004999E-3</v>
      </c>
      <c r="EQ56" s="10">
        <f t="shared" si="200"/>
        <v>0</v>
      </c>
      <c r="ER56" s="23">
        <f>SUMIFS(Base!$C:$C,Base!$A:$A,DRE!$B56,Base!$B:$B,DRE!ER$4)</f>
        <v>213355.03940000001</v>
      </c>
      <c r="ES56" s="9">
        <f t="shared" si="201"/>
        <v>1.4429387549397821E-3</v>
      </c>
      <c r="ET56" s="10">
        <f t="shared" si="202"/>
        <v>0</v>
      </c>
      <c r="EU56" s="23">
        <f>SUMIFS(Base!$C:$C,Base!$A:$A,DRE!$B56,Base!$B:$B,DRE!EU$4)</f>
        <v>188611.405</v>
      </c>
      <c r="EV56" s="9">
        <f t="shared" si="203"/>
        <v>1.1140221530345107E-3</v>
      </c>
      <c r="EW56" s="10">
        <f t="shared" si="204"/>
        <v>0</v>
      </c>
      <c r="EX56" s="23">
        <f>SUMIFS(Base!$C:$C,Base!$A:$A,DRE!$B56,Base!$B:$B,DRE!EX$4)</f>
        <v>218708.73809999999</v>
      </c>
      <c r="EY56" s="9">
        <f t="shared" si="205"/>
        <v>1.4726003034786206E-3</v>
      </c>
      <c r="EZ56" s="10">
        <f t="shared" si="206"/>
        <v>0</v>
      </c>
      <c r="FA56" s="23">
        <f>SUMIFS(Base!$C:$C,Base!$A:$A,DRE!$B56,Base!$B:$B,DRE!FA$4)</f>
        <v>251359.68780000001</v>
      </c>
      <c r="FB56" s="9">
        <f t="shared" si="207"/>
        <v>1.7207306429162393E-3</v>
      </c>
      <c r="FC56" s="10">
        <f t="shared" si="208"/>
        <v>0</v>
      </c>
      <c r="FD56" s="41">
        <f t="shared" si="209"/>
        <v>2593014.1396175548</v>
      </c>
      <c r="FE56" s="42">
        <f t="shared" si="210"/>
        <v>1.5735078058101398E-3</v>
      </c>
      <c r="FF56" s="43">
        <f t="shared" si="211"/>
        <v>0</v>
      </c>
    </row>
    <row r="57" spans="2:162" outlineLevel="1" x14ac:dyDescent="0.25">
      <c r="B57" s="49" t="s">
        <v>71</v>
      </c>
      <c r="C57" s="11" t="s">
        <v>71</v>
      </c>
      <c r="D57" s="23">
        <f>SUMIFS(Base!$C:$C,Base!$A:$A,DRE!$B57,Base!$B:$B,DRE!D$4)</f>
        <v>-475495.28610000003</v>
      </c>
      <c r="E57" s="9">
        <f t="shared" si="104"/>
        <v>-3.5728931990310353E-3</v>
      </c>
      <c r="F57" s="10">
        <f t="shared" si="105"/>
        <v>0.24928917933406103</v>
      </c>
      <c r="G57" s="23">
        <f>SUMIFS(Base!$C:$C,Base!$A:$A,DRE!$B57,Base!$B:$B,DRE!G$4)</f>
        <v>-545558.84660000005</v>
      </c>
      <c r="H57" s="9">
        <f t="shared" si="106"/>
        <v>-4.2281041964301333E-3</v>
      </c>
      <c r="I57" s="10">
        <f t="shared" si="107"/>
        <v>-0.15257041759953713</v>
      </c>
      <c r="J57" s="23">
        <f>SUMIFS(Base!$C:$C,Base!$A:$A,DRE!$B57,Base!$B:$B,DRE!J$4)</f>
        <v>-475858.78850000002</v>
      </c>
      <c r="K57" s="9">
        <f t="shared" si="108"/>
        <v>-4.2971741030800852E-3</v>
      </c>
      <c r="L57" s="10">
        <f t="shared" si="109"/>
        <v>9.6259224077519329E-2</v>
      </c>
      <c r="M57" s="23">
        <f>SUMIFS(Base!$C:$C,Base!$A:$A,DRE!$B57,Base!$B:$B,DRE!M$4)</f>
        <v>-585603.32900000003</v>
      </c>
      <c r="N57" s="9">
        <f t="shared" si="110"/>
        <v>-3.8590683055782418E-3</v>
      </c>
      <c r="O57" s="10">
        <f t="shared" si="111"/>
        <v>-0.23025145250526319</v>
      </c>
      <c r="P57" s="23">
        <f>SUMIFS(Base!$C:$C,Base!$A:$A,DRE!$B57,Base!$B:$B,DRE!P$4)</f>
        <v>-532347.92760000005</v>
      </c>
      <c r="Q57" s="9">
        <f t="shared" si="112"/>
        <v>-3.9316414221319861E-3</v>
      </c>
      <c r="R57" s="10">
        <f t="shared" si="113"/>
        <v>0.20963418896140229</v>
      </c>
      <c r="S57" s="23">
        <f>SUMIFS(Base!$C:$C,Base!$A:$A,DRE!$B57,Base!$B:$B,DRE!S$4)</f>
        <v>-629647.74300000002</v>
      </c>
      <c r="T57" s="9">
        <f t="shared" si="114"/>
        <v>-6.0495993610941243E-3</v>
      </c>
      <c r="U57" s="10">
        <f t="shared" si="115"/>
        <v>-0.30048006080444878</v>
      </c>
      <c r="V57" s="23">
        <f>SUMIFS(Base!$C:$C,Base!$A:$A,DRE!$B57,Base!$B:$B,DRE!V$4)</f>
        <v>0</v>
      </c>
      <c r="W57" s="9">
        <f t="shared" si="116"/>
        <v>0</v>
      </c>
      <c r="X57" s="10">
        <f t="shared" si="117"/>
        <v>0</v>
      </c>
      <c r="Y57" s="23">
        <f>SUMIFS(Base!$C:$C,Base!$A:$A,DRE!$B57,Base!$B:$B,DRE!Y$4)</f>
        <v>0</v>
      </c>
      <c r="Z57" s="9">
        <f t="shared" si="118"/>
        <v>0</v>
      </c>
      <c r="AA57" s="10">
        <f t="shared" si="119"/>
        <v>0</v>
      </c>
      <c r="AB57" s="23">
        <f>SUMIFS(Base!$C:$C,Base!$A:$A,DRE!$B57,Base!$B:$B,DRE!AB$4)</f>
        <v>0</v>
      </c>
      <c r="AC57" s="9">
        <f t="shared" si="120"/>
        <v>0</v>
      </c>
      <c r="AD57" s="10">
        <f t="shared" si="121"/>
        <v>0</v>
      </c>
      <c r="AE57" s="23">
        <f>SUMIFS(Base!$C:$C,Base!$A:$A,DRE!$B57,Base!$B:$B,DRE!AE$4)</f>
        <v>0</v>
      </c>
      <c r="AF57" s="9">
        <f t="shared" si="122"/>
        <v>0</v>
      </c>
      <c r="AG57" s="10">
        <f t="shared" si="123"/>
        <v>0</v>
      </c>
      <c r="AH57" s="23">
        <f>SUMIFS(Base!$C:$C,Base!$A:$A,DRE!$B57,Base!$B:$B,DRE!AH$4)</f>
        <v>0</v>
      </c>
      <c r="AI57" s="9">
        <f t="shared" si="124"/>
        <v>0</v>
      </c>
      <c r="AJ57" s="10">
        <f t="shared" si="125"/>
        <v>0</v>
      </c>
      <c r="AK57" s="23">
        <f>SUMIFS(Base!$C:$C,Base!$A:$A,DRE!$B57,Base!$B:$B,DRE!AK$4)</f>
        <v>0</v>
      </c>
      <c r="AL57" s="9">
        <f t="shared" si="126"/>
        <v>0</v>
      </c>
      <c r="AM57" s="10">
        <f t="shared" si="127"/>
        <v>0</v>
      </c>
      <c r="AN57" s="41">
        <f t="shared" si="128"/>
        <v>-3244512.0748578194</v>
      </c>
      <c r="AO57" s="42">
        <f t="shared" si="129"/>
        <v>-4.2462853518456471E-3</v>
      </c>
      <c r="AP57" s="43">
        <f t="shared" si="130"/>
        <v>0.50892359398888187</v>
      </c>
      <c r="AQ57" s="3"/>
      <c r="AR57" s="23">
        <f>SUMIFS(Base!$C:$C,Base!$A:$A,DRE!$B57,Base!$B:$B,DRE!AR$4)</f>
        <v>-633393.40930000006</v>
      </c>
      <c r="AS57" s="9">
        <f t="shared" si="131"/>
        <v>-5.3397340032840298E-3</v>
      </c>
      <c r="AT57" s="10">
        <f t="shared" si="132"/>
        <v>-2.4573355006413864E-2</v>
      </c>
      <c r="AU57" s="23">
        <f>SUMIFS(Base!$C:$C,Base!$A:$A,DRE!$B57,Base!$B:$B,DRE!AU$4)</f>
        <v>-473341.01089999999</v>
      </c>
      <c r="AV57" s="9">
        <f t="shared" si="133"/>
        <v>-3.2970114051140541E-3</v>
      </c>
      <c r="AW57" s="10">
        <f t="shared" si="134"/>
        <v>0.20795515967003222</v>
      </c>
      <c r="AX57" s="23">
        <f>SUMIFS(Base!$C:$C,Base!$A:$A,DRE!$B57,Base!$B:$B,DRE!AX$4)</f>
        <v>-526543.45270000002</v>
      </c>
      <c r="AY57" s="9">
        <f t="shared" si="135"/>
        <v>-3.5124031292599039E-3</v>
      </c>
      <c r="AZ57" s="10">
        <f t="shared" si="136"/>
        <v>-0.1065441351156286</v>
      </c>
      <c r="BA57" s="23">
        <f>SUMIFS(Base!$C:$C,Base!$A:$A,DRE!$B57,Base!$B:$B,DRE!BA$4)</f>
        <v>-476002.95679999999</v>
      </c>
      <c r="BB57" s="9">
        <f t="shared" si="137"/>
        <v>-3.8345770555849169E-3</v>
      </c>
      <c r="BC57" s="10">
        <f t="shared" si="138"/>
        <v>0.25101266966100783</v>
      </c>
      <c r="BD57" s="23">
        <f>SUMIFS(Base!$C:$C,Base!$A:$A,DRE!$B57,Base!$B:$B,DRE!BD$4)</f>
        <v>-673546.24930000002</v>
      </c>
      <c r="BE57" s="9">
        <f t="shared" si="139"/>
        <v>-5.7724995397743844E-3</v>
      </c>
      <c r="BF57" s="10">
        <f t="shared" si="140"/>
        <v>-0.32661225489442558</v>
      </c>
      <c r="BG57" s="23">
        <f>SUMIFS(Base!$C:$C,Base!$A:$A,DRE!$B57,Base!$B:$B,DRE!BG$4)</f>
        <v>-484165.6262</v>
      </c>
      <c r="BH57" s="9">
        <f t="shared" si="141"/>
        <v>-5.0604154735421044E-3</v>
      </c>
      <c r="BI57" s="10">
        <f t="shared" si="142"/>
        <v>-0.26447883543792761</v>
      </c>
      <c r="BJ57" s="23">
        <f>SUMIFS(Base!$C:$C,Base!$A:$A,DRE!$B57,Base!$B:$B,DRE!BJ$4)</f>
        <v>-447683.67700000003</v>
      </c>
      <c r="BK57" s="9">
        <f t="shared" si="143"/>
        <v>-3.502826710368054E-3</v>
      </c>
      <c r="BL57" s="10">
        <f t="shared" si="144"/>
        <v>2.2751795076129382E-2</v>
      </c>
      <c r="BM57" s="23">
        <f>SUMIFS(Base!$C:$C,Base!$A:$A,DRE!$B57,Base!$B:$B,DRE!BM$4)</f>
        <v>-566292.77020000003</v>
      </c>
      <c r="BN57" s="9">
        <f t="shared" si="145"/>
        <v>-3.4992153915499443E-3</v>
      </c>
      <c r="BO57" s="10">
        <f t="shared" si="146"/>
        <v>1.305948612450766E-2</v>
      </c>
      <c r="BP57" s="23">
        <f>SUMIFS(Base!$C:$C,Base!$A:$A,DRE!$B57,Base!$B:$B,DRE!BP$4)</f>
        <v>-532945.97930000001</v>
      </c>
      <c r="BQ57" s="9">
        <f t="shared" si="147"/>
        <v>-4.6836066802326002E-3</v>
      </c>
      <c r="BR57" s="10">
        <f t="shared" si="148"/>
        <v>-0.31714338435089329</v>
      </c>
      <c r="BS57" s="23">
        <f>SUMIFS(Base!$C:$C,Base!$A:$A,DRE!$B57,Base!$B:$B,DRE!BS$4)</f>
        <v>-453454.89870000002</v>
      </c>
      <c r="BT57" s="9">
        <f t="shared" si="149"/>
        <v>-3.5307966882027089E-3</v>
      </c>
      <c r="BU57" s="10">
        <f t="shared" si="150"/>
        <v>-0.15670935440373329</v>
      </c>
      <c r="BV57" s="23">
        <f>SUMIFS(Base!$C:$C,Base!$A:$A,DRE!$B57,Base!$B:$B,DRE!BV$4)</f>
        <v>-682668.13910000003</v>
      </c>
      <c r="BW57" s="9">
        <f t="shared" si="151"/>
        <v>-7.2282141026015871E-3</v>
      </c>
      <c r="BX57" s="10">
        <f t="shared" si="152"/>
        <v>-0.37531294906682999</v>
      </c>
      <c r="BY57" s="23">
        <f>SUMIFS(Base!$C:$C,Base!$A:$A,DRE!$B57,Base!$B:$B,DRE!BY$4)</f>
        <v>-656900.14450000005</v>
      </c>
      <c r="BZ57" s="9">
        <f t="shared" si="153"/>
        <v>-6.3952049185636026E-3</v>
      </c>
      <c r="CA57" s="10">
        <f t="shared" si="154"/>
        <v>-0.59520148893417602</v>
      </c>
      <c r="CB57" s="41">
        <f t="shared" si="155"/>
        <v>-6606939.4398564585</v>
      </c>
      <c r="CC57" s="42">
        <f t="shared" si="156"/>
        <v>-4.4713689030272162E-3</v>
      </c>
      <c r="CD57" s="43">
        <f t="shared" si="157"/>
        <v>-0.10956751075510211</v>
      </c>
      <c r="CF57" s="23">
        <f>SUMIFS(Base!$C:$C,Base!$A:$A,DRE!$B57,Base!$B:$B,DRE!CF$4)</f>
        <v>-618202.10939999996</v>
      </c>
      <c r="CG57" s="9">
        <f t="shared" si="158"/>
        <v>-3.5772966204386009E-3</v>
      </c>
      <c r="CH57" s="10">
        <f t="shared" si="159"/>
        <v>-0.1330946505639436</v>
      </c>
      <c r="CI57" s="23">
        <f>SUMIFS(Base!$C:$C,Base!$A:$A,DRE!$B57,Base!$B:$B,DRE!CI$4)</f>
        <v>-597618.95640000002</v>
      </c>
      <c r="CJ57" s="9">
        <f t="shared" si="160"/>
        <v>-3.8862231108492966E-3</v>
      </c>
      <c r="CK57" s="10">
        <f t="shared" si="161"/>
        <v>-0.53877443667780078</v>
      </c>
      <c r="CL57" s="23">
        <f>SUMIFS(Base!$C:$C,Base!$A:$A,DRE!$B57,Base!$B:$B,DRE!CL$4)</f>
        <v>-475844.96269999997</v>
      </c>
      <c r="CM57" s="9">
        <f t="shared" si="162"/>
        <v>-3.2892654852097196E-3</v>
      </c>
      <c r="CN57" s="10">
        <f t="shared" si="163"/>
        <v>-9.1033972062678964E-2</v>
      </c>
      <c r="CO57" s="23">
        <f>SUMIFS(Base!$C:$C,Base!$A:$A,DRE!$B57,Base!$B:$B,DRE!CO$4)</f>
        <v>-635528.71660000004</v>
      </c>
      <c r="CP57" s="9">
        <f t="shared" si="164"/>
        <v>-4.5474092188274732E-3</v>
      </c>
      <c r="CQ57" s="10">
        <f t="shared" si="165"/>
        <v>8.5985491596769728E-2</v>
      </c>
      <c r="CR57" s="23">
        <f>SUMIFS(Base!$C:$C,Base!$A:$A,DRE!$B57,Base!$B:$B,DRE!CR$4)</f>
        <v>-507719.00140000001</v>
      </c>
      <c r="CS57" s="9">
        <f t="shared" si="166"/>
        <v>-3.5781491956803448E-3</v>
      </c>
      <c r="CT57" s="10">
        <f t="shared" si="167"/>
        <v>0.1546535209664929</v>
      </c>
      <c r="CU57" s="23">
        <f>SUMIFS(Base!$C:$C,Base!$A:$A,DRE!$B57,Base!$B:$B,DRE!CU$4)</f>
        <v>-382897.37449999998</v>
      </c>
      <c r="CV57" s="9">
        <f t="shared" si="168"/>
        <v>-2.9232382424097571E-3</v>
      </c>
      <c r="CW57" s="10">
        <f t="shared" si="169"/>
        <v>0.35319806285569327</v>
      </c>
      <c r="CX57" s="23">
        <f>SUMIFS(Base!$C:$C,Base!$A:$A,DRE!$B57,Base!$B:$B,DRE!CX$4)</f>
        <v>-458106.4204</v>
      </c>
      <c r="CY57" s="9">
        <f t="shared" si="170"/>
        <v>-3.5593377731296632E-3</v>
      </c>
      <c r="CZ57" s="10">
        <f t="shared" si="171"/>
        <v>9.6565518636792663E-2</v>
      </c>
      <c r="DA57" s="23">
        <f>SUMIFS(Base!$C:$C,Base!$A:$A,DRE!$B57,Base!$B:$B,DRE!DA$4)</f>
        <v>-573786.12210000004</v>
      </c>
      <c r="DB57" s="9">
        <f t="shared" si="172"/>
        <v>-3.2833732001404836E-3</v>
      </c>
      <c r="DC57" s="10">
        <f t="shared" si="173"/>
        <v>-5.4465647421382851E-2</v>
      </c>
      <c r="DD57" s="23">
        <f>SUMIFS(Base!$C:$C,Base!$A:$A,DRE!$B57,Base!$B:$B,DRE!DD$4)</f>
        <v>-404622.59889999998</v>
      </c>
      <c r="DE57" s="9">
        <f t="shared" si="174"/>
        <v>-2.9962104905063534E-3</v>
      </c>
      <c r="DF57" s="10">
        <f t="shared" si="175"/>
        <v>0.33176594434344892</v>
      </c>
      <c r="DG57" s="23">
        <f>SUMIFS(Base!$C:$C,Base!$A:$A,DRE!$B57,Base!$B:$B,DRE!DG$4)</f>
        <v>-392021.46759999997</v>
      </c>
      <c r="DH57" s="9">
        <f t="shared" si="176"/>
        <v>-3.9768763606489446E-3</v>
      </c>
      <c r="DI57" s="10">
        <f t="shared" si="177"/>
        <v>5.8599464113653493E-2</v>
      </c>
      <c r="DJ57" s="23">
        <f>SUMIFS(Base!$C:$C,Base!$A:$A,DRE!$B57,Base!$B:$B,DRE!DJ$4)</f>
        <v>-496372.94520000002</v>
      </c>
      <c r="DK57" s="9">
        <f t="shared" si="178"/>
        <v>-4.0712257275422109E-3</v>
      </c>
      <c r="DL57" s="10">
        <f t="shared" si="179"/>
        <v>0.29936880506355157</v>
      </c>
      <c r="DM57" s="23">
        <f>SUMIFS(Base!$C:$C,Base!$A:$A,DRE!$B57,Base!$B:$B,DRE!DM$4)</f>
        <v>-411797.59989999997</v>
      </c>
      <c r="DN57" s="9">
        <f t="shared" si="180"/>
        <v>-2.4560582082841162E-3</v>
      </c>
      <c r="DO57" s="10">
        <f t="shared" si="181"/>
        <v>0.32315385150383708</v>
      </c>
      <c r="DP57" s="41">
        <f t="shared" si="182"/>
        <v>-5954517.7520205053</v>
      </c>
      <c r="DQ57" s="42">
        <f t="shared" si="183"/>
        <v>-3.4810322152943316E-3</v>
      </c>
      <c r="DR57" s="43">
        <f t="shared" si="184"/>
        <v>0.10431907884465055</v>
      </c>
      <c r="DT57" s="23">
        <f>SUMIFS(Base!$C:$C,Base!$A:$A,DRE!$B57,Base!$B:$B,DRE!DT$4)</f>
        <v>-545587.35149999999</v>
      </c>
      <c r="DU57" s="9">
        <f t="shared" si="185"/>
        <v>-3.9495308218023282E-3</v>
      </c>
      <c r="DV57" s="10">
        <f t="shared" si="186"/>
        <v>0</v>
      </c>
      <c r="DW57" s="23">
        <f>SUMIFS(Base!$C:$C,Base!$A:$A,DRE!$B57,Base!$B:$B,DRE!DW$4)</f>
        <v>-388373.33279999997</v>
      </c>
      <c r="DX57" s="9">
        <f t="shared" si="187"/>
        <v>-2.2532386104317172E-3</v>
      </c>
      <c r="DY57" s="10">
        <f t="shared" si="188"/>
        <v>0</v>
      </c>
      <c r="DZ57" s="23">
        <f>SUMIFS(Base!$C:$C,Base!$A:$A,DRE!$B57,Base!$B:$B,DRE!DZ$4)</f>
        <v>-436141.28879999998</v>
      </c>
      <c r="EA57" s="9">
        <f t="shared" si="189"/>
        <v>-2.4327558551281206E-3</v>
      </c>
      <c r="EB57" s="10">
        <f t="shared" si="190"/>
        <v>0</v>
      </c>
      <c r="EC57" s="23">
        <f>SUMIFS(Base!$C:$C,Base!$A:$A,DRE!$B57,Base!$B:$B,DRE!EC$4)</f>
        <v>-695315.78630000004</v>
      </c>
      <c r="ED57" s="9">
        <f t="shared" si="191"/>
        <v>-5.8508940793460988E-3</v>
      </c>
      <c r="EE57" s="10">
        <f t="shared" si="192"/>
        <v>0</v>
      </c>
      <c r="EF57" s="23">
        <f>SUMIFS(Base!$C:$C,Base!$A:$A,DRE!$B57,Base!$B:$B,DRE!EF$4)</f>
        <v>-600604.62069999997</v>
      </c>
      <c r="EG57" s="9">
        <f t="shared" si="193"/>
        <v>-5.7636039834215698E-3</v>
      </c>
      <c r="EH57" s="10">
        <f t="shared" si="194"/>
        <v>0</v>
      </c>
      <c r="EI57" s="23">
        <f>SUMIFS(Base!$C:$C,Base!$A:$A,DRE!$B57,Base!$B:$B,DRE!EI$4)</f>
        <v>-591985.5098</v>
      </c>
      <c r="EJ57" s="9">
        <f t="shared" si="195"/>
        <v>-5.4861536541123803E-3</v>
      </c>
      <c r="EK57" s="10">
        <f t="shared" si="196"/>
        <v>0</v>
      </c>
      <c r="EL57" s="23">
        <f>SUMIFS(Base!$C:$C,Base!$A:$A,DRE!$B57,Base!$B:$B,DRE!EL$4)</f>
        <v>-507072.10080000001</v>
      </c>
      <c r="EM57" s="9">
        <f t="shared" si="197"/>
        <v>-4.155485266950653E-3</v>
      </c>
      <c r="EN57" s="10">
        <f t="shared" si="198"/>
        <v>0</v>
      </c>
      <c r="EO57" s="23">
        <f>SUMIFS(Base!$C:$C,Base!$A:$A,DRE!$B57,Base!$B:$B,DRE!EO$4)</f>
        <v>-544148.71030000004</v>
      </c>
      <c r="EP57" s="9">
        <f t="shared" si="199"/>
        <v>-5.8260853216280557E-3</v>
      </c>
      <c r="EQ57" s="10">
        <f t="shared" si="200"/>
        <v>0</v>
      </c>
      <c r="ER57" s="23">
        <f>SUMIFS(Base!$C:$C,Base!$A:$A,DRE!$B57,Base!$B:$B,DRE!ER$4)</f>
        <v>-605510.29310000001</v>
      </c>
      <c r="ES57" s="9">
        <f t="shared" si="201"/>
        <v>-4.0951189664233285E-3</v>
      </c>
      <c r="ET57" s="10">
        <f t="shared" si="202"/>
        <v>0</v>
      </c>
      <c r="EU57" s="23">
        <f>SUMIFS(Base!$C:$C,Base!$A:$A,DRE!$B57,Base!$B:$B,DRE!EU$4)</f>
        <v>-416423.6716</v>
      </c>
      <c r="EV57" s="9">
        <f t="shared" si="203"/>
        <v>-2.4595818858905594E-3</v>
      </c>
      <c r="EW57" s="10">
        <f t="shared" si="204"/>
        <v>0</v>
      </c>
      <c r="EX57" s="23">
        <f>SUMIFS(Base!$C:$C,Base!$A:$A,DRE!$B57,Base!$B:$B,DRE!EX$4)</f>
        <v>-708465.37919999997</v>
      </c>
      <c r="EY57" s="9">
        <f t="shared" si="205"/>
        <v>-4.7702087327530333E-3</v>
      </c>
      <c r="EZ57" s="10">
        <f t="shared" si="206"/>
        <v>0</v>
      </c>
      <c r="FA57" s="23">
        <f>SUMIFS(Base!$C:$C,Base!$A:$A,DRE!$B57,Base!$B:$B,DRE!FA$4)</f>
        <v>-608406.50540000002</v>
      </c>
      <c r="FB57" s="9">
        <f t="shared" si="207"/>
        <v>-4.164962673029563E-3</v>
      </c>
      <c r="FC57" s="10">
        <f t="shared" si="208"/>
        <v>0</v>
      </c>
      <c r="FD57" s="41">
        <f t="shared" si="209"/>
        <v>-6648034.5973426588</v>
      </c>
      <c r="FE57" s="42">
        <f t="shared" si="210"/>
        <v>-4.0341987235586003E-3</v>
      </c>
      <c r="FF57" s="43">
        <f t="shared" si="211"/>
        <v>0</v>
      </c>
    </row>
    <row r="58" spans="2:162" x14ac:dyDescent="0.25">
      <c r="C58" s="22" t="s">
        <v>65</v>
      </c>
      <c r="D58" s="24">
        <f>D50+D51</f>
        <v>-11462069.769736577</v>
      </c>
      <c r="E58" s="17">
        <f t="shared" si="104"/>
        <v>-8.6126513394074705E-2</v>
      </c>
      <c r="F58" s="18">
        <f t="shared" si="105"/>
        <v>0.21192043127357379</v>
      </c>
      <c r="G58" s="24">
        <f>G50+G51</f>
        <v>19256269.76304182</v>
      </c>
      <c r="H58" s="17">
        <f t="shared" si="106"/>
        <v>0.14923690725595101</v>
      </c>
      <c r="I58" s="18">
        <f t="shared" si="107"/>
        <v>-0.28787252560539067</v>
      </c>
      <c r="J58" s="24">
        <f>J50+J51</f>
        <v>-18319029.917236596</v>
      </c>
      <c r="K58" s="17">
        <f t="shared" si="108"/>
        <v>-0.16542735545988224</v>
      </c>
      <c r="L58" s="18">
        <f t="shared" si="109"/>
        <v>-1.5088305744953729</v>
      </c>
      <c r="M58" s="24">
        <f>M50+M51</f>
        <v>42483395.757749498</v>
      </c>
      <c r="N58" s="17">
        <f t="shared" si="110"/>
        <v>0.27996139701259826</v>
      </c>
      <c r="O58" s="18">
        <f t="shared" si="111"/>
        <v>4.395351389074917</v>
      </c>
      <c r="P58" s="24">
        <f>P50+P51</f>
        <v>26937359.73482478</v>
      </c>
      <c r="Q58" s="17">
        <f t="shared" si="112"/>
        <v>0.19894515193057247</v>
      </c>
      <c r="R58" s="18">
        <f t="shared" si="113"/>
        <v>0.30414893023235146</v>
      </c>
      <c r="S58" s="24">
        <f>S50+S51</f>
        <v>-17453257.328941695</v>
      </c>
      <c r="T58" s="17">
        <f t="shared" si="114"/>
        <v>-0.16768933988885437</v>
      </c>
      <c r="U58" s="18">
        <f t="shared" si="115"/>
        <v>0.46802617951204423</v>
      </c>
      <c r="V58" s="24">
        <f>V50+V51</f>
        <v>0</v>
      </c>
      <c r="W58" s="17">
        <f t="shared" si="116"/>
        <v>0</v>
      </c>
      <c r="X58" s="18">
        <f t="shared" si="117"/>
        <v>0</v>
      </c>
      <c r="Y58" s="24">
        <f>Y50+Y51</f>
        <v>0</v>
      </c>
      <c r="Z58" s="17">
        <f t="shared" si="118"/>
        <v>0</v>
      </c>
      <c r="AA58" s="18">
        <f t="shared" si="119"/>
        <v>0</v>
      </c>
      <c r="AB58" s="24">
        <f>AB50+AB51</f>
        <v>0</v>
      </c>
      <c r="AC58" s="17">
        <f t="shared" si="120"/>
        <v>0</v>
      </c>
      <c r="AD58" s="18">
        <f t="shared" si="121"/>
        <v>0</v>
      </c>
      <c r="AE58" s="24">
        <f>AE50+AE51</f>
        <v>0</v>
      </c>
      <c r="AF58" s="17">
        <f t="shared" si="122"/>
        <v>0</v>
      </c>
      <c r="AG58" s="18">
        <f t="shared" si="123"/>
        <v>0</v>
      </c>
      <c r="AH58" s="24">
        <f>AH50+AH51</f>
        <v>0</v>
      </c>
      <c r="AI58" s="17">
        <f t="shared" si="124"/>
        <v>0</v>
      </c>
      <c r="AJ58" s="18">
        <f t="shared" si="125"/>
        <v>0</v>
      </c>
      <c r="AK58" s="24">
        <f>AK50+AK51</f>
        <v>0</v>
      </c>
      <c r="AL58" s="17">
        <f t="shared" si="126"/>
        <v>0</v>
      </c>
      <c r="AM58" s="18">
        <f t="shared" si="127"/>
        <v>0</v>
      </c>
      <c r="AN58" s="16">
        <f t="shared" si="128"/>
        <v>41442672.0313453</v>
      </c>
      <c r="AO58" s="17">
        <f t="shared" si="129"/>
        <v>5.4238482436764088E-2</v>
      </c>
      <c r="AP58" s="18">
        <f t="shared" si="130"/>
        <v>-0.43622307509741987</v>
      </c>
      <c r="AQ58" s="3"/>
      <c r="AR58" s="24">
        <f>AR50+AR51</f>
        <v>-14544305.200374402</v>
      </c>
      <c r="AS58" s="17">
        <f t="shared" si="131"/>
        <v>-0.1226137182551513</v>
      </c>
      <c r="AT58" s="18">
        <f t="shared" si="132"/>
        <v>-1.356162502043387</v>
      </c>
      <c r="AU58" s="24">
        <f>AU50+AU51</f>
        <v>27040481.452301607</v>
      </c>
      <c r="AV58" s="17">
        <f t="shared" si="133"/>
        <v>0.18834787963650212</v>
      </c>
      <c r="AW58" s="18">
        <f t="shared" si="134"/>
        <v>3.4928059151601548E-2</v>
      </c>
      <c r="AX58" s="24">
        <f>AX50+AX51</f>
        <v>36002219.275844984</v>
      </c>
      <c r="AY58" s="17">
        <f t="shared" si="135"/>
        <v>0.24015930118653842</v>
      </c>
      <c r="AZ58" s="18">
        <f t="shared" si="136"/>
        <v>0.51424314742742716</v>
      </c>
      <c r="BA58" s="24">
        <f>BA50+BA51</f>
        <v>-12512223.593247693</v>
      </c>
      <c r="BB58" s="17">
        <f t="shared" si="137"/>
        <v>-0.10079577200016222</v>
      </c>
      <c r="BC58" s="18">
        <f t="shared" si="138"/>
        <v>-2.3673359213760103</v>
      </c>
      <c r="BD58" s="24">
        <f>BD50+BD51</f>
        <v>20655125.431131192</v>
      </c>
      <c r="BE58" s="17">
        <f t="shared" si="139"/>
        <v>0.17702080914131962</v>
      </c>
      <c r="BF58" s="18">
        <f t="shared" si="140"/>
        <v>-0.50242563695786313</v>
      </c>
      <c r="BG58" s="24">
        <f>BG50+BG51</f>
        <v>-32808489.171389304</v>
      </c>
      <c r="BH58" s="17">
        <f t="shared" si="141"/>
        <v>-0.34290866034726569</v>
      </c>
      <c r="BI58" s="18">
        <f t="shared" si="142"/>
        <v>-3.1892634461068501</v>
      </c>
      <c r="BJ58" s="24">
        <f>BJ50+BJ51</f>
        <v>37213902.042565867</v>
      </c>
      <c r="BK58" s="17">
        <f t="shared" si="143"/>
        <v>0.29117400693552647</v>
      </c>
      <c r="BL58" s="18">
        <f t="shared" si="144"/>
        <v>1.2764312968754659</v>
      </c>
      <c r="BM58" s="24">
        <f>BM50+BM51</f>
        <v>60245149.192687519</v>
      </c>
      <c r="BN58" s="17">
        <f t="shared" si="145"/>
        <v>0.37226460307240361</v>
      </c>
      <c r="BO58" s="18">
        <f t="shared" si="146"/>
        <v>-0.17206590953908782</v>
      </c>
      <c r="BP58" s="24">
        <f>BP50+BP51</f>
        <v>-6242070.8377897181</v>
      </c>
      <c r="BQ58" s="17">
        <f t="shared" si="147"/>
        <v>-5.4856225227097849E-2</v>
      </c>
      <c r="BR58" s="18">
        <f t="shared" si="148"/>
        <v>-1.3661619932248397</v>
      </c>
      <c r="BS58" s="24">
        <f>BS50+BS51</f>
        <v>-10253926.56714982</v>
      </c>
      <c r="BT58" s="17">
        <f t="shared" si="149"/>
        <v>-7.9841523530036471E-2</v>
      </c>
      <c r="BU58" s="18">
        <f t="shared" si="150"/>
        <v>-1.8923700506531904</v>
      </c>
      <c r="BV58" s="24">
        <f>BV50+BV51</f>
        <v>-32884944.806409098</v>
      </c>
      <c r="BW58" s="17">
        <f t="shared" si="151"/>
        <v>-0.34819176141182395</v>
      </c>
      <c r="BX58" s="18">
        <f t="shared" si="152"/>
        <v>-5.349643120734207</v>
      </c>
      <c r="BY58" s="24">
        <f>BY50+BY51</f>
        <v>1598086.3934752042</v>
      </c>
      <c r="BZ58" s="17">
        <f t="shared" si="153"/>
        <v>1.5558057110219122E-2</v>
      </c>
      <c r="CA58" s="18">
        <f t="shared" si="154"/>
        <v>-0.9676354624328235</v>
      </c>
      <c r="CB58" s="16">
        <f t="shared" si="155"/>
        <v>73508989.461579219</v>
      </c>
      <c r="CC58" s="17">
        <f t="shared" si="156"/>
        <v>4.9748573081911232E-2</v>
      </c>
      <c r="CD58" s="18">
        <f t="shared" si="157"/>
        <v>-0.7614581981079479</v>
      </c>
      <c r="CF58" s="24">
        <f>CF50+CF51</f>
        <v>40836149.557941519</v>
      </c>
      <c r="CG58" s="17">
        <f t="shared" si="158"/>
        <v>0.23630301091520259</v>
      </c>
      <c r="CH58" s="18">
        <f t="shared" si="159"/>
        <v>0.75172553433664824</v>
      </c>
      <c r="CI58" s="24">
        <f>CI50+CI51</f>
        <v>26127885.134806823</v>
      </c>
      <c r="CJ58" s="17">
        <f t="shared" si="160"/>
        <v>0.16990557270833931</v>
      </c>
      <c r="CK58" s="18">
        <f t="shared" si="161"/>
        <v>-0.60458598483543513</v>
      </c>
      <c r="CL58" s="24">
        <f>CL50+CL51</f>
        <v>23775718.805140212</v>
      </c>
      <c r="CM58" s="17">
        <f t="shared" si="162"/>
        <v>0.16434901571313698</v>
      </c>
      <c r="CN58" s="18">
        <f t="shared" si="163"/>
        <v>-0.59937774354806228</v>
      </c>
      <c r="CO58" s="24">
        <f>CO50+CO51</f>
        <v>9150804.4202159848</v>
      </c>
      <c r="CP58" s="17">
        <f t="shared" si="164"/>
        <v>6.5476903392814145E-2</v>
      </c>
      <c r="CQ58" s="18">
        <f t="shared" si="165"/>
        <v>-0.38324399911559431</v>
      </c>
      <c r="CR58" s="24">
        <f>CR50+CR51</f>
        <v>41511635.17518691</v>
      </c>
      <c r="CS58" s="17">
        <f t="shared" si="166"/>
        <v>0.29255321074038287</v>
      </c>
      <c r="CT58" s="18">
        <f t="shared" si="167"/>
        <v>5.1187588272145845</v>
      </c>
      <c r="CU58" s="24">
        <f>CU50+CU51</f>
        <v>-7831565.0456117196</v>
      </c>
      <c r="CV58" s="17">
        <f t="shared" si="168"/>
        <v>-5.9790251811328868E-2</v>
      </c>
      <c r="CW58" s="18">
        <f t="shared" si="169"/>
        <v>-2.4770767824495312</v>
      </c>
      <c r="CX58" s="24">
        <f>CX50+CX51</f>
        <v>16347474.265374979</v>
      </c>
      <c r="CY58" s="17">
        <f t="shared" si="170"/>
        <v>0.12701455394842193</v>
      </c>
      <c r="CZ58" s="18">
        <f t="shared" si="171"/>
        <v>3.6473122037286512</v>
      </c>
      <c r="DA58" s="24">
        <f>DA50+DA51</f>
        <v>72765634.22959061</v>
      </c>
      <c r="DB58" s="17">
        <f t="shared" si="172"/>
        <v>0.41638639227845281</v>
      </c>
      <c r="DC58" s="18">
        <f t="shared" si="173"/>
        <v>3.1995910316661078</v>
      </c>
      <c r="DD58" s="24">
        <f>DD50+DD51</f>
        <v>17047293.146989211</v>
      </c>
      <c r="DE58" s="17">
        <f t="shared" si="174"/>
        <v>0.12623436926312062</v>
      </c>
      <c r="DF58" s="18">
        <f t="shared" si="175"/>
        <v>-0.48826155756511136</v>
      </c>
      <c r="DG58" s="24">
        <f>DG50+DG51</f>
        <v>11490666.41091801</v>
      </c>
      <c r="DH58" s="17">
        <f t="shared" si="176"/>
        <v>0.11656749284023825</v>
      </c>
      <c r="DI58" s="18">
        <f t="shared" si="177"/>
        <v>-0.67094946600069749</v>
      </c>
      <c r="DJ58" s="24">
        <f>DJ50+DJ51</f>
        <v>7560377.6892983848</v>
      </c>
      <c r="DK58" s="17">
        <f t="shared" si="178"/>
        <v>6.2009834452612531E-2</v>
      </c>
      <c r="DL58" s="18">
        <f t="shared" si="179"/>
        <v>-0.84560508346738072</v>
      </c>
      <c r="DM58" s="24">
        <f>DM50+DM51</f>
        <v>49377698.97555881</v>
      </c>
      <c r="DN58" s="17">
        <f t="shared" si="180"/>
        <v>0.29450026640406218</v>
      </c>
      <c r="DO58" s="18">
        <f t="shared" si="181"/>
        <v>-5.9055702013111732E-3</v>
      </c>
      <c r="DP58" s="16">
        <f t="shared" si="182"/>
        <v>308159781.13070685</v>
      </c>
      <c r="DQ58" s="17">
        <f t="shared" si="183"/>
        <v>0.180151301960607</v>
      </c>
      <c r="DR58" s="18">
        <f t="shared" si="184"/>
        <v>7.5931595352156336E-2</v>
      </c>
      <c r="DT58" s="24">
        <f>DT50+DT51</f>
        <v>23311956.557969309</v>
      </c>
      <c r="DU58" s="17">
        <f t="shared" si="185"/>
        <v>0.1687562783284515</v>
      </c>
      <c r="DV58" s="18">
        <f t="shared" si="186"/>
        <v>0</v>
      </c>
      <c r="DW58" s="24">
        <f>DW50+DW51</f>
        <v>66077286.420747697</v>
      </c>
      <c r="DX58" s="17">
        <f t="shared" si="187"/>
        <v>0.38336281217448231</v>
      </c>
      <c r="DY58" s="18">
        <f t="shared" si="188"/>
        <v>0</v>
      </c>
      <c r="DZ58" s="24">
        <f>DZ50+DZ51</f>
        <v>59346974.418513276</v>
      </c>
      <c r="EA58" s="17">
        <f t="shared" si="189"/>
        <v>0.33103194585868106</v>
      </c>
      <c r="EB58" s="18">
        <f t="shared" si="190"/>
        <v>0</v>
      </c>
      <c r="EC58" s="24">
        <f>EC50+EC51</f>
        <v>14836992.922799395</v>
      </c>
      <c r="ED58" s="17">
        <f t="shared" si="191"/>
        <v>0.1248492782096165</v>
      </c>
      <c r="EE58" s="18">
        <f t="shared" si="192"/>
        <v>0</v>
      </c>
      <c r="EF58" s="24">
        <f>EF50+EF51</f>
        <v>-10078675.862470979</v>
      </c>
      <c r="EG58" s="17">
        <f t="shared" si="193"/>
        <v>-9.67183640393071E-2</v>
      </c>
      <c r="EH58" s="18">
        <f t="shared" si="194"/>
        <v>0</v>
      </c>
      <c r="EI58" s="24">
        <f>EI50+EI51</f>
        <v>5302070.3721468914</v>
      </c>
      <c r="EJ58" s="17">
        <f t="shared" si="195"/>
        <v>4.9136291792584441E-2</v>
      </c>
      <c r="EK58" s="18">
        <f t="shared" si="196"/>
        <v>0</v>
      </c>
      <c r="EL58" s="24">
        <f>EL50+EL51</f>
        <v>-6175121.4089332223</v>
      </c>
      <c r="EM58" s="17">
        <f t="shared" si="197"/>
        <v>-5.0605477990150076E-2</v>
      </c>
      <c r="EN58" s="18">
        <f t="shared" si="198"/>
        <v>0</v>
      </c>
      <c r="EO58" s="24">
        <f>EO50+EO51</f>
        <v>-33081437.950068999</v>
      </c>
      <c r="EP58" s="17">
        <f t="shared" si="199"/>
        <v>-0.35419596961460686</v>
      </c>
      <c r="EQ58" s="18">
        <f t="shared" si="200"/>
        <v>0</v>
      </c>
      <c r="ER58" s="24">
        <f>ER50+ER51</f>
        <v>33312512.278493196</v>
      </c>
      <c r="ES58" s="17">
        <f t="shared" si="201"/>
        <v>0.22529542834433361</v>
      </c>
      <c r="ET58" s="18">
        <f t="shared" si="202"/>
        <v>0</v>
      </c>
      <c r="EU58" s="24">
        <f>EU50+EU51</f>
        <v>34920673.95016709</v>
      </c>
      <c r="EV58" s="17">
        <f t="shared" si="203"/>
        <v>0.20625690360231025</v>
      </c>
      <c r="EW58" s="18">
        <f t="shared" si="204"/>
        <v>0</v>
      </c>
      <c r="EX58" s="24">
        <f>EX50+EX51</f>
        <v>48967788.960208997</v>
      </c>
      <c r="EY58" s="17">
        <f t="shared" si="205"/>
        <v>0.32970781830632684</v>
      </c>
      <c r="EZ58" s="18">
        <f t="shared" si="206"/>
        <v>0</v>
      </c>
      <c r="FA58" s="24">
        <f>FA50+FA51</f>
        <v>49671034.758295693</v>
      </c>
      <c r="FB58" s="17">
        <f t="shared" si="207"/>
        <v>0.34003253394380217</v>
      </c>
      <c r="FC58" s="18">
        <f t="shared" si="208"/>
        <v>0</v>
      </c>
      <c r="FD58" s="16">
        <f t="shared" si="209"/>
        <v>286412056.73474532</v>
      </c>
      <c r="FE58" s="17">
        <f t="shared" si="210"/>
        <v>0.17380221729786949</v>
      </c>
      <c r="FF58" s="18">
        <f t="shared" si="211"/>
        <v>0</v>
      </c>
    </row>
    <row r="59" spans="2:162" ht="15.75" thickBot="1" x14ac:dyDescent="0.3">
      <c r="B59" s="47" t="s">
        <v>66</v>
      </c>
      <c r="C59" s="13" t="s">
        <v>66</v>
      </c>
      <c r="D59" s="25">
        <f>SUMIFS(Base!$C:$C,Base!$A:$A,DRE!$B59,Base!$B:$B,DRE!D$4)</f>
        <v>-668499.45499999996</v>
      </c>
      <c r="E59" s="14">
        <f t="shared" si="104"/>
        <v>-5.0231352994383627E-3</v>
      </c>
      <c r="F59" s="15">
        <f t="shared" si="105"/>
        <v>0.2652406621744437</v>
      </c>
      <c r="G59" s="25">
        <f>SUMIFS(Base!$C:$C,Base!$A:$A,DRE!$B59,Base!$B:$B,DRE!G$4)</f>
        <v>-1051772.077</v>
      </c>
      <c r="H59" s="14">
        <f t="shared" si="106"/>
        <v>-8.1512781987975874E-3</v>
      </c>
      <c r="I59" s="15">
        <f t="shared" si="107"/>
        <v>-9.3985223029891887E-2</v>
      </c>
      <c r="J59" s="25">
        <f>SUMIFS(Base!$C:$C,Base!$A:$A,DRE!$B59,Base!$B:$B,DRE!J$4)</f>
        <v>-662532.20319999999</v>
      </c>
      <c r="K59" s="14">
        <f t="shared" si="108"/>
        <v>-5.9829014296909067E-3</v>
      </c>
      <c r="L59" s="15">
        <f t="shared" si="109"/>
        <v>9.0234102865879101E-2</v>
      </c>
      <c r="M59" s="25">
        <f>SUMIFS(Base!$C:$C,Base!$A:$A,DRE!$B59,Base!$B:$B,DRE!M$4)</f>
        <v>-1157994.9639999999</v>
      </c>
      <c r="N59" s="14">
        <f t="shared" si="110"/>
        <v>-7.6310728479339236E-3</v>
      </c>
      <c r="O59" s="15">
        <f t="shared" si="111"/>
        <v>-7.4908131945773407E-2</v>
      </c>
      <c r="P59" s="25">
        <f>SUMIFS(Base!$C:$C,Base!$A:$A,DRE!$B59,Base!$B:$B,DRE!P$4)</f>
        <v>-933535.9253</v>
      </c>
      <c r="Q59" s="14">
        <f t="shared" si="112"/>
        <v>-6.894604679884531E-3</v>
      </c>
      <c r="R59" s="15">
        <f t="shared" si="113"/>
        <v>-0.45804339646133496</v>
      </c>
      <c r="S59" s="25">
        <f>SUMIFS(Base!$C:$C,Base!$A:$A,DRE!$B59,Base!$B:$B,DRE!S$4)</f>
        <v>-671181.59569999995</v>
      </c>
      <c r="T59" s="14">
        <f t="shared" si="114"/>
        <v>-6.4486529137369663E-3</v>
      </c>
      <c r="U59" s="15">
        <f t="shared" si="115"/>
        <v>0.29821950263785924</v>
      </c>
      <c r="V59" s="25">
        <f>SUMIFS(Base!$C:$C,Base!$A:$A,DRE!$B59,Base!$B:$B,DRE!V$4)</f>
        <v>0</v>
      </c>
      <c r="W59" s="14">
        <f t="shared" si="116"/>
        <v>0</v>
      </c>
      <c r="X59" s="15">
        <f t="shared" si="117"/>
        <v>0</v>
      </c>
      <c r="Y59" s="25">
        <f>SUMIFS(Base!$C:$C,Base!$A:$A,DRE!$B59,Base!$B:$B,DRE!Y$4)</f>
        <v>0</v>
      </c>
      <c r="Z59" s="14">
        <f t="shared" si="118"/>
        <v>0</v>
      </c>
      <c r="AA59" s="15">
        <f t="shared" si="119"/>
        <v>0</v>
      </c>
      <c r="AB59" s="25">
        <f>SUMIFS(Base!$C:$C,Base!$A:$A,DRE!$B59,Base!$B:$B,DRE!AB$4)</f>
        <v>0</v>
      </c>
      <c r="AC59" s="14">
        <f t="shared" si="120"/>
        <v>0</v>
      </c>
      <c r="AD59" s="15">
        <f t="shared" si="121"/>
        <v>0</v>
      </c>
      <c r="AE59" s="25">
        <f>SUMIFS(Base!$C:$C,Base!$A:$A,DRE!$B59,Base!$B:$B,DRE!AE$4)</f>
        <v>0</v>
      </c>
      <c r="AF59" s="14">
        <f t="shared" si="122"/>
        <v>0</v>
      </c>
      <c r="AG59" s="15">
        <f t="shared" si="123"/>
        <v>0</v>
      </c>
      <c r="AH59" s="25">
        <f>SUMIFS(Base!$C:$C,Base!$A:$A,DRE!$B59,Base!$B:$B,DRE!AH$4)</f>
        <v>0</v>
      </c>
      <c r="AI59" s="14">
        <f t="shared" si="124"/>
        <v>0</v>
      </c>
      <c r="AJ59" s="15">
        <f t="shared" si="125"/>
        <v>0</v>
      </c>
      <c r="AK59" s="25">
        <f>SUMIFS(Base!$C:$C,Base!$A:$A,DRE!$B59,Base!$B:$B,DRE!AK$4)</f>
        <v>0</v>
      </c>
      <c r="AL59" s="14">
        <f t="shared" si="126"/>
        <v>0</v>
      </c>
      <c r="AM59" s="15">
        <f t="shared" si="127"/>
        <v>0</v>
      </c>
      <c r="AN59" s="44">
        <f t="shared" si="128"/>
        <v>-5145516.2335741287</v>
      </c>
      <c r="AO59" s="45">
        <f t="shared" si="129"/>
        <v>-6.7342422238534242E-3</v>
      </c>
      <c r="AP59" s="46">
        <f t="shared" si="130"/>
        <v>0.51312117464006934</v>
      </c>
      <c r="AQ59" s="3"/>
      <c r="AR59" s="25">
        <f>SUMIFS(Base!$C:$C,Base!$A:$A,DRE!$B59,Base!$B:$B,DRE!AR$4)</f>
        <v>-909820.97210000001</v>
      </c>
      <c r="AS59" s="14">
        <f t="shared" si="131"/>
        <v>-7.6701176714048577E-3</v>
      </c>
      <c r="AT59" s="15">
        <f t="shared" si="132"/>
        <v>-3.6580401226560443E-2</v>
      </c>
      <c r="AU59" s="25">
        <f>SUMIFS(Base!$C:$C,Base!$A:$A,DRE!$B59,Base!$B:$B,DRE!AU$4)</f>
        <v>-961413.42209999997</v>
      </c>
      <c r="AV59" s="14">
        <f t="shared" si="133"/>
        <v>-6.696632965874777E-3</v>
      </c>
      <c r="AW59" s="15">
        <f t="shared" si="134"/>
        <v>8.2183411934004691E-2</v>
      </c>
      <c r="AX59" s="25">
        <f>SUMIFS(Base!$C:$C,Base!$A:$A,DRE!$B59,Base!$B:$B,DRE!AX$4)</f>
        <v>-728244.71140000003</v>
      </c>
      <c r="AY59" s="14">
        <f t="shared" si="135"/>
        <v>-4.8578877774892813E-3</v>
      </c>
      <c r="AZ59" s="15">
        <f t="shared" si="136"/>
        <v>4.5107999599276208E-2</v>
      </c>
      <c r="BA59" s="25">
        <f>SUMIFS(Base!$C:$C,Base!$A:$A,DRE!$B59,Base!$B:$B,DRE!BA$4)</f>
        <v>-1077296.682</v>
      </c>
      <c r="BB59" s="14">
        <f t="shared" si="137"/>
        <v>-8.6784694923453063E-3</v>
      </c>
      <c r="BC59" s="15">
        <f t="shared" si="138"/>
        <v>-0.37025350717331795</v>
      </c>
      <c r="BD59" s="25">
        <f>SUMIFS(Base!$C:$C,Base!$A:$A,DRE!$B59,Base!$B:$B,DRE!BD$4)</f>
        <v>-640266.21400000004</v>
      </c>
      <c r="BE59" s="14">
        <f t="shared" si="139"/>
        <v>-5.4872793508822636E-3</v>
      </c>
      <c r="BF59" s="15">
        <f t="shared" si="140"/>
        <v>0.27017840734017651</v>
      </c>
      <c r="BG59" s="25">
        <f>SUMIFS(Base!$C:$C,Base!$A:$A,DRE!$B59,Base!$B:$B,DRE!BG$4)</f>
        <v>-956398.1875</v>
      </c>
      <c r="BH59" s="14">
        <f t="shared" si="141"/>
        <v>-9.9961086144793789E-3</v>
      </c>
      <c r="BI59" s="15">
        <f t="shared" si="142"/>
        <v>6.1621783111295646E-2</v>
      </c>
      <c r="BJ59" s="25">
        <f>SUMIFS(Base!$C:$C,Base!$A:$A,DRE!$B59,Base!$B:$B,DRE!BJ$4)</f>
        <v>-996575.1986</v>
      </c>
      <c r="BK59" s="14">
        <f t="shared" si="143"/>
        <v>-7.7975374218221235E-3</v>
      </c>
      <c r="BL59" s="15">
        <f t="shared" si="144"/>
        <v>-0.26365533534831503</v>
      </c>
      <c r="BM59" s="25">
        <f>SUMIFS(Base!$C:$C,Base!$A:$A,DRE!$B59,Base!$B:$B,DRE!BM$4)</f>
        <v>-639752.23690000002</v>
      </c>
      <c r="BN59" s="14">
        <f t="shared" si="145"/>
        <v>-3.9531334178049974E-3</v>
      </c>
      <c r="BO59" s="15">
        <f t="shared" si="146"/>
        <v>0.31681216009181778</v>
      </c>
      <c r="BP59" s="25">
        <f>SUMIFS(Base!$C:$C,Base!$A:$A,DRE!$B59,Base!$B:$B,DRE!BP$4)</f>
        <v>-907740.72270000004</v>
      </c>
      <c r="BQ59" s="14">
        <f t="shared" si="147"/>
        <v>-7.9773573267989343E-3</v>
      </c>
      <c r="BR59" s="15">
        <f t="shared" si="148"/>
        <v>-0.34819047084415361</v>
      </c>
      <c r="BS59" s="25">
        <f>SUMIFS(Base!$C:$C,Base!$A:$A,DRE!$B59,Base!$B:$B,DRE!BS$4)</f>
        <v>-970420.12349999999</v>
      </c>
      <c r="BT59" s="14">
        <f t="shared" si="149"/>
        <v>-7.556112345554122E-3</v>
      </c>
      <c r="BU59" s="15">
        <f t="shared" si="150"/>
        <v>-1.2908302738711798E-2</v>
      </c>
      <c r="BV59" s="25">
        <f>SUMIFS(Base!$C:$C,Base!$A:$A,DRE!$B59,Base!$B:$B,DRE!BV$4)</f>
        <v>-783853.75379999995</v>
      </c>
      <c r="BW59" s="14">
        <f t="shared" si="151"/>
        <v>-8.2995857475697907E-3</v>
      </c>
      <c r="BX59" s="15">
        <f t="shared" si="152"/>
        <v>0.21426297764011515</v>
      </c>
      <c r="BY59" s="25">
        <f>SUMIFS(Base!$C:$C,Base!$A:$A,DRE!$B59,Base!$B:$B,DRE!BY$4)</f>
        <v>-996589.01470000006</v>
      </c>
      <c r="BZ59" s="14">
        <f t="shared" si="153"/>
        <v>-9.7022219007837258E-3</v>
      </c>
      <c r="CA59" s="15">
        <f t="shared" si="154"/>
        <v>-4.6977459442312047E-2</v>
      </c>
      <c r="CB59" s="44">
        <f t="shared" si="155"/>
        <v>-10568371.359691497</v>
      </c>
      <c r="CC59" s="45">
        <f t="shared" si="156"/>
        <v>-7.1523414863319344E-3</v>
      </c>
      <c r="CD59" s="46">
        <f t="shared" si="157"/>
        <v>1.0123711764532941E-2</v>
      </c>
      <c r="CF59" s="25">
        <f>SUMIFS(Base!$C:$C,Base!$A:$A,DRE!$B59,Base!$B:$B,DRE!CF$4)</f>
        <v>-877713.84739999997</v>
      </c>
      <c r="CG59" s="14">
        <f t="shared" si="158"/>
        <v>-5.0789907253205209E-3</v>
      </c>
      <c r="CH59" s="15">
        <f t="shared" si="159"/>
        <v>2.2252898244435108E-2</v>
      </c>
      <c r="CI59" s="25">
        <f>SUMIFS(Base!$C:$C,Base!$A:$A,DRE!$B59,Base!$B:$B,DRE!CI$4)</f>
        <v>-1047500.595</v>
      </c>
      <c r="CJ59" s="14">
        <f t="shared" si="160"/>
        <v>-6.8117334253244401E-3</v>
      </c>
      <c r="CK59" s="15">
        <f t="shared" si="161"/>
        <v>6.2576715691233534E-2</v>
      </c>
      <c r="CL59" s="25">
        <f>SUMIFS(Base!$C:$C,Base!$A:$A,DRE!$B59,Base!$B:$B,DRE!CL$4)</f>
        <v>-762646.15379999997</v>
      </c>
      <c r="CM59" s="14">
        <f t="shared" si="162"/>
        <v>-5.2717709921494211E-3</v>
      </c>
      <c r="CN59" s="15">
        <f t="shared" si="163"/>
        <v>0.14649259853595678</v>
      </c>
      <c r="CO59" s="25">
        <f>SUMIFS(Base!$C:$C,Base!$A:$A,DRE!$B59,Base!$B:$B,DRE!CO$4)</f>
        <v>-786202.46279999998</v>
      </c>
      <c r="CP59" s="14">
        <f t="shared" si="164"/>
        <v>-5.625527586429732E-3</v>
      </c>
      <c r="CQ59" s="15">
        <f t="shared" si="165"/>
        <v>0.22497392166667393</v>
      </c>
      <c r="CR59" s="25">
        <f>SUMIFS(Base!$C:$C,Base!$A:$A,DRE!$B59,Base!$B:$B,DRE!CR$4)</f>
        <v>-877291.40989999997</v>
      </c>
      <c r="CS59" s="14">
        <f t="shared" si="166"/>
        <v>-6.1827104048797973E-3</v>
      </c>
      <c r="CT59" s="15">
        <f t="shared" si="167"/>
        <v>0.20468083310386967</v>
      </c>
      <c r="CU59" s="25">
        <f>SUMIFS(Base!$C:$C,Base!$A:$A,DRE!$B59,Base!$B:$B,DRE!CU$4)</f>
        <v>-1019203.313</v>
      </c>
      <c r="CV59" s="14">
        <f t="shared" si="168"/>
        <v>-7.7811296179371462E-3</v>
      </c>
      <c r="CW59" s="15">
        <f t="shared" si="169"/>
        <v>-0.26613723934553918</v>
      </c>
      <c r="CX59" s="25">
        <f>SUMIFS(Base!$C:$C,Base!$A:$A,DRE!$B59,Base!$B:$B,DRE!CX$4)</f>
        <v>-788644.7916</v>
      </c>
      <c r="CY59" s="14">
        <f t="shared" si="170"/>
        <v>-6.1275133273025204E-3</v>
      </c>
      <c r="CZ59" s="15">
        <f t="shared" si="171"/>
        <v>0.30015043896555521</v>
      </c>
      <c r="DA59" s="25">
        <f>SUMIFS(Base!$C:$C,Base!$A:$A,DRE!$B59,Base!$B:$B,DRE!DA$4)</f>
        <v>-936422.16610000003</v>
      </c>
      <c r="DB59" s="14">
        <f t="shared" si="172"/>
        <v>-5.3584834588494843E-3</v>
      </c>
      <c r="DC59" s="15">
        <f t="shared" si="173"/>
        <v>-0.36621577677535722</v>
      </c>
      <c r="DD59" s="25">
        <f>SUMIFS(Base!$C:$C,Base!$A:$A,DRE!$B59,Base!$B:$B,DRE!DD$4)</f>
        <v>-673303.02529999998</v>
      </c>
      <c r="DE59" s="14">
        <f t="shared" si="174"/>
        <v>-4.9857758641704102E-3</v>
      </c>
      <c r="DF59" s="15">
        <f t="shared" si="175"/>
        <v>0.17269748317341915</v>
      </c>
      <c r="DG59" s="25">
        <f>SUMIFS(Base!$C:$C,Base!$A:$A,DRE!$B59,Base!$B:$B,DRE!DG$4)</f>
        <v>-958053.28170000005</v>
      </c>
      <c r="DH59" s="14">
        <f t="shared" si="176"/>
        <v>-9.719007154277778E-3</v>
      </c>
      <c r="DI59" s="15">
        <f t="shared" si="177"/>
        <v>3.0247695643583393E-2</v>
      </c>
      <c r="DJ59" s="25">
        <f>SUMIFS(Base!$C:$C,Base!$A:$A,DRE!$B59,Base!$B:$B,DRE!DJ$4)</f>
        <v>-997603.18209999998</v>
      </c>
      <c r="DK59" s="14">
        <f t="shared" si="178"/>
        <v>-8.1822907153149497E-3</v>
      </c>
      <c r="DL59" s="15">
        <f t="shared" si="179"/>
        <v>-0.49759015169723186</v>
      </c>
      <c r="DM59" s="25">
        <f>SUMIFS(Base!$C:$C,Base!$A:$A,DRE!$B59,Base!$B:$B,DRE!DM$4)</f>
        <v>-951872.46459999995</v>
      </c>
      <c r="DN59" s="14">
        <f t="shared" si="180"/>
        <v>-5.6771923403346226E-3</v>
      </c>
      <c r="DO59" s="15">
        <f t="shared" si="181"/>
        <v>3.8903692542668076E-3</v>
      </c>
      <c r="DP59" s="44">
        <f t="shared" si="182"/>
        <v>-10676456.730295517</v>
      </c>
      <c r="DQ59" s="45">
        <f t="shared" si="183"/>
        <v>-6.2414945040248984E-3</v>
      </c>
      <c r="DR59" s="46">
        <f t="shared" si="184"/>
        <v>3.5282729271257425E-2</v>
      </c>
      <c r="DT59" s="25">
        <f>SUMIFS(Base!$C:$C,Base!$A:$A,DRE!$B59,Base!$B:$B,DRE!DT$4)</f>
        <v>-897690.05279999995</v>
      </c>
      <c r="DU59" s="14">
        <f t="shared" si="185"/>
        <v>-6.4984177551245144E-3</v>
      </c>
      <c r="DV59" s="15">
        <f t="shared" si="186"/>
        <v>0</v>
      </c>
      <c r="DW59" s="25">
        <f>SUMIFS(Base!$C:$C,Base!$A:$A,DRE!$B59,Base!$B:$B,DRE!DW$4)</f>
        <v>-1117425.4069999999</v>
      </c>
      <c r="DX59" s="14">
        <f t="shared" si="187"/>
        <v>-6.4830045183003763E-3</v>
      </c>
      <c r="DY59" s="15">
        <f t="shared" si="188"/>
        <v>0</v>
      </c>
      <c r="DZ59" s="25">
        <f>SUMIFS(Base!$C:$C,Base!$A:$A,DRE!$B59,Base!$B:$B,DRE!DZ$4)</f>
        <v>-893543.69099999999</v>
      </c>
      <c r="EA59" s="14">
        <f t="shared" si="189"/>
        <v>-4.9841042385002513E-3</v>
      </c>
      <c r="EB59" s="15">
        <f t="shared" si="190"/>
        <v>0</v>
      </c>
      <c r="EC59" s="25">
        <f>SUMIFS(Base!$C:$C,Base!$A:$A,DRE!$B59,Base!$B:$B,DRE!EC$4)</f>
        <v>-1014420.656</v>
      </c>
      <c r="ED59" s="14">
        <f t="shared" si="191"/>
        <v>-8.5360751576492502E-3</v>
      </c>
      <c r="EE59" s="15">
        <f t="shared" si="192"/>
        <v>0</v>
      </c>
      <c r="EF59" s="25">
        <f>SUMIFS(Base!$C:$C,Base!$A:$A,DRE!$B59,Base!$B:$B,DRE!EF$4)</f>
        <v>-1103068.361</v>
      </c>
      <c r="EG59" s="14">
        <f t="shared" si="193"/>
        <v>-1.0585415063966895E-2</v>
      </c>
      <c r="EH59" s="15">
        <f t="shared" si="194"/>
        <v>0</v>
      </c>
      <c r="EI59" s="25">
        <f>SUMIFS(Base!$C:$C,Base!$A:$A,DRE!$B59,Base!$B:$B,DRE!EI$4)</f>
        <v>-804970.64720000001</v>
      </c>
      <c r="EJ59" s="14">
        <f t="shared" si="195"/>
        <v>-7.4599674898824485E-3</v>
      </c>
      <c r="EK59" s="15">
        <f t="shared" si="196"/>
        <v>0</v>
      </c>
      <c r="EL59" s="25">
        <f>SUMIFS(Base!$C:$C,Base!$A:$A,DRE!$B59,Base!$B:$B,DRE!EL$4)</f>
        <v>-1126877.5970000001</v>
      </c>
      <c r="EM59" s="14">
        <f t="shared" si="197"/>
        <v>-9.2348272456764888E-3</v>
      </c>
      <c r="EN59" s="15">
        <f t="shared" si="198"/>
        <v>0</v>
      </c>
      <c r="EO59" s="25">
        <f>SUMIFS(Base!$C:$C,Base!$A:$A,DRE!$B59,Base!$B:$B,DRE!EO$4)</f>
        <v>-685413.08189999999</v>
      </c>
      <c r="EP59" s="14">
        <f t="shared" si="199"/>
        <v>-7.3385731145220699E-3</v>
      </c>
      <c r="EQ59" s="15">
        <f t="shared" si="200"/>
        <v>0</v>
      </c>
      <c r="ER59" s="25">
        <f>SUMIFS(Base!$C:$C,Base!$A:$A,DRE!$B59,Base!$B:$B,DRE!ER$4)</f>
        <v>-813853.47149999999</v>
      </c>
      <c r="ES59" s="14">
        <f t="shared" si="201"/>
        <v>-5.5041620679414302E-3</v>
      </c>
      <c r="ET59" s="15">
        <f t="shared" si="202"/>
        <v>0</v>
      </c>
      <c r="EU59" s="25">
        <f>SUMIFS(Base!$C:$C,Base!$A:$A,DRE!$B59,Base!$B:$B,DRE!EU$4)</f>
        <v>-987936.07129999995</v>
      </c>
      <c r="EV59" s="14">
        <f t="shared" si="203"/>
        <v>-5.8351862084378295E-3</v>
      </c>
      <c r="EW59" s="15">
        <f t="shared" si="204"/>
        <v>0</v>
      </c>
      <c r="EX59" s="25">
        <f>SUMIFS(Base!$C:$C,Base!$A:$A,DRE!$B59,Base!$B:$B,DRE!EX$4)</f>
        <v>-666138.98400000005</v>
      </c>
      <c r="EY59" s="14">
        <f t="shared" si="205"/>
        <v>-4.4852184623223341E-3</v>
      </c>
      <c r="EZ59" s="15">
        <f t="shared" si="206"/>
        <v>0</v>
      </c>
      <c r="FA59" s="25">
        <f>SUMIFS(Base!$C:$C,Base!$A:$A,DRE!$B59,Base!$B:$B,DRE!FA$4)</f>
        <v>-955590.06279999996</v>
      </c>
      <c r="FB59" s="14">
        <f t="shared" si="207"/>
        <v>-6.5416738758624976E-3</v>
      </c>
      <c r="FC59" s="15">
        <f t="shared" si="208"/>
        <v>0</v>
      </c>
      <c r="FD59" s="44">
        <f t="shared" si="209"/>
        <v>-11066928.160444951</v>
      </c>
      <c r="FE59" s="45">
        <f t="shared" si="210"/>
        <v>-6.7156972192093664E-3</v>
      </c>
      <c r="FF59" s="46">
        <f t="shared" si="211"/>
        <v>0</v>
      </c>
    </row>
    <row r="60" spans="2:162" ht="16.5" thickTop="1" x14ac:dyDescent="0.25">
      <c r="B60" s="50"/>
      <c r="C60" s="26" t="s">
        <v>67</v>
      </c>
      <c r="D60" s="27">
        <f>D58+D59</f>
        <v>-12130569.224736577</v>
      </c>
      <c r="E60" s="28">
        <f t="shared" si="104"/>
        <v>-9.114964869351308E-2</v>
      </c>
      <c r="F60" s="29">
        <f t="shared" si="105"/>
        <v>0.21505951942190479</v>
      </c>
      <c r="G60" s="27">
        <f>G58+G59</f>
        <v>18204497.686041821</v>
      </c>
      <c r="H60" s="28">
        <f t="shared" si="106"/>
        <v>0.14108562905715344</v>
      </c>
      <c r="I60" s="29">
        <f t="shared" si="107"/>
        <v>-0.30194983712763107</v>
      </c>
      <c r="J60" s="27">
        <f>J58+J59</f>
        <v>-18981562.120436598</v>
      </c>
      <c r="K60" s="28">
        <f t="shared" si="108"/>
        <v>-0.17141025688957315</v>
      </c>
      <c r="L60" s="29">
        <f t="shared" si="109"/>
        <v>-1.5381180418372642</v>
      </c>
      <c r="M60" s="27">
        <f>M58+M59</f>
        <v>41325400.793749496</v>
      </c>
      <c r="N60" s="28">
        <f t="shared" si="110"/>
        <v>0.27233032416466435</v>
      </c>
      <c r="O60" s="29">
        <f t="shared" si="111"/>
        <v>4.0409756898498221</v>
      </c>
      <c r="P60" s="27">
        <f>P58+P59</f>
        <v>26003823.809524782</v>
      </c>
      <c r="Q60" s="28">
        <f t="shared" si="112"/>
        <v>0.19205054725068796</v>
      </c>
      <c r="R60" s="29">
        <f t="shared" si="113"/>
        <v>0.29922591647646946</v>
      </c>
      <c r="S60" s="27">
        <f>S58+S59</f>
        <v>-18124438.924641695</v>
      </c>
      <c r="T60" s="28">
        <f t="shared" si="114"/>
        <v>-0.17413799280259132</v>
      </c>
      <c r="U60" s="29">
        <f t="shared" si="115"/>
        <v>0.46321636639874464</v>
      </c>
      <c r="V60" s="27">
        <f>V58+V59</f>
        <v>0</v>
      </c>
      <c r="W60" s="28">
        <f t="shared" si="116"/>
        <v>0</v>
      </c>
      <c r="X60" s="29">
        <f t="shared" si="117"/>
        <v>0</v>
      </c>
      <c r="Y60" s="27">
        <f>Y58+Y59</f>
        <v>0</v>
      </c>
      <c r="Z60" s="28">
        <f t="shared" si="118"/>
        <v>0</v>
      </c>
      <c r="AA60" s="29">
        <f t="shared" si="119"/>
        <v>0</v>
      </c>
      <c r="AB60" s="27">
        <f>AB58+AB59</f>
        <v>0</v>
      </c>
      <c r="AC60" s="28">
        <f t="shared" si="120"/>
        <v>0</v>
      </c>
      <c r="AD60" s="29">
        <f t="shared" si="121"/>
        <v>0</v>
      </c>
      <c r="AE60" s="27">
        <f>AE58+AE59</f>
        <v>0</v>
      </c>
      <c r="AF60" s="28">
        <f t="shared" si="122"/>
        <v>0</v>
      </c>
      <c r="AG60" s="29">
        <f t="shared" si="123"/>
        <v>0</v>
      </c>
      <c r="AH60" s="27">
        <f>AH58+AH59</f>
        <v>0</v>
      </c>
      <c r="AI60" s="28">
        <f t="shared" si="124"/>
        <v>0</v>
      </c>
      <c r="AJ60" s="29">
        <f t="shared" si="125"/>
        <v>0</v>
      </c>
      <c r="AK60" s="27">
        <f>AK58+AK59</f>
        <v>0</v>
      </c>
      <c r="AL60" s="28">
        <f t="shared" si="126"/>
        <v>0</v>
      </c>
      <c r="AM60" s="29">
        <f t="shared" si="127"/>
        <v>0</v>
      </c>
      <c r="AN60" s="35">
        <f>AN58+AN59</f>
        <v>36297155.797771171</v>
      </c>
      <c r="AO60" s="36">
        <f t="shared" si="129"/>
        <v>4.7504240212910664E-2</v>
      </c>
      <c r="AP60" s="37">
        <f t="shared" si="130"/>
        <v>-0.42331109277104967</v>
      </c>
      <c r="AQ60" s="3"/>
      <c r="AR60" s="27">
        <f>AR58+AR59</f>
        <v>-15454126.172474403</v>
      </c>
      <c r="AS60" s="28">
        <f t="shared" si="131"/>
        <v>-0.13028383592655615</v>
      </c>
      <c r="AT60" s="29">
        <f t="shared" si="132"/>
        <v>-1.3867550342667045</v>
      </c>
      <c r="AU60" s="27">
        <f>AU58+AU59</f>
        <v>26079068.030201606</v>
      </c>
      <c r="AV60" s="28">
        <f t="shared" si="133"/>
        <v>0.18165124667062735</v>
      </c>
      <c r="AW60" s="29">
        <f t="shared" si="134"/>
        <v>3.9819305354337857E-2</v>
      </c>
      <c r="AX60" s="27">
        <f>AX58+AX59</f>
        <v>35273974.564444982</v>
      </c>
      <c r="AY60" s="28">
        <f t="shared" si="135"/>
        <v>0.23530141340904911</v>
      </c>
      <c r="AZ60" s="29">
        <f t="shared" si="136"/>
        <v>0.53277987250393222</v>
      </c>
      <c r="BA60" s="27">
        <f>BA58+BA59</f>
        <v>-13589520.275247693</v>
      </c>
      <c r="BB60" s="28">
        <f t="shared" si="137"/>
        <v>-0.10947424149250753</v>
      </c>
      <c r="BC60" s="29">
        <f t="shared" si="138"/>
        <v>-2.6246463782056404</v>
      </c>
      <c r="BD60" s="27">
        <f>BD58+BD59</f>
        <v>20014859.21713119</v>
      </c>
      <c r="BE60" s="28">
        <f t="shared" si="139"/>
        <v>0.17153352979043734</v>
      </c>
      <c r="BF60" s="29">
        <f t="shared" si="140"/>
        <v>-0.50743983137167148</v>
      </c>
      <c r="BG60" s="27">
        <f>BG58+BG59</f>
        <v>-33764887.358889304</v>
      </c>
      <c r="BH60" s="28">
        <f t="shared" si="141"/>
        <v>-0.35290476896174511</v>
      </c>
      <c r="BI60" s="29">
        <f t="shared" si="142"/>
        <v>-2.8149102982721685</v>
      </c>
      <c r="BJ60" s="27">
        <f>BJ58+BJ59</f>
        <v>36217326.843965866</v>
      </c>
      <c r="BK60" s="28">
        <f t="shared" si="143"/>
        <v>0.28337646951370438</v>
      </c>
      <c r="BL60" s="29">
        <f t="shared" si="144"/>
        <v>1.3277668095155617</v>
      </c>
      <c r="BM60" s="27">
        <f>BM58+BM59</f>
        <v>59605396.955787517</v>
      </c>
      <c r="BN60" s="28">
        <f t="shared" si="145"/>
        <v>0.3683114696545986</v>
      </c>
      <c r="BO60" s="29">
        <f t="shared" si="146"/>
        <v>-0.17017888344505763</v>
      </c>
      <c r="BP60" s="27">
        <f>BP58+BP59</f>
        <v>-7149811.5604897179</v>
      </c>
      <c r="BQ60" s="28">
        <f t="shared" si="147"/>
        <v>-6.2833582553896775E-2</v>
      </c>
      <c r="BR60" s="29">
        <f t="shared" si="148"/>
        <v>-1.4366566430878067</v>
      </c>
      <c r="BS60" s="27">
        <f>BS58+BS59</f>
        <v>-11224346.69064982</v>
      </c>
      <c r="BT60" s="28">
        <f t="shared" si="149"/>
        <v>-8.7397635875590601E-2</v>
      </c>
      <c r="BU60" s="29">
        <f t="shared" si="150"/>
        <v>-2.0656753982079628</v>
      </c>
      <c r="BV60" s="27">
        <f>BV58+BV59</f>
        <v>-33668798.560209095</v>
      </c>
      <c r="BW60" s="28">
        <f t="shared" si="151"/>
        <v>-0.35649134715939373</v>
      </c>
      <c r="BX60" s="29">
        <f t="shared" si="152"/>
        <v>-6.1302689926767169</v>
      </c>
      <c r="BY60" s="27">
        <f>BY58+BY59</f>
        <v>601497.37877520418</v>
      </c>
      <c r="BZ60" s="28">
        <f t="shared" si="153"/>
        <v>5.8558352094353963E-3</v>
      </c>
      <c r="CA60" s="29">
        <f t="shared" si="154"/>
        <v>-0.98757899612432876</v>
      </c>
      <c r="CB60" s="35">
        <f t="shared" si="155"/>
        <v>62940617.276969567</v>
      </c>
      <c r="CC60" s="36">
        <f t="shared" si="156"/>
        <v>4.2596231037300619E-2</v>
      </c>
      <c r="CD60" s="37">
        <f t="shared" si="157"/>
        <v>-0.78842303933847546</v>
      </c>
      <c r="CF60" s="27">
        <f>CF58+CF59</f>
        <v>39958435.710541517</v>
      </c>
      <c r="CG60" s="28">
        <f t="shared" si="158"/>
        <v>0.23122402018988206</v>
      </c>
      <c r="CH60" s="29">
        <f t="shared" si="159"/>
        <v>0.78272332495582975</v>
      </c>
      <c r="CI60" s="27">
        <f>CI58+CI59</f>
        <v>25080384.539806824</v>
      </c>
      <c r="CJ60" s="28">
        <f t="shared" si="160"/>
        <v>0.16309383928301488</v>
      </c>
      <c r="CK60" s="29">
        <f t="shared" si="161"/>
        <v>-0.61390951045140063</v>
      </c>
      <c r="CL60" s="27">
        <f>CL58+CL59</f>
        <v>23013072.651340213</v>
      </c>
      <c r="CM60" s="28">
        <f t="shared" si="162"/>
        <v>0.15907724472098755</v>
      </c>
      <c r="CN60" s="29">
        <f t="shared" si="163"/>
        <v>-0.60630073607453372</v>
      </c>
      <c r="CO60" s="27">
        <f>CO58+CO59</f>
        <v>8364601.9574159849</v>
      </c>
      <c r="CP60" s="28">
        <f t="shared" si="164"/>
        <v>5.9851375806384416E-2</v>
      </c>
      <c r="CQ60" s="29">
        <f t="shared" si="165"/>
        <v>-0.3948592348830019</v>
      </c>
      <c r="CR60" s="27">
        <f>CR58+CR59</f>
        <v>40634343.765286908</v>
      </c>
      <c r="CS60" s="28">
        <f t="shared" si="166"/>
        <v>0.28637050033550304</v>
      </c>
      <c r="CT60" s="29">
        <f t="shared" si="167"/>
        <v>4.6339897383803157</v>
      </c>
      <c r="CU60" s="27">
        <f>CU58+CU59</f>
        <v>-8850768.3586117197</v>
      </c>
      <c r="CV60" s="28">
        <f t="shared" si="168"/>
        <v>-6.7571381429266011E-2</v>
      </c>
      <c r="CW60" s="29">
        <f t="shared" si="169"/>
        <v>-2.9681058682140393</v>
      </c>
      <c r="CX60" s="27">
        <f>CX58+CX59</f>
        <v>15558829.473774979</v>
      </c>
      <c r="CY60" s="28">
        <f t="shared" si="170"/>
        <v>0.12088704062111941</v>
      </c>
      <c r="CZ60" s="29">
        <f t="shared" si="171"/>
        <v>3.1307630227192154</v>
      </c>
      <c r="DA60" s="27">
        <f>DA58+DA59</f>
        <v>71829212.063490614</v>
      </c>
      <c r="DB60" s="28">
        <f t="shared" si="172"/>
        <v>0.41102790881960333</v>
      </c>
      <c r="DC60" s="29">
        <f t="shared" si="173"/>
        <v>3.1272108552700346</v>
      </c>
      <c r="DD60" s="27">
        <f>DD58+DD59</f>
        <v>16373990.121689212</v>
      </c>
      <c r="DE60" s="28">
        <f t="shared" si="174"/>
        <v>0.12124859339895021</v>
      </c>
      <c r="DF60" s="29">
        <f t="shared" si="175"/>
        <v>-0.49616412729728437</v>
      </c>
      <c r="DG60" s="27">
        <f>DG58+DG59</f>
        <v>10532613.12921801</v>
      </c>
      <c r="DH60" s="28">
        <f t="shared" si="176"/>
        <v>0.10684848568596046</v>
      </c>
      <c r="DI60" s="29">
        <f t="shared" si="177"/>
        <v>-0.68960320364312244</v>
      </c>
      <c r="DJ60" s="27">
        <f>DJ58+DJ59</f>
        <v>6562774.507198385</v>
      </c>
      <c r="DK60" s="28">
        <f t="shared" si="178"/>
        <v>5.3827543737297583E-2</v>
      </c>
      <c r="DL60" s="29">
        <f t="shared" si="179"/>
        <v>-0.86412939287931401</v>
      </c>
      <c r="DM60" s="27">
        <f>DM58+DM59</f>
        <v>48425826.510958813</v>
      </c>
      <c r="DN60" s="28">
        <f t="shared" si="180"/>
        <v>0.28882307406372759</v>
      </c>
      <c r="DO60" s="29">
        <f t="shared" si="181"/>
        <v>-5.9450998825360266E-3</v>
      </c>
      <c r="DP60" s="35">
        <f t="shared" si="182"/>
        <v>297483322.75960976</v>
      </c>
      <c r="DQ60" s="36">
        <f t="shared" si="183"/>
        <v>0.17390980649736368</v>
      </c>
      <c r="DR60" s="37">
        <f t="shared" si="184"/>
        <v>8.0401619233061813E-2</v>
      </c>
      <c r="DT60" s="27">
        <f>DT58+DT59</f>
        <v>22414266.50516931</v>
      </c>
      <c r="DU60" s="28">
        <f t="shared" si="185"/>
        <v>0.16225786057332697</v>
      </c>
      <c r="DV60" s="29">
        <f t="shared" si="186"/>
        <v>0</v>
      </c>
      <c r="DW60" s="27">
        <f>DW58+DW59</f>
        <v>64959861.0137477</v>
      </c>
      <c r="DX60" s="28">
        <f t="shared" si="187"/>
        <v>0.37687980765618195</v>
      </c>
      <c r="DY60" s="29">
        <f t="shared" si="188"/>
        <v>0</v>
      </c>
      <c r="DZ60" s="27">
        <f>DZ58+DZ59</f>
        <v>58453430.727513276</v>
      </c>
      <c r="EA60" s="28">
        <f t="shared" si="189"/>
        <v>0.3260478416201808</v>
      </c>
      <c r="EB60" s="29">
        <f t="shared" si="190"/>
        <v>0</v>
      </c>
      <c r="EC60" s="27">
        <f>EC58+EC59</f>
        <v>13822572.266799396</v>
      </c>
      <c r="ED60" s="28">
        <f t="shared" si="191"/>
        <v>0.11631320305196725</v>
      </c>
      <c r="EE60" s="29">
        <f t="shared" si="192"/>
        <v>0</v>
      </c>
      <c r="EF60" s="27">
        <f>EF58+EF59</f>
        <v>-11181744.223470978</v>
      </c>
      <c r="EG60" s="28">
        <f t="shared" si="193"/>
        <v>-0.10730377910327399</v>
      </c>
      <c r="EH60" s="29">
        <f t="shared" si="194"/>
        <v>0</v>
      </c>
      <c r="EI60" s="27">
        <f>EI58+EI59</f>
        <v>4497099.7249468919</v>
      </c>
      <c r="EJ60" s="28">
        <f t="shared" si="195"/>
        <v>4.1676324302701996E-2</v>
      </c>
      <c r="EK60" s="29">
        <f t="shared" si="196"/>
        <v>0</v>
      </c>
      <c r="EL60" s="27">
        <f>EL58+EL59</f>
        <v>-7301999.0059332224</v>
      </c>
      <c r="EM60" s="28">
        <f t="shared" si="197"/>
        <v>-5.9840305235826563E-2</v>
      </c>
      <c r="EN60" s="29">
        <f t="shared" si="198"/>
        <v>0</v>
      </c>
      <c r="EO60" s="27">
        <f>EO58+EO59</f>
        <v>-33766851.031968996</v>
      </c>
      <c r="EP60" s="28">
        <f t="shared" si="199"/>
        <v>-0.36153454272912888</v>
      </c>
      <c r="EQ60" s="29">
        <f t="shared" si="200"/>
        <v>0</v>
      </c>
      <c r="ER60" s="27">
        <f>ER58+ER59</f>
        <v>32498658.806993194</v>
      </c>
      <c r="ES60" s="28">
        <f t="shared" si="201"/>
        <v>0.21979126627639217</v>
      </c>
      <c r="ET60" s="29">
        <f t="shared" si="202"/>
        <v>0</v>
      </c>
      <c r="EU60" s="27">
        <f>EU58+EU59</f>
        <v>33932737.87886709</v>
      </c>
      <c r="EV60" s="28">
        <f t="shared" si="203"/>
        <v>0.20042171739387241</v>
      </c>
      <c r="EW60" s="29">
        <f t="shared" si="204"/>
        <v>0</v>
      </c>
      <c r="EX60" s="27">
        <f>EX58+EX59</f>
        <v>48301649.976209</v>
      </c>
      <c r="EY60" s="28">
        <f t="shared" si="205"/>
        <v>0.32522259984400453</v>
      </c>
      <c r="EZ60" s="29">
        <f t="shared" si="206"/>
        <v>0</v>
      </c>
      <c r="FA60" s="27">
        <f>FA58+FA59</f>
        <v>48715444.695495695</v>
      </c>
      <c r="FB60" s="28">
        <f t="shared" si="207"/>
        <v>0.33349086006793971</v>
      </c>
      <c r="FC60" s="29">
        <f t="shared" si="208"/>
        <v>0</v>
      </c>
      <c r="FD60" s="35">
        <f t="shared" si="209"/>
        <v>275345128.57430041</v>
      </c>
      <c r="FE60" s="36">
        <f t="shared" si="210"/>
        <v>0.16708652007866015</v>
      </c>
      <c r="FF60" s="37">
        <f t="shared" si="211"/>
        <v>0</v>
      </c>
    </row>
  </sheetData>
  <mergeCells count="56">
    <mergeCell ref="S2:U2"/>
    <mergeCell ref="D2:F2"/>
    <mergeCell ref="G2:I2"/>
    <mergeCell ref="J2:L2"/>
    <mergeCell ref="M2:O2"/>
    <mergeCell ref="P2:R2"/>
    <mergeCell ref="AN2:AP2"/>
    <mergeCell ref="V2:X2"/>
    <mergeCell ref="Y2:AA2"/>
    <mergeCell ref="AB2:AD2"/>
    <mergeCell ref="AE2:AG2"/>
    <mergeCell ref="AH2:AJ2"/>
    <mergeCell ref="AK2:AM2"/>
    <mergeCell ref="BY2:CA2"/>
    <mergeCell ref="CB2:CD2"/>
    <mergeCell ref="AR2:AT2"/>
    <mergeCell ref="AU2:AW2"/>
    <mergeCell ref="AX2:AZ2"/>
    <mergeCell ref="BA2:BC2"/>
    <mergeCell ref="BD2:BF2"/>
    <mergeCell ref="BG2:BI2"/>
    <mergeCell ref="BJ2:BL2"/>
    <mergeCell ref="BM2:BO2"/>
    <mergeCell ref="BP2:BR2"/>
    <mergeCell ref="BS2:BU2"/>
    <mergeCell ref="BV2:BX2"/>
    <mergeCell ref="CI2:CK2"/>
    <mergeCell ref="CL2:CN2"/>
    <mergeCell ref="CO2:CQ2"/>
    <mergeCell ref="CR2:CT2"/>
    <mergeCell ref="CU2:CW2"/>
    <mergeCell ref="DP2:DR2"/>
    <mergeCell ref="D1:AP1"/>
    <mergeCell ref="AR1:CD1"/>
    <mergeCell ref="CF1:DR1"/>
    <mergeCell ref="DT1:FF1"/>
    <mergeCell ref="DT2:DV2"/>
    <mergeCell ref="DW2:DY2"/>
    <mergeCell ref="DZ2:EB2"/>
    <mergeCell ref="EC2:EE2"/>
    <mergeCell ref="CX2:CZ2"/>
    <mergeCell ref="DA2:DC2"/>
    <mergeCell ref="DD2:DF2"/>
    <mergeCell ref="DG2:DI2"/>
    <mergeCell ref="DJ2:DL2"/>
    <mergeCell ref="DM2:DO2"/>
    <mergeCell ref="CF2:CH2"/>
    <mergeCell ref="EX2:EZ2"/>
    <mergeCell ref="FA2:FC2"/>
    <mergeCell ref="FD2:FF2"/>
    <mergeCell ref="EF2:EH2"/>
    <mergeCell ref="EI2:EK2"/>
    <mergeCell ref="EL2:EN2"/>
    <mergeCell ref="EO2:EQ2"/>
    <mergeCell ref="ER2:ET2"/>
    <mergeCell ref="EU2:EW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DE92-E9A1-4E8C-A8A6-36482C740F0B}">
  <dimension ref="A1:C1640"/>
  <sheetViews>
    <sheetView topLeftCell="A1516" workbookViewId="0">
      <selection activeCell="C1521" sqref="C1521"/>
    </sheetView>
  </sheetViews>
  <sheetFormatPr defaultRowHeight="15" x14ac:dyDescent="0.25"/>
  <cols>
    <col min="1" max="1" width="31" style="51" bestFit="1" customWidth="1"/>
    <col min="2" max="2" width="10.7109375" style="51" bestFit="1" customWidth="1"/>
    <col min="3" max="3" width="13.42578125" style="51" bestFit="1" customWidth="1"/>
    <col min="4" max="16384" width="9.140625" style="51"/>
  </cols>
  <sheetData>
    <row r="1" spans="1:3" x14ac:dyDescent="0.25">
      <c r="A1" s="51" t="s">
        <v>74</v>
      </c>
      <c r="B1" s="51" t="s">
        <v>13</v>
      </c>
      <c r="C1" s="51" t="s">
        <v>14</v>
      </c>
    </row>
    <row r="2" spans="1:3" x14ac:dyDescent="0.25">
      <c r="A2" s="51" t="s">
        <v>18</v>
      </c>
      <c r="B2" s="52">
        <v>43831</v>
      </c>
      <c r="C2" s="54">
        <v>145158110.30000001</v>
      </c>
    </row>
    <row r="3" spans="1:3" x14ac:dyDescent="0.25">
      <c r="A3" s="51" t="s">
        <v>19</v>
      </c>
      <c r="B3" s="52">
        <v>43831</v>
      </c>
      <c r="C3" s="54">
        <v>-2307038.7769999998</v>
      </c>
    </row>
    <row r="4" spans="1:3" x14ac:dyDescent="0.25">
      <c r="A4" s="51" t="s">
        <v>22</v>
      </c>
      <c r="B4" s="52">
        <v>43831</v>
      </c>
      <c r="C4" s="54">
        <v>-1693620.649</v>
      </c>
    </row>
    <row r="5" spans="1:3" x14ac:dyDescent="0.25">
      <c r="A5" s="51" t="s">
        <v>23</v>
      </c>
      <c r="B5" s="52">
        <v>43831</v>
      </c>
      <c r="C5" s="54">
        <v>-27781.29535</v>
      </c>
    </row>
    <row r="6" spans="1:3" x14ac:dyDescent="0.25">
      <c r="A6" s="51" t="s">
        <v>24</v>
      </c>
      <c r="B6" s="52">
        <v>43831</v>
      </c>
      <c r="C6" s="54">
        <v>-73615.684120000005</v>
      </c>
    </row>
    <row r="7" spans="1:3" x14ac:dyDescent="0.25">
      <c r="A7" s="51" t="s">
        <v>26</v>
      </c>
      <c r="B7" s="52">
        <v>43831</v>
      </c>
      <c r="C7" s="54">
        <v>-2172749.1310000001</v>
      </c>
    </row>
    <row r="8" spans="1:3" x14ac:dyDescent="0.25">
      <c r="A8" s="51" t="s">
        <v>27</v>
      </c>
      <c r="B8" s="52">
        <v>43831</v>
      </c>
      <c r="C8" s="54">
        <v>-116181.321</v>
      </c>
    </row>
    <row r="9" spans="1:3" x14ac:dyDescent="0.25">
      <c r="A9" s="51" t="s">
        <v>28</v>
      </c>
      <c r="B9" s="52">
        <v>43831</v>
      </c>
      <c r="C9" s="54">
        <v>-627335.16989999998</v>
      </c>
    </row>
    <row r="10" spans="1:3" x14ac:dyDescent="0.25">
      <c r="A10" s="51" t="s">
        <v>32</v>
      </c>
      <c r="B10" s="52">
        <v>43831</v>
      </c>
      <c r="C10" s="54">
        <v>-8274169.2400000002</v>
      </c>
    </row>
    <row r="11" spans="1:3" x14ac:dyDescent="0.25">
      <c r="A11" s="51" t="s">
        <v>33</v>
      </c>
      <c r="B11" s="52">
        <v>43831</v>
      </c>
      <c r="C11" s="54">
        <v>-3352804.5249999999</v>
      </c>
    </row>
    <row r="12" spans="1:3" x14ac:dyDescent="0.25">
      <c r="A12" s="51" t="s">
        <v>34</v>
      </c>
      <c r="B12" s="52">
        <v>43831</v>
      </c>
      <c r="C12" s="54">
        <v>-3211802.324</v>
      </c>
    </row>
    <row r="13" spans="1:3" x14ac:dyDescent="0.25">
      <c r="A13" s="51" t="s">
        <v>35</v>
      </c>
      <c r="B13" s="52">
        <v>43831</v>
      </c>
      <c r="C13" s="54">
        <v>-90898605.700000003</v>
      </c>
    </row>
    <row r="14" spans="1:3" x14ac:dyDescent="0.25">
      <c r="A14" s="51" t="s">
        <v>36</v>
      </c>
      <c r="B14" s="52">
        <v>43831</v>
      </c>
      <c r="C14" s="54">
        <v>-526004.34169999999</v>
      </c>
    </row>
    <row r="15" spans="1:3" x14ac:dyDescent="0.25">
      <c r="A15" s="51" t="s">
        <v>37</v>
      </c>
      <c r="B15" s="52">
        <v>43831</v>
      </c>
      <c r="C15" s="54">
        <v>-3054690.7919999999</v>
      </c>
    </row>
    <row r="16" spans="1:3" x14ac:dyDescent="0.25">
      <c r="A16" s="51" t="s">
        <v>38</v>
      </c>
      <c r="B16" s="52">
        <v>43831</v>
      </c>
      <c r="C16" s="54">
        <v>-1221633.608</v>
      </c>
    </row>
    <row r="17" spans="1:3" x14ac:dyDescent="0.25">
      <c r="A17" s="51" t="s">
        <v>39</v>
      </c>
      <c r="B17" s="52">
        <v>43831</v>
      </c>
      <c r="C17" s="54">
        <v>-319506.05320000002</v>
      </c>
    </row>
    <row r="18" spans="1:3" x14ac:dyDescent="0.25">
      <c r="A18" s="51" t="s">
        <v>40</v>
      </c>
      <c r="B18" s="52">
        <v>43831</v>
      </c>
      <c r="C18" s="54">
        <v>-105974.739</v>
      </c>
    </row>
    <row r="19" spans="1:3" x14ac:dyDescent="0.25">
      <c r="A19" s="51" t="s">
        <v>51</v>
      </c>
      <c r="B19" s="52">
        <v>43831</v>
      </c>
      <c r="C19" s="54">
        <v>-2406076.4950000001</v>
      </c>
    </row>
    <row r="20" spans="1:3" x14ac:dyDescent="0.25">
      <c r="A20" s="51" t="s">
        <v>52</v>
      </c>
      <c r="B20" s="52">
        <v>43831</v>
      </c>
      <c r="C20" s="54">
        <v>-756893.67980000004</v>
      </c>
    </row>
    <row r="21" spans="1:3" x14ac:dyDescent="0.25">
      <c r="A21" s="51" t="s">
        <v>53</v>
      </c>
      <c r="B21" s="52">
        <v>43831</v>
      </c>
      <c r="C21" s="54">
        <v>-731397.31030000001</v>
      </c>
    </row>
    <row r="22" spans="1:3" x14ac:dyDescent="0.25">
      <c r="A22" s="51" t="s">
        <v>54</v>
      </c>
      <c r="B22" s="52">
        <v>43831</v>
      </c>
      <c r="C22" s="54">
        <v>-18666.569490000002</v>
      </c>
    </row>
    <row r="23" spans="1:3" x14ac:dyDescent="0.25">
      <c r="A23" s="51" t="s">
        <v>55</v>
      </c>
      <c r="B23" s="52">
        <v>43831</v>
      </c>
      <c r="C23" s="54">
        <v>-60433.338920000002</v>
      </c>
    </row>
    <row r="24" spans="1:3" x14ac:dyDescent="0.25">
      <c r="A24" s="51" t="s">
        <v>56</v>
      </c>
      <c r="B24" s="52">
        <v>43831</v>
      </c>
      <c r="C24" s="54">
        <v>-1780.9461449999999</v>
      </c>
    </row>
    <row r="25" spans="1:3" x14ac:dyDescent="0.25">
      <c r="A25" s="51" t="s">
        <v>57</v>
      </c>
      <c r="B25" s="52">
        <v>43831</v>
      </c>
      <c r="C25" s="54">
        <v>-4041.5832610000002</v>
      </c>
    </row>
    <row r="26" spans="1:3" x14ac:dyDescent="0.25">
      <c r="A26" s="51" t="s">
        <v>58</v>
      </c>
      <c r="B26" s="52">
        <v>43831</v>
      </c>
      <c r="C26" s="54">
        <v>-2857.674908</v>
      </c>
    </row>
    <row r="27" spans="1:3" x14ac:dyDescent="0.25">
      <c r="A27" s="51" t="s">
        <v>59</v>
      </c>
      <c r="B27" s="52">
        <v>43831</v>
      </c>
      <c r="C27" s="54">
        <v>-2031.224367</v>
      </c>
    </row>
    <row r="28" spans="1:3" x14ac:dyDescent="0.25">
      <c r="A28" s="51" t="s">
        <v>46</v>
      </c>
      <c r="B28" s="52">
        <v>43831</v>
      </c>
      <c r="C28" s="54">
        <v>-88611.040829999998</v>
      </c>
    </row>
    <row r="29" spans="1:3" x14ac:dyDescent="0.25">
      <c r="A29" s="51" t="s">
        <v>47</v>
      </c>
      <c r="B29" s="52">
        <v>43831</v>
      </c>
      <c r="C29" s="54">
        <v>-5208.61985</v>
      </c>
    </row>
    <row r="30" spans="1:3" x14ac:dyDescent="0.25">
      <c r="A30" s="51" t="s">
        <v>48</v>
      </c>
      <c r="B30" s="52">
        <v>43831</v>
      </c>
      <c r="C30" s="54">
        <v>-14267.749449999999</v>
      </c>
    </row>
    <row r="31" spans="1:3" x14ac:dyDescent="0.25">
      <c r="A31" s="51" t="s">
        <v>60</v>
      </c>
      <c r="B31" s="52">
        <v>43831</v>
      </c>
      <c r="C31" s="54">
        <v>-2652.477965</v>
      </c>
    </row>
    <row r="32" spans="1:3" x14ac:dyDescent="0.25">
      <c r="A32" s="51" t="s">
        <v>61</v>
      </c>
      <c r="B32" s="52">
        <v>43831</v>
      </c>
      <c r="C32" s="54">
        <v>-1434.814003</v>
      </c>
    </row>
    <row r="33" spans="1:3" x14ac:dyDescent="0.25">
      <c r="A33" s="51" t="s">
        <v>62</v>
      </c>
      <c r="B33" s="52">
        <v>43831</v>
      </c>
      <c r="C33" s="54">
        <v>-166.1695847</v>
      </c>
    </row>
    <row r="34" spans="1:3" x14ac:dyDescent="0.25">
      <c r="A34" s="51" t="s">
        <v>50</v>
      </c>
      <c r="B34" s="52">
        <v>43831</v>
      </c>
      <c r="C34" s="54">
        <v>-6203.4274569999998</v>
      </c>
    </row>
    <row r="35" spans="1:3" x14ac:dyDescent="0.25">
      <c r="A35" s="51" t="s">
        <v>68</v>
      </c>
      <c r="B35" s="52">
        <v>43831</v>
      </c>
      <c r="C35" s="54">
        <v>-48083.12833</v>
      </c>
    </row>
    <row r="36" spans="1:3" x14ac:dyDescent="0.25">
      <c r="A36" s="51" t="s">
        <v>69</v>
      </c>
      <c r="B36" s="52">
        <v>43831</v>
      </c>
      <c r="C36" s="54">
        <v>779919.64760000003</v>
      </c>
    </row>
    <row r="37" spans="1:3" x14ac:dyDescent="0.25">
      <c r="A37" s="51" t="s">
        <v>72</v>
      </c>
      <c r="B37" s="52">
        <v>43831</v>
      </c>
      <c r="C37" s="54">
        <v>-164187.60449999999</v>
      </c>
    </row>
    <row r="38" spans="1:3" x14ac:dyDescent="0.25">
      <c r="A38" s="51" t="s">
        <v>73</v>
      </c>
      <c r="B38" s="52">
        <v>43831</v>
      </c>
      <c r="C38" s="54">
        <v>218021.16630000001</v>
      </c>
    </row>
    <row r="39" spans="1:3" x14ac:dyDescent="0.25">
      <c r="A39" s="51" t="s">
        <v>71</v>
      </c>
      <c r="B39" s="52">
        <v>43831</v>
      </c>
      <c r="C39" s="54">
        <v>-545587.35149999999</v>
      </c>
    </row>
    <row r="40" spans="1:3" x14ac:dyDescent="0.25">
      <c r="A40" s="51" t="s">
        <v>66</v>
      </c>
      <c r="B40" s="52">
        <v>43831</v>
      </c>
      <c r="C40" s="54">
        <v>-897690.05279999995</v>
      </c>
    </row>
    <row r="41" spans="1:3" x14ac:dyDescent="0.25">
      <c r="A41" s="51" t="s">
        <v>18</v>
      </c>
      <c r="B41" s="52">
        <v>43862</v>
      </c>
      <c r="C41" s="54">
        <v>179201876.90000001</v>
      </c>
    </row>
    <row r="42" spans="1:3" x14ac:dyDescent="0.25">
      <c r="A42" s="51" t="s">
        <v>19</v>
      </c>
      <c r="B42" s="52">
        <v>43862</v>
      </c>
      <c r="C42" s="54">
        <v>-2726953.412</v>
      </c>
    </row>
    <row r="43" spans="1:3" x14ac:dyDescent="0.25">
      <c r="A43" s="51" t="s">
        <v>22</v>
      </c>
      <c r="B43" s="52">
        <v>43862</v>
      </c>
      <c r="C43" s="54">
        <v>-1393771.37</v>
      </c>
    </row>
    <row r="44" spans="1:3" x14ac:dyDescent="0.25">
      <c r="A44" s="51" t="s">
        <v>23</v>
      </c>
      <c r="B44" s="52">
        <v>43862</v>
      </c>
      <c r="C44" s="54">
        <v>-27577.05272</v>
      </c>
    </row>
    <row r="45" spans="1:3" x14ac:dyDescent="0.25">
      <c r="A45" s="51" t="s">
        <v>24</v>
      </c>
      <c r="B45" s="52">
        <v>43862</v>
      </c>
      <c r="C45" s="54">
        <v>-53519.095970000002</v>
      </c>
    </row>
    <row r="46" spans="1:3" x14ac:dyDescent="0.25">
      <c r="A46" s="51" t="s">
        <v>26</v>
      </c>
      <c r="B46" s="52">
        <v>43862</v>
      </c>
      <c r="C46" s="54">
        <v>-1964674.5060000001</v>
      </c>
    </row>
    <row r="47" spans="1:3" x14ac:dyDescent="0.25">
      <c r="A47" s="51" t="s">
        <v>27</v>
      </c>
      <c r="B47" s="52">
        <v>43862</v>
      </c>
      <c r="C47" s="54">
        <v>-92405.479930000001</v>
      </c>
    </row>
    <row r="48" spans="1:3" x14ac:dyDescent="0.25">
      <c r="A48" s="51" t="s">
        <v>28</v>
      </c>
      <c r="B48" s="52">
        <v>43862</v>
      </c>
      <c r="C48" s="54">
        <v>-580701.07739999995</v>
      </c>
    </row>
    <row r="49" spans="1:3" x14ac:dyDescent="0.25">
      <c r="A49" s="51" t="s">
        <v>32</v>
      </c>
      <c r="B49" s="52">
        <v>43862</v>
      </c>
      <c r="C49" s="54">
        <v>-6084460.659</v>
      </c>
    </row>
    <row r="50" spans="1:3" x14ac:dyDescent="0.25">
      <c r="A50" s="51" t="s">
        <v>33</v>
      </c>
      <c r="B50" s="52">
        <v>43862</v>
      </c>
      <c r="C50" s="54">
        <v>-2746860.9950000001</v>
      </c>
    </row>
    <row r="51" spans="1:3" x14ac:dyDescent="0.25">
      <c r="A51" s="51" t="s">
        <v>34</v>
      </c>
      <c r="B51" s="52">
        <v>43862</v>
      </c>
      <c r="C51" s="54">
        <v>-2906140.5019999999</v>
      </c>
    </row>
    <row r="52" spans="1:3" x14ac:dyDescent="0.25">
      <c r="A52" s="51" t="s">
        <v>35</v>
      </c>
      <c r="B52" s="52">
        <v>43862</v>
      </c>
      <c r="C52" s="54">
        <v>-87214776.109999999</v>
      </c>
    </row>
    <row r="53" spans="1:3" x14ac:dyDescent="0.25">
      <c r="A53" s="51" t="s">
        <v>36</v>
      </c>
      <c r="B53" s="52">
        <v>43862</v>
      </c>
      <c r="C53" s="54">
        <v>-416156.74650000001</v>
      </c>
    </row>
    <row r="54" spans="1:3" x14ac:dyDescent="0.25">
      <c r="A54" s="51" t="s">
        <v>37</v>
      </c>
      <c r="B54" s="52">
        <v>43862</v>
      </c>
      <c r="C54" s="54">
        <v>-2272805.6179999998</v>
      </c>
    </row>
    <row r="55" spans="1:3" x14ac:dyDescent="0.25">
      <c r="A55" s="51" t="s">
        <v>38</v>
      </c>
      <c r="B55" s="52">
        <v>43862</v>
      </c>
      <c r="C55" s="54">
        <v>-1013169.595</v>
      </c>
    </row>
    <row r="56" spans="1:3" x14ac:dyDescent="0.25">
      <c r="A56" s="51" t="s">
        <v>39</v>
      </c>
      <c r="B56" s="52">
        <v>43862</v>
      </c>
      <c r="C56" s="54">
        <v>-372585.44160000002</v>
      </c>
    </row>
    <row r="57" spans="1:3" x14ac:dyDescent="0.25">
      <c r="A57" s="51" t="s">
        <v>40</v>
      </c>
      <c r="B57" s="52">
        <v>43862</v>
      </c>
      <c r="C57" s="54">
        <v>-88633.303610000003</v>
      </c>
    </row>
    <row r="58" spans="1:3" x14ac:dyDescent="0.25">
      <c r="A58" s="51" t="s">
        <v>51</v>
      </c>
      <c r="B58" s="52">
        <v>43862</v>
      </c>
      <c r="C58" s="54">
        <v>-2079848.808</v>
      </c>
    </row>
    <row r="59" spans="1:3" x14ac:dyDescent="0.25">
      <c r="A59" s="51" t="s">
        <v>52</v>
      </c>
      <c r="B59" s="52">
        <v>43862</v>
      </c>
      <c r="C59" s="54">
        <v>-542202.03</v>
      </c>
    </row>
    <row r="60" spans="1:3" x14ac:dyDescent="0.25">
      <c r="A60" s="51" t="s">
        <v>53</v>
      </c>
      <c r="B60" s="52">
        <v>43862</v>
      </c>
      <c r="C60" s="54">
        <v>-883841.75399999996</v>
      </c>
    </row>
    <row r="61" spans="1:3" x14ac:dyDescent="0.25">
      <c r="A61" s="51" t="s">
        <v>54</v>
      </c>
      <c r="B61" s="52">
        <v>43862</v>
      </c>
      <c r="C61" s="54">
        <v>-18903.836029999999</v>
      </c>
    </row>
    <row r="62" spans="1:3" x14ac:dyDescent="0.25">
      <c r="A62" s="51" t="s">
        <v>55</v>
      </c>
      <c r="B62" s="52">
        <v>43862</v>
      </c>
      <c r="C62" s="54">
        <v>-54881.283869999999</v>
      </c>
    </row>
    <row r="63" spans="1:3" x14ac:dyDescent="0.25">
      <c r="A63" s="51" t="s">
        <v>56</v>
      </c>
      <c r="B63" s="52">
        <v>43862</v>
      </c>
      <c r="C63" s="54">
        <v>-1996.8116889999999</v>
      </c>
    </row>
    <row r="64" spans="1:3" x14ac:dyDescent="0.25">
      <c r="A64" s="51" t="s">
        <v>57</v>
      </c>
      <c r="B64" s="52">
        <v>43862</v>
      </c>
      <c r="C64" s="54">
        <v>-4302.6605209999998</v>
      </c>
    </row>
    <row r="65" spans="1:3" x14ac:dyDescent="0.25">
      <c r="A65" s="51" t="s">
        <v>58</v>
      </c>
      <c r="B65" s="52">
        <v>43862</v>
      </c>
      <c r="C65" s="54">
        <v>-2789.79612</v>
      </c>
    </row>
    <row r="66" spans="1:3" x14ac:dyDescent="0.25">
      <c r="A66" s="51" t="s">
        <v>59</v>
      </c>
      <c r="B66" s="52">
        <v>43862</v>
      </c>
      <c r="C66" s="54">
        <v>-2177.9548159999999</v>
      </c>
    </row>
    <row r="67" spans="1:3" x14ac:dyDescent="0.25">
      <c r="A67" s="51" t="s">
        <v>46</v>
      </c>
      <c r="B67" s="52">
        <v>43862</v>
      </c>
      <c r="C67" s="54">
        <v>-75789.567280000003</v>
      </c>
    </row>
    <row r="68" spans="1:3" x14ac:dyDescent="0.25">
      <c r="A68" s="51" t="s">
        <v>47</v>
      </c>
      <c r="B68" s="52">
        <v>43862</v>
      </c>
      <c r="C68" s="54">
        <v>-5686.0816409999998</v>
      </c>
    </row>
    <row r="69" spans="1:3" x14ac:dyDescent="0.25">
      <c r="A69" s="51" t="s">
        <v>48</v>
      </c>
      <c r="B69" s="52">
        <v>43862</v>
      </c>
      <c r="C69" s="54">
        <v>-15803.042100000001</v>
      </c>
    </row>
    <row r="70" spans="1:3" x14ac:dyDescent="0.25">
      <c r="A70" s="51" t="s">
        <v>60</v>
      </c>
      <c r="B70" s="52">
        <v>43862</v>
      </c>
      <c r="C70" s="54">
        <v>-3322.9378830000001</v>
      </c>
    </row>
    <row r="71" spans="1:3" x14ac:dyDescent="0.25">
      <c r="A71" s="51" t="s">
        <v>61</v>
      </c>
      <c r="B71" s="52">
        <v>43862</v>
      </c>
      <c r="C71" s="54">
        <v>-1301.176817</v>
      </c>
    </row>
    <row r="72" spans="1:3" x14ac:dyDescent="0.25">
      <c r="A72" s="51" t="s">
        <v>62</v>
      </c>
      <c r="B72" s="52">
        <v>43862</v>
      </c>
      <c r="C72" s="54">
        <v>-205.89512830000001</v>
      </c>
    </row>
    <row r="73" spans="1:3" x14ac:dyDescent="0.25">
      <c r="A73" s="51" t="s">
        <v>50</v>
      </c>
      <c r="B73" s="52">
        <v>43862</v>
      </c>
      <c r="C73" s="54">
        <v>-6406.6768069999998</v>
      </c>
    </row>
    <row r="74" spans="1:3" x14ac:dyDescent="0.25">
      <c r="A74" s="51" t="s">
        <v>68</v>
      </c>
      <c r="B74" s="52">
        <v>43862</v>
      </c>
      <c r="C74" s="54">
        <v>-49544.746220000001</v>
      </c>
    </row>
    <row r="75" spans="1:3" x14ac:dyDescent="0.25">
      <c r="A75" s="51" t="s">
        <v>69</v>
      </c>
      <c r="B75" s="52">
        <v>43862</v>
      </c>
      <c r="C75" s="54">
        <v>940823.8504</v>
      </c>
    </row>
    <row r="76" spans="1:3" x14ac:dyDescent="0.25">
      <c r="A76" s="51" t="s">
        <v>72</v>
      </c>
      <c r="B76" s="52">
        <v>43862</v>
      </c>
      <c r="C76" s="54">
        <v>-173461.61189999999</v>
      </c>
    </row>
    <row r="77" spans="1:3" x14ac:dyDescent="0.25">
      <c r="A77" s="51" t="s">
        <v>73</v>
      </c>
      <c r="B77" s="52">
        <v>43862</v>
      </c>
      <c r="C77" s="54">
        <v>200616.63870000001</v>
      </c>
    </row>
    <row r="78" spans="1:3" x14ac:dyDescent="0.25">
      <c r="A78" s="51" t="s">
        <v>71</v>
      </c>
      <c r="B78" s="52">
        <v>43862</v>
      </c>
      <c r="C78" s="54">
        <v>-388373.33279999997</v>
      </c>
    </row>
    <row r="79" spans="1:3" x14ac:dyDescent="0.25">
      <c r="A79" s="51" t="s">
        <v>66</v>
      </c>
      <c r="B79" s="52">
        <v>43862</v>
      </c>
      <c r="C79" s="54">
        <v>-1117425.4069999999</v>
      </c>
    </row>
    <row r="80" spans="1:3" x14ac:dyDescent="0.25">
      <c r="A80" s="51" t="s">
        <v>18</v>
      </c>
      <c r="B80" s="52">
        <v>43891</v>
      </c>
      <c r="C80" s="54">
        <v>186278418</v>
      </c>
    </row>
    <row r="81" spans="1:3" x14ac:dyDescent="0.25">
      <c r="A81" s="51" t="s">
        <v>19</v>
      </c>
      <c r="B81" s="52">
        <v>43891</v>
      </c>
      <c r="C81" s="54">
        <v>-2144350.6039999998</v>
      </c>
    </row>
    <row r="82" spans="1:3" x14ac:dyDescent="0.25">
      <c r="A82" s="51" t="s">
        <v>22</v>
      </c>
      <c r="B82" s="52">
        <v>43891</v>
      </c>
      <c r="C82" s="54">
        <v>-1816718.838</v>
      </c>
    </row>
    <row r="83" spans="1:3" x14ac:dyDescent="0.25">
      <c r="A83" s="51" t="s">
        <v>23</v>
      </c>
      <c r="B83" s="52">
        <v>43891</v>
      </c>
      <c r="C83" s="54">
        <v>-27917.192620000002</v>
      </c>
    </row>
    <row r="84" spans="1:3" x14ac:dyDescent="0.25">
      <c r="A84" s="51" t="s">
        <v>24</v>
      </c>
      <c r="B84" s="52">
        <v>43891</v>
      </c>
      <c r="C84" s="54">
        <v>-86867.086190000002</v>
      </c>
    </row>
    <row r="85" spans="1:3" x14ac:dyDescent="0.25">
      <c r="A85" s="51" t="s">
        <v>26</v>
      </c>
      <c r="B85" s="52">
        <v>43891</v>
      </c>
      <c r="C85" s="54">
        <v>-2119105.08</v>
      </c>
    </row>
    <row r="86" spans="1:3" x14ac:dyDescent="0.25">
      <c r="A86" s="51" t="s">
        <v>27</v>
      </c>
      <c r="B86" s="52">
        <v>43891</v>
      </c>
      <c r="C86" s="54">
        <v>-113644.31389999999</v>
      </c>
    </row>
    <row r="87" spans="1:3" x14ac:dyDescent="0.25">
      <c r="A87" s="51" t="s">
        <v>28</v>
      </c>
      <c r="B87" s="52">
        <v>43891</v>
      </c>
      <c r="C87" s="54">
        <v>-691122.41780000005</v>
      </c>
    </row>
    <row r="88" spans="1:3" x14ac:dyDescent="0.25">
      <c r="A88" s="51" t="s">
        <v>32</v>
      </c>
      <c r="B88" s="52">
        <v>43891</v>
      </c>
      <c r="C88" s="54">
        <v>-9651102.9189999998</v>
      </c>
    </row>
    <row r="89" spans="1:3" x14ac:dyDescent="0.25">
      <c r="A89" s="51" t="s">
        <v>33</v>
      </c>
      <c r="B89" s="52">
        <v>43891</v>
      </c>
      <c r="C89" s="54">
        <v>-4026322.5060000001</v>
      </c>
    </row>
    <row r="90" spans="1:3" x14ac:dyDescent="0.25">
      <c r="A90" s="51" t="s">
        <v>34</v>
      </c>
      <c r="B90" s="52">
        <v>43891</v>
      </c>
      <c r="C90" s="54">
        <v>-3479422.3489999999</v>
      </c>
    </row>
    <row r="91" spans="1:3" x14ac:dyDescent="0.25">
      <c r="A91" s="51" t="s">
        <v>35</v>
      </c>
      <c r="B91" s="52">
        <v>43891</v>
      </c>
      <c r="C91" s="54">
        <v>-92625369.680000007</v>
      </c>
    </row>
    <row r="92" spans="1:3" x14ac:dyDescent="0.25">
      <c r="A92" s="51" t="s">
        <v>36</v>
      </c>
      <c r="B92" s="52">
        <v>43891</v>
      </c>
      <c r="C92" s="54">
        <v>-450989.9473</v>
      </c>
    </row>
    <row r="93" spans="1:3" x14ac:dyDescent="0.25">
      <c r="A93" s="51" t="s">
        <v>37</v>
      </c>
      <c r="B93" s="52">
        <v>43891</v>
      </c>
      <c r="C93" s="54">
        <v>-3335880.986</v>
      </c>
    </row>
    <row r="94" spans="1:3" x14ac:dyDescent="0.25">
      <c r="A94" s="51" t="s">
        <v>38</v>
      </c>
      <c r="B94" s="52">
        <v>43891</v>
      </c>
      <c r="C94" s="54">
        <v>-1531321.175</v>
      </c>
    </row>
    <row r="95" spans="1:3" x14ac:dyDescent="0.25">
      <c r="A95" s="51" t="s">
        <v>39</v>
      </c>
      <c r="B95" s="52">
        <v>43891</v>
      </c>
      <c r="C95" s="54">
        <v>-320690.283</v>
      </c>
    </row>
    <row r="96" spans="1:3" x14ac:dyDescent="0.25">
      <c r="A96" s="51" t="s">
        <v>40</v>
      </c>
      <c r="B96" s="52">
        <v>43891</v>
      </c>
      <c r="C96" s="54">
        <v>-104333.7788</v>
      </c>
    </row>
    <row r="97" spans="1:3" x14ac:dyDescent="0.25">
      <c r="A97" s="51" t="s">
        <v>51</v>
      </c>
      <c r="B97" s="52">
        <v>43891</v>
      </c>
      <c r="C97" s="54">
        <v>-2932395.0839999998</v>
      </c>
    </row>
    <row r="98" spans="1:3" x14ac:dyDescent="0.25">
      <c r="A98" s="51" t="s">
        <v>52</v>
      </c>
      <c r="B98" s="52">
        <v>43891</v>
      </c>
      <c r="C98" s="54">
        <v>-581245.40599999996</v>
      </c>
    </row>
    <row r="99" spans="1:3" x14ac:dyDescent="0.25">
      <c r="A99" s="51" t="s">
        <v>53</v>
      </c>
      <c r="B99" s="52">
        <v>43891</v>
      </c>
      <c r="C99" s="54">
        <v>-906981.82680000004</v>
      </c>
    </row>
    <row r="100" spans="1:3" x14ac:dyDescent="0.25">
      <c r="A100" s="51" t="s">
        <v>54</v>
      </c>
      <c r="B100" s="52">
        <v>43891</v>
      </c>
      <c r="C100" s="54">
        <v>-18568.35858</v>
      </c>
    </row>
    <row r="101" spans="1:3" x14ac:dyDescent="0.25">
      <c r="A101" s="51" t="s">
        <v>55</v>
      </c>
      <c r="B101" s="52">
        <v>43891</v>
      </c>
      <c r="C101" s="54">
        <v>-63537.507100000003</v>
      </c>
    </row>
    <row r="102" spans="1:3" x14ac:dyDescent="0.25">
      <c r="A102" s="51" t="s">
        <v>56</v>
      </c>
      <c r="B102" s="52">
        <v>43891</v>
      </c>
      <c r="C102" s="54">
        <v>-2175.9278100000001</v>
      </c>
    </row>
    <row r="103" spans="1:3" x14ac:dyDescent="0.25">
      <c r="A103" s="51" t="s">
        <v>57</v>
      </c>
      <c r="B103" s="52">
        <v>43891</v>
      </c>
      <c r="C103" s="54">
        <v>-3056.9511590000002</v>
      </c>
    </row>
    <row r="104" spans="1:3" x14ac:dyDescent="0.25">
      <c r="A104" s="51" t="s">
        <v>58</v>
      </c>
      <c r="B104" s="52">
        <v>43891</v>
      </c>
      <c r="C104" s="54">
        <v>-2491.7578789999998</v>
      </c>
    </row>
    <row r="105" spans="1:3" x14ac:dyDescent="0.25">
      <c r="A105" s="51" t="s">
        <v>59</v>
      </c>
      <c r="B105" s="52">
        <v>43891</v>
      </c>
      <c r="C105" s="54">
        <v>-1462.3963639999999</v>
      </c>
    </row>
    <row r="106" spans="1:3" x14ac:dyDescent="0.25">
      <c r="A106" s="51" t="s">
        <v>46</v>
      </c>
      <c r="B106" s="52">
        <v>43891</v>
      </c>
      <c r="C106" s="54">
        <v>-106784.1681</v>
      </c>
    </row>
    <row r="107" spans="1:3" x14ac:dyDescent="0.25">
      <c r="A107" s="51" t="s">
        <v>47</v>
      </c>
      <c r="B107" s="52">
        <v>43891</v>
      </c>
      <c r="C107" s="54">
        <v>-4635.1024809999999</v>
      </c>
    </row>
    <row r="108" spans="1:3" x14ac:dyDescent="0.25">
      <c r="A108" s="51" t="s">
        <v>48</v>
      </c>
      <c r="B108" s="52">
        <v>43891</v>
      </c>
      <c r="C108" s="54">
        <v>-14886.775369999999</v>
      </c>
    </row>
    <row r="109" spans="1:3" x14ac:dyDescent="0.25">
      <c r="A109" s="51" t="s">
        <v>60</v>
      </c>
      <c r="B109" s="52">
        <v>43891</v>
      </c>
      <c r="C109" s="54">
        <v>-2155.190392</v>
      </c>
    </row>
    <row r="110" spans="1:3" x14ac:dyDescent="0.25">
      <c r="A110" s="51" t="s">
        <v>61</v>
      </c>
      <c r="B110" s="52">
        <v>43891</v>
      </c>
      <c r="C110" s="54">
        <v>-1080.616274</v>
      </c>
    </row>
    <row r="111" spans="1:3" x14ac:dyDescent="0.25">
      <c r="A111" s="51" t="s">
        <v>62</v>
      </c>
      <c r="B111" s="52">
        <v>43891</v>
      </c>
      <c r="C111" s="54">
        <v>-169.25322070000001</v>
      </c>
    </row>
    <row r="112" spans="1:3" x14ac:dyDescent="0.25">
      <c r="A112" s="51" t="s">
        <v>50</v>
      </c>
      <c r="B112" s="52">
        <v>43891</v>
      </c>
      <c r="C112" s="54">
        <v>-6691.847307</v>
      </c>
    </row>
    <row r="113" spans="1:3" x14ac:dyDescent="0.25">
      <c r="A113" s="51" t="s">
        <v>68</v>
      </c>
      <c r="B113" s="52">
        <v>43891</v>
      </c>
      <c r="C113" s="54">
        <v>-39756.303240000001</v>
      </c>
    </row>
    <row r="114" spans="1:3" x14ac:dyDescent="0.25">
      <c r="A114" s="51" t="s">
        <v>69</v>
      </c>
      <c r="B114" s="52">
        <v>43891</v>
      </c>
      <c r="C114" s="54">
        <v>749748.84589999996</v>
      </c>
    </row>
    <row r="115" spans="1:3" x14ac:dyDescent="0.25">
      <c r="A115" s="51" t="s">
        <v>72</v>
      </c>
      <c r="B115" s="52">
        <v>43891</v>
      </c>
      <c r="C115" s="54">
        <v>-189676.16690000001</v>
      </c>
    </row>
    <row r="116" spans="1:3" x14ac:dyDescent="0.25">
      <c r="A116" s="51" t="s">
        <v>73</v>
      </c>
      <c r="B116" s="52">
        <v>43891</v>
      </c>
      <c r="C116" s="54">
        <v>157858.65700000001</v>
      </c>
    </row>
    <row r="117" spans="1:3" x14ac:dyDescent="0.25">
      <c r="A117" s="51" t="s">
        <v>71</v>
      </c>
      <c r="B117" s="52">
        <v>43891</v>
      </c>
      <c r="C117" s="54">
        <v>-436141.28879999998</v>
      </c>
    </row>
    <row r="118" spans="1:3" x14ac:dyDescent="0.25">
      <c r="A118" s="51" t="s">
        <v>66</v>
      </c>
      <c r="B118" s="52">
        <v>43891</v>
      </c>
      <c r="C118" s="54">
        <v>-893543.69099999999</v>
      </c>
    </row>
    <row r="119" spans="1:3" x14ac:dyDescent="0.25">
      <c r="A119" s="51" t="s">
        <v>18</v>
      </c>
      <c r="B119" s="52">
        <v>43922</v>
      </c>
      <c r="C119" s="54">
        <v>126401989.5</v>
      </c>
    </row>
    <row r="120" spans="1:3" x14ac:dyDescent="0.25">
      <c r="A120" s="51" t="s">
        <v>19</v>
      </c>
      <c r="B120" s="52">
        <v>43922</v>
      </c>
      <c r="C120" s="54">
        <v>-2841406.0090000001</v>
      </c>
    </row>
    <row r="121" spans="1:3" x14ac:dyDescent="0.25">
      <c r="A121" s="51" t="s">
        <v>22</v>
      </c>
      <c r="B121" s="52">
        <v>43922</v>
      </c>
      <c r="C121" s="54">
        <v>-1393518.5449999999</v>
      </c>
    </row>
    <row r="122" spans="1:3" x14ac:dyDescent="0.25">
      <c r="A122" s="51" t="s">
        <v>23</v>
      </c>
      <c r="B122" s="52">
        <v>43922</v>
      </c>
      <c r="C122" s="54">
        <v>-35047.280279999999</v>
      </c>
    </row>
    <row r="123" spans="1:3" x14ac:dyDescent="0.25">
      <c r="A123" s="51" t="s">
        <v>24</v>
      </c>
      <c r="B123" s="52">
        <v>43922</v>
      </c>
      <c r="C123" s="54">
        <v>-71396.11176</v>
      </c>
    </row>
    <row r="124" spans="1:3" x14ac:dyDescent="0.25">
      <c r="A124" s="51" t="s">
        <v>26</v>
      </c>
      <c r="B124" s="52">
        <v>43922</v>
      </c>
      <c r="C124" s="54">
        <v>-2389960.2650000001</v>
      </c>
    </row>
    <row r="125" spans="1:3" x14ac:dyDescent="0.25">
      <c r="A125" s="51" t="s">
        <v>27</v>
      </c>
      <c r="B125" s="52">
        <v>43922</v>
      </c>
      <c r="C125" s="54">
        <v>-145983.21770000001</v>
      </c>
    </row>
    <row r="126" spans="1:3" x14ac:dyDescent="0.25">
      <c r="A126" s="51" t="s">
        <v>28</v>
      </c>
      <c r="B126" s="52">
        <v>43922</v>
      </c>
      <c r="C126" s="54">
        <v>-685441.38870000001</v>
      </c>
    </row>
    <row r="127" spans="1:3" x14ac:dyDescent="0.25">
      <c r="A127" s="51" t="s">
        <v>32</v>
      </c>
      <c r="B127" s="52">
        <v>43922</v>
      </c>
      <c r="C127" s="54">
        <v>-7673214.7719999999</v>
      </c>
    </row>
    <row r="128" spans="1:3" x14ac:dyDescent="0.25">
      <c r="A128" s="51" t="s">
        <v>33</v>
      </c>
      <c r="B128" s="52">
        <v>43922</v>
      </c>
      <c r="C128" s="54">
        <v>-3439368.27</v>
      </c>
    </row>
    <row r="129" spans="1:3" x14ac:dyDescent="0.25">
      <c r="A129" s="51" t="s">
        <v>34</v>
      </c>
      <c r="B129" s="52">
        <v>43922</v>
      </c>
      <c r="C129" s="54">
        <v>-2671173.1349999998</v>
      </c>
    </row>
    <row r="130" spans="1:3" x14ac:dyDescent="0.25">
      <c r="A130" s="51" t="s">
        <v>35</v>
      </c>
      <c r="B130" s="52">
        <v>43922</v>
      </c>
      <c r="C130" s="54">
        <v>-80738460.170000002</v>
      </c>
    </row>
    <row r="131" spans="1:3" x14ac:dyDescent="0.25">
      <c r="A131" s="51" t="s">
        <v>36</v>
      </c>
      <c r="B131" s="52">
        <v>43922</v>
      </c>
      <c r="C131" s="54">
        <v>-383405.299</v>
      </c>
    </row>
    <row r="132" spans="1:3" x14ac:dyDescent="0.25">
      <c r="A132" s="51" t="s">
        <v>37</v>
      </c>
      <c r="B132" s="52">
        <v>43922</v>
      </c>
      <c r="C132" s="54">
        <v>-2763438.7069999999</v>
      </c>
    </row>
    <row r="133" spans="1:3" x14ac:dyDescent="0.25">
      <c r="A133" s="51" t="s">
        <v>38</v>
      </c>
      <c r="B133" s="52">
        <v>43922</v>
      </c>
      <c r="C133" s="54">
        <v>-1194596.5060000001</v>
      </c>
    </row>
    <row r="134" spans="1:3" x14ac:dyDescent="0.25">
      <c r="A134" s="51" t="s">
        <v>39</v>
      </c>
      <c r="B134" s="52">
        <v>43922</v>
      </c>
      <c r="C134" s="54">
        <v>-330339.54940000002</v>
      </c>
    </row>
    <row r="135" spans="1:3" x14ac:dyDescent="0.25">
      <c r="A135" s="51" t="s">
        <v>40</v>
      </c>
      <c r="B135" s="52">
        <v>43922</v>
      </c>
      <c r="C135" s="54">
        <v>-110965.156</v>
      </c>
    </row>
    <row r="136" spans="1:3" x14ac:dyDescent="0.25">
      <c r="A136" s="51" t="s">
        <v>51</v>
      </c>
      <c r="B136" s="52">
        <v>43922</v>
      </c>
      <c r="C136" s="54">
        <v>-2941305.4169999999</v>
      </c>
    </row>
    <row r="137" spans="1:3" x14ac:dyDescent="0.25">
      <c r="A137" s="51" t="s">
        <v>52</v>
      </c>
      <c r="B137" s="52">
        <v>43922</v>
      </c>
      <c r="C137" s="54">
        <v>-706604.02769999998</v>
      </c>
    </row>
    <row r="138" spans="1:3" x14ac:dyDescent="0.25">
      <c r="A138" s="51" t="s">
        <v>53</v>
      </c>
      <c r="B138" s="52">
        <v>43922</v>
      </c>
      <c r="C138" s="54">
        <v>-881488.52879999997</v>
      </c>
    </row>
    <row r="139" spans="1:3" x14ac:dyDescent="0.25">
      <c r="A139" s="51" t="s">
        <v>54</v>
      </c>
      <c r="B139" s="52">
        <v>43922</v>
      </c>
      <c r="C139" s="54">
        <v>-23182.426800000001</v>
      </c>
    </row>
    <row r="140" spans="1:3" x14ac:dyDescent="0.25">
      <c r="A140" s="51" t="s">
        <v>55</v>
      </c>
      <c r="B140" s="52">
        <v>43922</v>
      </c>
      <c r="C140" s="54">
        <v>-68562.170870000002</v>
      </c>
    </row>
    <row r="141" spans="1:3" x14ac:dyDescent="0.25">
      <c r="A141" s="51" t="s">
        <v>56</v>
      </c>
      <c r="B141" s="52">
        <v>43922</v>
      </c>
      <c r="C141" s="54">
        <v>-2168.4265810000002</v>
      </c>
    </row>
    <row r="142" spans="1:3" x14ac:dyDescent="0.25">
      <c r="A142" s="51" t="s">
        <v>57</v>
      </c>
      <c r="B142" s="52">
        <v>43922</v>
      </c>
      <c r="C142" s="54">
        <v>-4623.0136229999998</v>
      </c>
    </row>
    <row r="143" spans="1:3" x14ac:dyDescent="0.25">
      <c r="A143" s="51" t="s">
        <v>58</v>
      </c>
      <c r="B143" s="52">
        <v>43922</v>
      </c>
      <c r="C143" s="54">
        <v>-3510.3394170000001</v>
      </c>
    </row>
    <row r="144" spans="1:3" x14ac:dyDescent="0.25">
      <c r="A144" s="51" t="s">
        <v>59</v>
      </c>
      <c r="B144" s="52">
        <v>43922</v>
      </c>
      <c r="C144" s="54">
        <v>-1622.0726810000001</v>
      </c>
    </row>
    <row r="145" spans="1:3" x14ac:dyDescent="0.25">
      <c r="A145" s="51" t="s">
        <v>46</v>
      </c>
      <c r="B145" s="52">
        <v>43922</v>
      </c>
      <c r="C145" s="54">
        <v>-75629.624890000006</v>
      </c>
    </row>
    <row r="146" spans="1:3" x14ac:dyDescent="0.25">
      <c r="A146" s="51" t="s">
        <v>47</v>
      </c>
      <c r="B146" s="52">
        <v>43922</v>
      </c>
      <c r="C146" s="54">
        <v>-6609.9307760000002</v>
      </c>
    </row>
    <row r="147" spans="1:3" x14ac:dyDescent="0.25">
      <c r="A147" s="51" t="s">
        <v>48</v>
      </c>
      <c r="B147" s="52">
        <v>43922</v>
      </c>
      <c r="C147" s="54">
        <v>-11478.58167</v>
      </c>
    </row>
    <row r="148" spans="1:3" x14ac:dyDescent="0.25">
      <c r="A148" s="51" t="s">
        <v>60</v>
      </c>
      <c r="B148" s="52">
        <v>43922</v>
      </c>
      <c r="C148" s="54">
        <v>-2209.1944680000001</v>
      </c>
    </row>
    <row r="149" spans="1:3" x14ac:dyDescent="0.25">
      <c r="A149" s="51" t="s">
        <v>61</v>
      </c>
      <c r="B149" s="52">
        <v>43922</v>
      </c>
      <c r="C149" s="54">
        <v>-1695.418109</v>
      </c>
    </row>
    <row r="150" spans="1:3" x14ac:dyDescent="0.25">
      <c r="A150" s="51" t="s">
        <v>62</v>
      </c>
      <c r="B150" s="52">
        <v>43922</v>
      </c>
      <c r="C150" s="54">
        <v>-172.08589660000001</v>
      </c>
    </row>
    <row r="151" spans="1:3" x14ac:dyDescent="0.25">
      <c r="A151" s="51" t="s">
        <v>50</v>
      </c>
      <c r="B151" s="52">
        <v>43922</v>
      </c>
      <c r="C151" s="54">
        <v>-6796.8968089999998</v>
      </c>
    </row>
    <row r="152" spans="1:3" x14ac:dyDescent="0.25">
      <c r="A152" s="51" t="s">
        <v>68</v>
      </c>
      <c r="B152" s="52">
        <v>43922</v>
      </c>
      <c r="C152" s="54">
        <v>-34710.791069999999</v>
      </c>
    </row>
    <row r="153" spans="1:3" x14ac:dyDescent="0.25">
      <c r="A153" s="51" t="s">
        <v>69</v>
      </c>
      <c r="B153" s="52">
        <v>43922</v>
      </c>
      <c r="C153" s="54">
        <v>644800.42249999999</v>
      </c>
    </row>
    <row r="154" spans="1:3" x14ac:dyDescent="0.25">
      <c r="A154" s="51" t="s">
        <v>72</v>
      </c>
      <c r="B154" s="52">
        <v>43922</v>
      </c>
      <c r="C154" s="54">
        <v>-127731.8437</v>
      </c>
    </row>
    <row r="155" spans="1:3" x14ac:dyDescent="0.25">
      <c r="A155" s="51" t="s">
        <v>73</v>
      </c>
      <c r="B155" s="52">
        <v>43922</v>
      </c>
      <c r="C155" s="54">
        <v>253333.95929999999</v>
      </c>
    </row>
    <row r="156" spans="1:3" x14ac:dyDescent="0.25">
      <c r="A156" s="51" t="s">
        <v>71</v>
      </c>
      <c r="B156" s="52">
        <v>43922</v>
      </c>
      <c r="C156" s="54">
        <v>-695315.78630000004</v>
      </c>
    </row>
    <row r="157" spans="1:3" x14ac:dyDescent="0.25">
      <c r="A157" s="51" t="s">
        <v>66</v>
      </c>
      <c r="B157" s="52">
        <v>43922</v>
      </c>
      <c r="C157" s="54">
        <v>-1014420.656</v>
      </c>
    </row>
    <row r="158" spans="1:3" x14ac:dyDescent="0.25">
      <c r="A158" s="51" t="s">
        <v>18</v>
      </c>
      <c r="B158" s="52">
        <v>43952</v>
      </c>
      <c r="C158" s="54">
        <v>111991329.3</v>
      </c>
    </row>
    <row r="159" spans="1:3" x14ac:dyDescent="0.25">
      <c r="A159" s="51" t="s">
        <v>19</v>
      </c>
      <c r="B159" s="52">
        <v>43952</v>
      </c>
      <c r="C159" s="54">
        <v>-2884484.9780000001</v>
      </c>
    </row>
    <row r="160" spans="1:3" x14ac:dyDescent="0.25">
      <c r="A160" s="51" t="s">
        <v>22</v>
      </c>
      <c r="B160" s="52">
        <v>43952</v>
      </c>
      <c r="C160" s="54">
        <v>-1709951.064</v>
      </c>
    </row>
    <row r="161" spans="1:3" x14ac:dyDescent="0.25">
      <c r="A161" s="51" t="s">
        <v>23</v>
      </c>
      <c r="B161" s="52">
        <v>43952</v>
      </c>
      <c r="C161" s="54">
        <v>-26180.165260000002</v>
      </c>
    </row>
    <row r="162" spans="1:3" x14ac:dyDescent="0.25">
      <c r="A162" s="51" t="s">
        <v>24</v>
      </c>
      <c r="B162" s="52">
        <v>43952</v>
      </c>
      <c r="C162" s="54">
        <v>-70647.066630000001</v>
      </c>
    </row>
    <row r="163" spans="1:3" x14ac:dyDescent="0.25">
      <c r="A163" s="51" t="s">
        <v>26</v>
      </c>
      <c r="B163" s="52">
        <v>43952</v>
      </c>
      <c r="C163" s="54">
        <v>-2447858.199</v>
      </c>
    </row>
    <row r="164" spans="1:3" x14ac:dyDescent="0.25">
      <c r="A164" s="51" t="s">
        <v>27</v>
      </c>
      <c r="B164" s="52">
        <v>43952</v>
      </c>
      <c r="C164" s="54">
        <v>-111200.4403</v>
      </c>
    </row>
    <row r="165" spans="1:3" x14ac:dyDescent="0.25">
      <c r="A165" s="51" t="s">
        <v>28</v>
      </c>
      <c r="B165" s="52">
        <v>43952</v>
      </c>
      <c r="C165" s="54">
        <v>-534572.93579999998</v>
      </c>
    </row>
    <row r="166" spans="1:3" x14ac:dyDescent="0.25">
      <c r="A166" s="51" t="s">
        <v>32</v>
      </c>
      <c r="B166" s="52">
        <v>43952</v>
      </c>
      <c r="C166" s="54">
        <v>-10136620.939999999</v>
      </c>
    </row>
    <row r="167" spans="1:3" x14ac:dyDescent="0.25">
      <c r="A167" s="51" t="s">
        <v>33</v>
      </c>
      <c r="B167" s="52">
        <v>43952</v>
      </c>
      <c r="C167" s="54">
        <v>-2637813.148</v>
      </c>
    </row>
    <row r="168" spans="1:3" x14ac:dyDescent="0.25">
      <c r="A168" s="51" t="s">
        <v>34</v>
      </c>
      <c r="B168" s="52">
        <v>43952</v>
      </c>
      <c r="C168" s="54">
        <v>-2706342.4139999999</v>
      </c>
    </row>
    <row r="169" spans="1:3" x14ac:dyDescent="0.25">
      <c r="A169" s="51" t="s">
        <v>35</v>
      </c>
      <c r="B169" s="52">
        <v>43952</v>
      </c>
      <c r="C169" s="54">
        <v>-88854843.959999993</v>
      </c>
    </row>
    <row r="170" spans="1:3" x14ac:dyDescent="0.25">
      <c r="A170" s="51" t="s">
        <v>36</v>
      </c>
      <c r="B170" s="52">
        <v>43952</v>
      </c>
      <c r="C170" s="54">
        <v>-590052.17390000005</v>
      </c>
    </row>
    <row r="171" spans="1:3" x14ac:dyDescent="0.25">
      <c r="A171" s="51" t="s">
        <v>37</v>
      </c>
      <c r="B171" s="52">
        <v>43952</v>
      </c>
      <c r="C171" s="54">
        <v>-2763886.648</v>
      </c>
    </row>
    <row r="172" spans="1:3" x14ac:dyDescent="0.25">
      <c r="A172" s="51" t="s">
        <v>38</v>
      </c>
      <c r="B172" s="52">
        <v>43952</v>
      </c>
      <c r="C172" s="54">
        <v>-1515769.13</v>
      </c>
    </row>
    <row r="173" spans="1:3" x14ac:dyDescent="0.25">
      <c r="A173" s="51" t="s">
        <v>39</v>
      </c>
      <c r="B173" s="52">
        <v>43952</v>
      </c>
      <c r="C173" s="54">
        <v>-398821.19449999998</v>
      </c>
    </row>
    <row r="174" spans="1:3" x14ac:dyDescent="0.25">
      <c r="A174" s="51" t="s">
        <v>40</v>
      </c>
      <c r="B174" s="52">
        <v>43952</v>
      </c>
      <c r="C174" s="54">
        <v>-129334.4284</v>
      </c>
    </row>
    <row r="175" spans="1:3" x14ac:dyDescent="0.25">
      <c r="A175" s="51" t="s">
        <v>51</v>
      </c>
      <c r="B175" s="52">
        <v>43952</v>
      </c>
      <c r="C175" s="54">
        <v>-2928343.6209999998</v>
      </c>
    </row>
    <row r="176" spans="1:3" x14ac:dyDescent="0.25">
      <c r="A176" s="51" t="s">
        <v>52</v>
      </c>
      <c r="B176" s="52">
        <v>43952</v>
      </c>
      <c r="C176" s="54">
        <v>-822302.52529999998</v>
      </c>
    </row>
    <row r="177" spans="1:3" x14ac:dyDescent="0.25">
      <c r="A177" s="51" t="s">
        <v>53</v>
      </c>
      <c r="B177" s="52">
        <v>43952</v>
      </c>
      <c r="C177" s="54">
        <v>-736211.35279999999</v>
      </c>
    </row>
    <row r="178" spans="1:3" x14ac:dyDescent="0.25">
      <c r="A178" s="51" t="s">
        <v>54</v>
      </c>
      <c r="B178" s="52">
        <v>43952</v>
      </c>
      <c r="C178" s="54">
        <v>-22275.53613</v>
      </c>
    </row>
    <row r="179" spans="1:3" x14ac:dyDescent="0.25">
      <c r="A179" s="51" t="s">
        <v>55</v>
      </c>
      <c r="B179" s="52">
        <v>43952</v>
      </c>
      <c r="C179" s="54">
        <v>-43077.54898</v>
      </c>
    </row>
    <row r="180" spans="1:3" x14ac:dyDescent="0.25">
      <c r="A180" s="51" t="s">
        <v>56</v>
      </c>
      <c r="B180" s="52">
        <v>43952</v>
      </c>
      <c r="C180" s="54">
        <v>-2136.6437900000001</v>
      </c>
    </row>
    <row r="181" spans="1:3" x14ac:dyDescent="0.25">
      <c r="A181" s="51" t="s">
        <v>57</v>
      </c>
      <c r="B181" s="52">
        <v>43952</v>
      </c>
      <c r="C181" s="54">
        <v>-4014.2476940000001</v>
      </c>
    </row>
    <row r="182" spans="1:3" x14ac:dyDescent="0.25">
      <c r="A182" s="51" t="s">
        <v>58</v>
      </c>
      <c r="B182" s="52">
        <v>43952</v>
      </c>
      <c r="C182" s="54">
        <v>-2030.7004320000001</v>
      </c>
    </row>
    <row r="183" spans="1:3" x14ac:dyDescent="0.25">
      <c r="A183" s="51" t="s">
        <v>59</v>
      </c>
      <c r="B183" s="52">
        <v>43952</v>
      </c>
      <c r="C183" s="54">
        <v>-1937.0403630000001</v>
      </c>
    </row>
    <row r="184" spans="1:3" x14ac:dyDescent="0.25">
      <c r="A184" s="51" t="s">
        <v>46</v>
      </c>
      <c r="B184" s="52">
        <v>43952</v>
      </c>
      <c r="C184" s="54">
        <v>-90132.519249999998</v>
      </c>
    </row>
    <row r="185" spans="1:3" x14ac:dyDescent="0.25">
      <c r="A185" s="51" t="s">
        <v>47</v>
      </c>
      <c r="B185" s="52">
        <v>43952</v>
      </c>
      <c r="C185" s="54">
        <v>-5695.0437549999997</v>
      </c>
    </row>
    <row r="186" spans="1:3" x14ac:dyDescent="0.25">
      <c r="A186" s="51" t="s">
        <v>48</v>
      </c>
      <c r="B186" s="52">
        <v>43952</v>
      </c>
      <c r="C186" s="54">
        <v>-12760.527679999999</v>
      </c>
    </row>
    <row r="187" spans="1:3" x14ac:dyDescent="0.25">
      <c r="A187" s="51" t="s">
        <v>60</v>
      </c>
      <c r="B187" s="52">
        <v>43952</v>
      </c>
      <c r="C187" s="54">
        <v>-3336.0232769999998</v>
      </c>
    </row>
    <row r="188" spans="1:3" x14ac:dyDescent="0.25">
      <c r="A188" s="51" t="s">
        <v>61</v>
      </c>
      <c r="B188" s="52">
        <v>43952</v>
      </c>
      <c r="C188" s="54">
        <v>-1418.678905</v>
      </c>
    </row>
    <row r="189" spans="1:3" x14ac:dyDescent="0.25">
      <c r="A189" s="51" t="s">
        <v>62</v>
      </c>
      <c r="B189" s="52">
        <v>43952</v>
      </c>
      <c r="C189" s="54">
        <v>-162.65530999999999</v>
      </c>
    </row>
    <row r="190" spans="1:3" x14ac:dyDescent="0.25">
      <c r="A190" s="51" t="s">
        <v>50</v>
      </c>
      <c r="B190" s="52">
        <v>43952</v>
      </c>
      <c r="C190" s="54">
        <v>-4683.7993649999999</v>
      </c>
    </row>
    <row r="191" spans="1:3" x14ac:dyDescent="0.25">
      <c r="A191" s="51" t="s">
        <v>68</v>
      </c>
      <c r="B191" s="52">
        <v>43952</v>
      </c>
      <c r="C191" s="54">
        <v>-47237.734550000001</v>
      </c>
    </row>
    <row r="192" spans="1:3" x14ac:dyDescent="0.25">
      <c r="A192" s="51" t="s">
        <v>69</v>
      </c>
      <c r="B192" s="52">
        <v>43952</v>
      </c>
      <c r="C192" s="54">
        <v>741900.08180000004</v>
      </c>
    </row>
    <row r="193" spans="1:3" x14ac:dyDescent="0.25">
      <c r="A193" s="51" t="s">
        <v>72</v>
      </c>
      <c r="B193" s="52">
        <v>43952</v>
      </c>
      <c r="C193" s="54">
        <v>-155271.7715</v>
      </c>
    </row>
    <row r="194" spans="1:3" x14ac:dyDescent="0.25">
      <c r="A194" s="51" t="s">
        <v>73</v>
      </c>
      <c r="B194" s="52">
        <v>43952</v>
      </c>
      <c r="C194" s="54">
        <v>190106.2323</v>
      </c>
    </row>
    <row r="195" spans="1:3" x14ac:dyDescent="0.25">
      <c r="A195" s="51" t="s">
        <v>71</v>
      </c>
      <c r="B195" s="52">
        <v>43952</v>
      </c>
      <c r="C195" s="54">
        <v>-600604.62069999997</v>
      </c>
    </row>
    <row r="196" spans="1:3" x14ac:dyDescent="0.25">
      <c r="A196" s="51" t="s">
        <v>66</v>
      </c>
      <c r="B196" s="52">
        <v>43952</v>
      </c>
      <c r="C196" s="54">
        <v>-1103068.361</v>
      </c>
    </row>
    <row r="197" spans="1:3" x14ac:dyDescent="0.25">
      <c r="A197" s="51" t="s">
        <v>18</v>
      </c>
      <c r="B197" s="52">
        <v>43983</v>
      </c>
      <c r="C197" s="54">
        <v>114789211.59999999</v>
      </c>
    </row>
    <row r="198" spans="1:3" x14ac:dyDescent="0.25">
      <c r="A198" s="51" t="s">
        <v>19</v>
      </c>
      <c r="B198" s="52">
        <v>43983</v>
      </c>
      <c r="C198" s="54">
        <v>-2060626.3970000001</v>
      </c>
    </row>
    <row r="199" spans="1:3" x14ac:dyDescent="0.25">
      <c r="A199" s="51" t="s">
        <v>22</v>
      </c>
      <c r="B199" s="52">
        <v>43983</v>
      </c>
      <c r="C199" s="54">
        <v>-1548470.1359999999</v>
      </c>
    </row>
    <row r="200" spans="1:3" x14ac:dyDescent="0.25">
      <c r="A200" s="51" t="s">
        <v>23</v>
      </c>
      <c r="B200" s="52">
        <v>43983</v>
      </c>
      <c r="C200" s="54">
        <v>-23479.170829999999</v>
      </c>
    </row>
    <row r="201" spans="1:3" x14ac:dyDescent="0.25">
      <c r="A201" s="51" t="s">
        <v>24</v>
      </c>
      <c r="B201" s="52">
        <v>43983</v>
      </c>
      <c r="C201" s="54">
        <v>-83927.422850000003</v>
      </c>
    </row>
    <row r="202" spans="1:3" x14ac:dyDescent="0.25">
      <c r="A202" s="51" t="s">
        <v>26</v>
      </c>
      <c r="B202" s="52">
        <v>43983</v>
      </c>
      <c r="C202" s="54">
        <v>-2488304.233</v>
      </c>
    </row>
    <row r="203" spans="1:3" x14ac:dyDescent="0.25">
      <c r="A203" s="51" t="s">
        <v>27</v>
      </c>
      <c r="B203" s="52">
        <v>43983</v>
      </c>
      <c r="C203" s="54">
        <v>-140246.40839999999</v>
      </c>
    </row>
    <row r="204" spans="1:3" x14ac:dyDescent="0.25">
      <c r="A204" s="51" t="s">
        <v>28</v>
      </c>
      <c r="B204" s="52">
        <v>43983</v>
      </c>
      <c r="C204" s="54">
        <v>-538775.09510000004</v>
      </c>
    </row>
    <row r="205" spans="1:3" x14ac:dyDescent="0.25">
      <c r="A205" s="51" t="s">
        <v>32</v>
      </c>
      <c r="B205" s="52">
        <v>43983</v>
      </c>
      <c r="C205" s="54">
        <v>-7636324.2419999996</v>
      </c>
    </row>
    <row r="206" spans="1:3" x14ac:dyDescent="0.25">
      <c r="A206" s="51" t="s">
        <v>33</v>
      </c>
      <c r="B206" s="52">
        <v>43983</v>
      </c>
      <c r="C206" s="54">
        <v>-2887781.1519999998</v>
      </c>
    </row>
    <row r="207" spans="1:3" x14ac:dyDescent="0.25">
      <c r="A207" s="51" t="s">
        <v>34</v>
      </c>
      <c r="B207" s="52">
        <v>43983</v>
      </c>
      <c r="C207" s="54">
        <v>-3090357.7629999998</v>
      </c>
    </row>
    <row r="208" spans="1:3" x14ac:dyDescent="0.25">
      <c r="A208" s="51" t="s">
        <v>35</v>
      </c>
      <c r="B208" s="52">
        <v>43983</v>
      </c>
      <c r="C208" s="54">
        <v>-79309741.480000004</v>
      </c>
    </row>
    <row r="209" spans="1:3" x14ac:dyDescent="0.25">
      <c r="A209" s="51" t="s">
        <v>36</v>
      </c>
      <c r="B209" s="52">
        <v>43983</v>
      </c>
      <c r="C209" s="54">
        <v>-572191.59959999996</v>
      </c>
    </row>
    <row r="210" spans="1:3" x14ac:dyDescent="0.25">
      <c r="A210" s="51" t="s">
        <v>37</v>
      </c>
      <c r="B210" s="52">
        <v>43983</v>
      </c>
      <c r="C210" s="54">
        <v>-3462278.0980000002</v>
      </c>
    </row>
    <row r="211" spans="1:3" x14ac:dyDescent="0.25">
      <c r="A211" s="51" t="s">
        <v>38</v>
      </c>
      <c r="B211" s="52">
        <v>43983</v>
      </c>
      <c r="C211" s="54">
        <v>-1099992.0360000001</v>
      </c>
    </row>
    <row r="212" spans="1:3" x14ac:dyDescent="0.25">
      <c r="A212" s="51" t="s">
        <v>39</v>
      </c>
      <c r="B212" s="52">
        <v>43983</v>
      </c>
      <c r="C212" s="54">
        <v>-376043.2648</v>
      </c>
    </row>
    <row r="213" spans="1:3" x14ac:dyDescent="0.25">
      <c r="A213" s="51" t="s">
        <v>40</v>
      </c>
      <c r="B213" s="52">
        <v>43983</v>
      </c>
      <c r="C213" s="54">
        <v>-102569.5674</v>
      </c>
    </row>
    <row r="214" spans="1:3" x14ac:dyDescent="0.25">
      <c r="A214" s="51" t="s">
        <v>51</v>
      </c>
      <c r="B214" s="52">
        <v>43983</v>
      </c>
      <c r="C214" s="54">
        <v>-2870865.5460000001</v>
      </c>
    </row>
    <row r="215" spans="1:3" x14ac:dyDescent="0.25">
      <c r="A215" s="51" t="s">
        <v>52</v>
      </c>
      <c r="B215" s="52">
        <v>43983</v>
      </c>
      <c r="C215" s="54">
        <v>-733567.79220000003</v>
      </c>
    </row>
    <row r="216" spans="1:3" x14ac:dyDescent="0.25">
      <c r="A216" s="51" t="s">
        <v>53</v>
      </c>
      <c r="B216" s="52">
        <v>43983</v>
      </c>
      <c r="C216" s="54">
        <v>-621763.14130000002</v>
      </c>
    </row>
    <row r="217" spans="1:3" x14ac:dyDescent="0.25">
      <c r="A217" s="51" t="s">
        <v>54</v>
      </c>
      <c r="B217" s="52">
        <v>43983</v>
      </c>
      <c r="C217" s="54">
        <v>-15167.886329999999</v>
      </c>
    </row>
    <row r="218" spans="1:3" x14ac:dyDescent="0.25">
      <c r="A218" s="51" t="s">
        <v>55</v>
      </c>
      <c r="B218" s="52">
        <v>43983</v>
      </c>
      <c r="C218" s="54">
        <v>-76111.286949999994</v>
      </c>
    </row>
    <row r="219" spans="1:3" x14ac:dyDescent="0.25">
      <c r="A219" s="51" t="s">
        <v>56</v>
      </c>
      <c r="B219" s="52">
        <v>43983</v>
      </c>
      <c r="C219" s="54">
        <v>-1827.2173439999999</v>
      </c>
    </row>
    <row r="220" spans="1:3" x14ac:dyDescent="0.25">
      <c r="A220" s="51" t="s">
        <v>57</v>
      </c>
      <c r="B220" s="52">
        <v>43983</v>
      </c>
      <c r="C220" s="54">
        <v>-3971.3675870000002</v>
      </c>
    </row>
    <row r="221" spans="1:3" x14ac:dyDescent="0.25">
      <c r="A221" s="51" t="s">
        <v>58</v>
      </c>
      <c r="B221" s="52">
        <v>43983</v>
      </c>
      <c r="C221" s="54">
        <v>-2543.130596</v>
      </c>
    </row>
    <row r="222" spans="1:3" x14ac:dyDescent="0.25">
      <c r="A222" s="51" t="s">
        <v>59</v>
      </c>
      <c r="B222" s="52">
        <v>43983</v>
      </c>
      <c r="C222" s="54">
        <v>-2370.3106120000002</v>
      </c>
    </row>
    <row r="223" spans="1:3" x14ac:dyDescent="0.25">
      <c r="A223" s="51" t="s">
        <v>46</v>
      </c>
      <c r="B223" s="52">
        <v>43983</v>
      </c>
      <c r="C223" s="54">
        <v>-87617.076889999997</v>
      </c>
    </row>
    <row r="224" spans="1:3" x14ac:dyDescent="0.25">
      <c r="A224" s="51" t="s">
        <v>47</v>
      </c>
      <c r="B224" s="52">
        <v>43983</v>
      </c>
      <c r="C224" s="54">
        <v>-3682.9949320000001</v>
      </c>
    </row>
    <row r="225" spans="1:3" x14ac:dyDescent="0.25">
      <c r="A225" s="51" t="s">
        <v>48</v>
      </c>
      <c r="B225" s="52">
        <v>43983</v>
      </c>
      <c r="C225" s="54">
        <v>-10079.61764</v>
      </c>
    </row>
    <row r="226" spans="1:3" x14ac:dyDescent="0.25">
      <c r="A226" s="51" t="s">
        <v>60</v>
      </c>
      <c r="B226" s="52">
        <v>43983</v>
      </c>
      <c r="C226" s="54">
        <v>-2635.3277069999999</v>
      </c>
    </row>
    <row r="227" spans="1:3" x14ac:dyDescent="0.25">
      <c r="A227" s="51" t="s">
        <v>61</v>
      </c>
      <c r="B227" s="52">
        <v>43983</v>
      </c>
      <c r="C227" s="54">
        <v>-1653.2941450000001</v>
      </c>
    </row>
    <row r="228" spans="1:3" x14ac:dyDescent="0.25">
      <c r="A228" s="51" t="s">
        <v>62</v>
      </c>
      <c r="B228" s="52">
        <v>43983</v>
      </c>
      <c r="C228" s="54">
        <v>-117.79934609999999</v>
      </c>
    </row>
    <row r="229" spans="1:3" x14ac:dyDescent="0.25">
      <c r="A229" s="51" t="s">
        <v>50</v>
      </c>
      <c r="B229" s="52">
        <v>43983</v>
      </c>
      <c r="C229" s="54">
        <v>-4925.5094239999999</v>
      </c>
    </row>
    <row r="230" spans="1:3" x14ac:dyDescent="0.25">
      <c r="A230" s="51" t="s">
        <v>68</v>
      </c>
      <c r="B230" s="52">
        <v>43983</v>
      </c>
      <c r="C230" s="54">
        <v>-35772.861069999999</v>
      </c>
    </row>
    <row r="231" spans="1:3" x14ac:dyDescent="0.25">
      <c r="A231" s="51" t="s">
        <v>69</v>
      </c>
      <c r="B231" s="52">
        <v>43983</v>
      </c>
      <c r="C231" s="54">
        <v>917176.38249999995</v>
      </c>
    </row>
    <row r="232" spans="1:3" x14ac:dyDescent="0.25">
      <c r="A232" s="51" t="s">
        <v>72</v>
      </c>
      <c r="B232" s="52">
        <v>43983</v>
      </c>
      <c r="C232" s="54">
        <v>-117838.058</v>
      </c>
    </row>
    <row r="233" spans="1:3" x14ac:dyDescent="0.25">
      <c r="A233" s="51" t="s">
        <v>73</v>
      </c>
      <c r="B233" s="52">
        <v>43983</v>
      </c>
      <c r="C233" s="54">
        <v>201286.18350000001</v>
      </c>
    </row>
    <row r="234" spans="1:3" x14ac:dyDescent="0.25">
      <c r="A234" s="51" t="s">
        <v>71</v>
      </c>
      <c r="B234" s="52">
        <v>43983</v>
      </c>
      <c r="C234" s="54">
        <v>-591985.5098</v>
      </c>
    </row>
    <row r="235" spans="1:3" x14ac:dyDescent="0.25">
      <c r="A235" s="51" t="s">
        <v>66</v>
      </c>
      <c r="B235" s="52">
        <v>43983</v>
      </c>
      <c r="C235" s="54">
        <v>-804970.64720000001</v>
      </c>
    </row>
    <row r="236" spans="1:3" x14ac:dyDescent="0.25">
      <c r="A236" s="51" t="s">
        <v>18</v>
      </c>
      <c r="B236" s="52">
        <v>44013</v>
      </c>
      <c r="C236" s="54">
        <v>129919806.3</v>
      </c>
    </row>
    <row r="237" spans="1:3" x14ac:dyDescent="0.25">
      <c r="A237" s="51" t="s">
        <v>19</v>
      </c>
      <c r="B237" s="52">
        <v>44013</v>
      </c>
      <c r="C237" s="54">
        <v>-2824356.6120000002</v>
      </c>
    </row>
    <row r="238" spans="1:3" x14ac:dyDescent="0.25">
      <c r="A238" s="51" t="s">
        <v>22</v>
      </c>
      <c r="B238" s="52">
        <v>44013</v>
      </c>
      <c r="C238" s="54">
        <v>-1415465.3559999999</v>
      </c>
    </row>
    <row r="239" spans="1:3" x14ac:dyDescent="0.25">
      <c r="A239" s="51" t="s">
        <v>23</v>
      </c>
      <c r="B239" s="52">
        <v>44013</v>
      </c>
      <c r="C239" s="54">
        <v>-34110.540869999997</v>
      </c>
    </row>
    <row r="240" spans="1:3" x14ac:dyDescent="0.25">
      <c r="A240" s="51" t="s">
        <v>24</v>
      </c>
      <c r="B240" s="52">
        <v>44013</v>
      </c>
      <c r="C240" s="54">
        <v>-88031.383960000006</v>
      </c>
    </row>
    <row r="241" spans="1:3" x14ac:dyDescent="0.25">
      <c r="A241" s="51" t="s">
        <v>26</v>
      </c>
      <c r="B241" s="52">
        <v>44013</v>
      </c>
      <c r="C241" s="54">
        <v>-2570415.469</v>
      </c>
    </row>
    <row r="242" spans="1:3" x14ac:dyDescent="0.25">
      <c r="A242" s="51" t="s">
        <v>27</v>
      </c>
      <c r="B242" s="52">
        <v>44013</v>
      </c>
      <c r="C242" s="54">
        <v>-149080.00760000001</v>
      </c>
    </row>
    <row r="243" spans="1:3" x14ac:dyDescent="0.25">
      <c r="A243" s="51" t="s">
        <v>28</v>
      </c>
      <c r="B243" s="52">
        <v>44013</v>
      </c>
      <c r="C243" s="54">
        <v>-813584.90509999997</v>
      </c>
    </row>
    <row r="244" spans="1:3" x14ac:dyDescent="0.25">
      <c r="A244" s="51" t="s">
        <v>32</v>
      </c>
      <c r="B244" s="52">
        <v>44013</v>
      </c>
      <c r="C244" s="54">
        <v>-10575709.23</v>
      </c>
    </row>
    <row r="245" spans="1:3" x14ac:dyDescent="0.25">
      <c r="A245" s="51" t="s">
        <v>33</v>
      </c>
      <c r="B245" s="52">
        <v>44013</v>
      </c>
      <c r="C245" s="54">
        <v>-2905501.8250000002</v>
      </c>
    </row>
    <row r="246" spans="1:3" x14ac:dyDescent="0.25">
      <c r="A246" s="51" t="s">
        <v>34</v>
      </c>
      <c r="B246" s="52">
        <v>44013</v>
      </c>
      <c r="C246" s="54">
        <v>-3794725.8730000001</v>
      </c>
    </row>
    <row r="247" spans="1:3" x14ac:dyDescent="0.25">
      <c r="A247" s="51" t="s">
        <v>35</v>
      </c>
      <c r="B247" s="52">
        <v>44013</v>
      </c>
      <c r="C247" s="54">
        <v>-103531811.90000001</v>
      </c>
    </row>
    <row r="248" spans="1:3" x14ac:dyDescent="0.25">
      <c r="A248" s="51" t="s">
        <v>36</v>
      </c>
      <c r="B248" s="52">
        <v>44013</v>
      </c>
      <c r="C248" s="54">
        <v>-378035.63209999999</v>
      </c>
    </row>
    <row r="249" spans="1:3" x14ac:dyDescent="0.25">
      <c r="A249" s="51" t="s">
        <v>37</v>
      </c>
      <c r="B249" s="52">
        <v>44013</v>
      </c>
      <c r="C249" s="54">
        <v>-2345875.6680000001</v>
      </c>
    </row>
    <row r="250" spans="1:3" x14ac:dyDescent="0.25">
      <c r="A250" s="51" t="s">
        <v>38</v>
      </c>
      <c r="B250" s="52">
        <v>44013</v>
      </c>
      <c r="C250" s="54">
        <v>-1088098.6070000001</v>
      </c>
    </row>
    <row r="251" spans="1:3" x14ac:dyDescent="0.25">
      <c r="A251" s="51" t="s">
        <v>39</v>
      </c>
      <c r="B251" s="52">
        <v>44013</v>
      </c>
      <c r="C251" s="54">
        <v>-250167.23</v>
      </c>
    </row>
    <row r="252" spans="1:3" x14ac:dyDescent="0.25">
      <c r="A252" s="51" t="s">
        <v>40</v>
      </c>
      <c r="B252" s="52">
        <v>44013</v>
      </c>
      <c r="C252" s="54">
        <v>-133993.30929999999</v>
      </c>
    </row>
    <row r="253" spans="1:3" x14ac:dyDescent="0.25">
      <c r="A253" s="51" t="s">
        <v>51</v>
      </c>
      <c r="B253" s="52">
        <v>44013</v>
      </c>
      <c r="C253" s="54">
        <v>-1927142.331</v>
      </c>
    </row>
    <row r="254" spans="1:3" x14ac:dyDescent="0.25">
      <c r="A254" s="51" t="s">
        <v>52</v>
      </c>
      <c r="B254" s="52">
        <v>44013</v>
      </c>
      <c r="C254" s="54">
        <v>-651074.5</v>
      </c>
    </row>
    <row r="255" spans="1:3" x14ac:dyDescent="0.25">
      <c r="A255" s="51" t="s">
        <v>53</v>
      </c>
      <c r="B255" s="52">
        <v>44013</v>
      </c>
      <c r="C255" s="54">
        <v>-776023.65040000004</v>
      </c>
    </row>
    <row r="256" spans="1:3" x14ac:dyDescent="0.25">
      <c r="A256" s="51" t="s">
        <v>54</v>
      </c>
      <c r="B256" s="52">
        <v>44013</v>
      </c>
      <c r="C256" s="54">
        <v>-23646.08567</v>
      </c>
    </row>
    <row r="257" spans="1:3" x14ac:dyDescent="0.25">
      <c r="A257" s="51" t="s">
        <v>55</v>
      </c>
      <c r="B257" s="52">
        <v>44013</v>
      </c>
      <c r="C257" s="54">
        <v>-44327.429640000002</v>
      </c>
    </row>
    <row r="258" spans="1:3" x14ac:dyDescent="0.25">
      <c r="A258" s="51" t="s">
        <v>56</v>
      </c>
      <c r="B258" s="52">
        <v>44013</v>
      </c>
      <c r="C258" s="54">
        <v>-1464.266989</v>
      </c>
    </row>
    <row r="259" spans="1:3" x14ac:dyDescent="0.25">
      <c r="A259" s="51" t="s">
        <v>57</v>
      </c>
      <c r="B259" s="52">
        <v>44013</v>
      </c>
      <c r="C259" s="54">
        <v>-4504.3216339999999</v>
      </c>
    </row>
    <row r="260" spans="1:3" x14ac:dyDescent="0.25">
      <c r="A260" s="51" t="s">
        <v>58</v>
      </c>
      <c r="B260" s="52">
        <v>44013</v>
      </c>
      <c r="C260" s="54">
        <v>-2195.8614929999999</v>
      </c>
    </row>
    <row r="261" spans="1:3" x14ac:dyDescent="0.25">
      <c r="A261" s="51" t="s">
        <v>59</v>
      </c>
      <c r="B261" s="52">
        <v>44013</v>
      </c>
      <c r="C261" s="54">
        <v>-2572.1897199999999</v>
      </c>
    </row>
    <row r="262" spans="1:3" x14ac:dyDescent="0.25">
      <c r="A262" s="51" t="s">
        <v>46</v>
      </c>
      <c r="B262" s="52">
        <v>44013</v>
      </c>
      <c r="C262" s="54">
        <v>-109467.8891</v>
      </c>
    </row>
    <row r="263" spans="1:3" x14ac:dyDescent="0.25">
      <c r="A263" s="51" t="s">
        <v>47</v>
      </c>
      <c r="B263" s="52">
        <v>44013</v>
      </c>
      <c r="C263" s="54">
        <v>-4346.7824030000002</v>
      </c>
    </row>
    <row r="264" spans="1:3" x14ac:dyDescent="0.25">
      <c r="A264" s="51" t="s">
        <v>48</v>
      </c>
      <c r="B264" s="52">
        <v>44013</v>
      </c>
      <c r="C264" s="54">
        <v>-14843.104219999999</v>
      </c>
    </row>
    <row r="265" spans="1:3" x14ac:dyDescent="0.25">
      <c r="A265" s="51" t="s">
        <v>60</v>
      </c>
      <c r="B265" s="52">
        <v>44013</v>
      </c>
      <c r="C265" s="54">
        <v>-2324.655851</v>
      </c>
    </row>
    <row r="266" spans="1:3" x14ac:dyDescent="0.25">
      <c r="A266" s="51" t="s">
        <v>61</v>
      </c>
      <c r="B266" s="52">
        <v>44013</v>
      </c>
      <c r="C266" s="54">
        <v>-1572.1695560000001</v>
      </c>
    </row>
    <row r="267" spans="1:3" x14ac:dyDescent="0.25">
      <c r="A267" s="51" t="s">
        <v>62</v>
      </c>
      <c r="B267" s="52">
        <v>44013</v>
      </c>
      <c r="C267" s="54">
        <v>-206.9377872</v>
      </c>
    </row>
    <row r="268" spans="1:3" x14ac:dyDescent="0.25">
      <c r="A268" s="51" t="s">
        <v>50</v>
      </c>
      <c r="B268" s="52">
        <v>44013</v>
      </c>
      <c r="C268" s="54">
        <v>-6942.3747700000004</v>
      </c>
    </row>
    <row r="269" spans="1:3" x14ac:dyDescent="0.25">
      <c r="A269" s="51" t="s">
        <v>68</v>
      </c>
      <c r="B269" s="52">
        <v>44013</v>
      </c>
      <c r="C269" s="54">
        <v>-55167.837070000001</v>
      </c>
    </row>
    <row r="270" spans="1:3" x14ac:dyDescent="0.25">
      <c r="A270" s="51" t="s">
        <v>69</v>
      </c>
      <c r="B270" s="52">
        <v>44013</v>
      </c>
      <c r="C270" s="54">
        <v>866527.71770000004</v>
      </c>
    </row>
    <row r="271" spans="1:3" x14ac:dyDescent="0.25">
      <c r="A271" s="51" t="s">
        <v>72</v>
      </c>
      <c r="B271" s="52">
        <v>44013</v>
      </c>
      <c r="C271" s="54">
        <v>-209059.7291</v>
      </c>
    </row>
    <row r="272" spans="1:3" x14ac:dyDescent="0.25">
      <c r="A272" s="51" t="s">
        <v>73</v>
      </c>
      <c r="B272" s="52">
        <v>44013</v>
      </c>
      <c r="C272" s="54">
        <v>281462.3395</v>
      </c>
    </row>
    <row r="273" spans="1:3" x14ac:dyDescent="0.25">
      <c r="A273" s="51" t="s">
        <v>71</v>
      </c>
      <c r="B273" s="52">
        <v>44013</v>
      </c>
      <c r="C273" s="54">
        <v>-507072.10080000001</v>
      </c>
    </row>
    <row r="274" spans="1:3" x14ac:dyDescent="0.25">
      <c r="A274" s="51" t="s">
        <v>66</v>
      </c>
      <c r="B274" s="52">
        <v>44013</v>
      </c>
      <c r="C274" s="54">
        <v>-1126877.5970000001</v>
      </c>
    </row>
    <row r="275" spans="1:3" x14ac:dyDescent="0.25">
      <c r="A275" s="51" t="s">
        <v>18</v>
      </c>
      <c r="B275" s="52">
        <v>44044</v>
      </c>
      <c r="C275" s="54">
        <v>101897903</v>
      </c>
    </row>
    <row r="276" spans="1:3" x14ac:dyDescent="0.25">
      <c r="A276" s="51" t="s">
        <v>19</v>
      </c>
      <c r="B276" s="52">
        <v>44044</v>
      </c>
      <c r="C276" s="54">
        <v>-2961967.9679999999</v>
      </c>
    </row>
    <row r="277" spans="1:3" x14ac:dyDescent="0.25">
      <c r="A277" s="51" t="s">
        <v>22</v>
      </c>
      <c r="B277" s="52">
        <v>44044</v>
      </c>
      <c r="C277" s="54">
        <v>-2146957.77</v>
      </c>
    </row>
    <row r="278" spans="1:3" x14ac:dyDescent="0.25">
      <c r="A278" s="51" t="s">
        <v>23</v>
      </c>
      <c r="B278" s="52">
        <v>44044</v>
      </c>
      <c r="C278" s="54">
        <v>-23111.0972</v>
      </c>
    </row>
    <row r="279" spans="1:3" x14ac:dyDescent="0.25">
      <c r="A279" s="51" t="s">
        <v>24</v>
      </c>
      <c r="B279" s="52">
        <v>44044</v>
      </c>
      <c r="C279" s="54">
        <v>-80262.303629999995</v>
      </c>
    </row>
    <row r="280" spans="1:3" x14ac:dyDescent="0.25">
      <c r="A280" s="51" t="s">
        <v>26</v>
      </c>
      <c r="B280" s="52">
        <v>44044</v>
      </c>
      <c r="C280" s="54">
        <v>-2509948.8790000002</v>
      </c>
    </row>
    <row r="281" spans="1:3" x14ac:dyDescent="0.25">
      <c r="A281" s="51" t="s">
        <v>27</v>
      </c>
      <c r="B281" s="52">
        <v>44044</v>
      </c>
      <c r="C281" s="54">
        <v>-116215.47990000001</v>
      </c>
    </row>
    <row r="282" spans="1:3" x14ac:dyDescent="0.25">
      <c r="A282" s="51" t="s">
        <v>28</v>
      </c>
      <c r="B282" s="52">
        <v>44044</v>
      </c>
      <c r="C282" s="54">
        <v>-660754.0625</v>
      </c>
    </row>
    <row r="283" spans="1:3" x14ac:dyDescent="0.25">
      <c r="A283" s="51" t="s">
        <v>32</v>
      </c>
      <c r="B283" s="52">
        <v>44044</v>
      </c>
      <c r="C283" s="54">
        <v>-8810388.2249999996</v>
      </c>
    </row>
    <row r="284" spans="1:3" x14ac:dyDescent="0.25">
      <c r="A284" s="51" t="s">
        <v>33</v>
      </c>
      <c r="B284" s="52">
        <v>44044</v>
      </c>
      <c r="C284" s="54">
        <v>-4253599.2139999997</v>
      </c>
    </row>
    <row r="285" spans="1:3" x14ac:dyDescent="0.25">
      <c r="A285" s="51" t="s">
        <v>34</v>
      </c>
      <c r="B285" s="52">
        <v>44044</v>
      </c>
      <c r="C285" s="54">
        <v>-3620882.0240000002</v>
      </c>
    </row>
    <row r="286" spans="1:3" x14ac:dyDescent="0.25">
      <c r="A286" s="51" t="s">
        <v>35</v>
      </c>
      <c r="B286" s="52">
        <v>44044</v>
      </c>
      <c r="C286" s="54">
        <v>-100223311.59999999</v>
      </c>
    </row>
    <row r="287" spans="1:3" x14ac:dyDescent="0.25">
      <c r="A287" s="51" t="s">
        <v>36</v>
      </c>
      <c r="B287" s="52">
        <v>44044</v>
      </c>
      <c r="C287" s="54">
        <v>-505543.75390000001</v>
      </c>
    </row>
    <row r="288" spans="1:3" x14ac:dyDescent="0.25">
      <c r="A288" s="51" t="s">
        <v>37</v>
      </c>
      <c r="B288" s="52">
        <v>44044</v>
      </c>
      <c r="C288" s="54">
        <v>-2594054.1639999999</v>
      </c>
    </row>
    <row r="289" spans="1:3" x14ac:dyDescent="0.25">
      <c r="A289" s="51" t="s">
        <v>38</v>
      </c>
      <c r="B289" s="52">
        <v>44044</v>
      </c>
      <c r="C289" s="54">
        <v>-1412933.504</v>
      </c>
    </row>
    <row r="290" spans="1:3" x14ac:dyDescent="0.25">
      <c r="A290" s="51" t="s">
        <v>39</v>
      </c>
      <c r="B290" s="52">
        <v>44044</v>
      </c>
      <c r="C290" s="54">
        <v>-254005.55369999999</v>
      </c>
    </row>
    <row r="291" spans="1:3" x14ac:dyDescent="0.25">
      <c r="A291" s="51" t="s">
        <v>40</v>
      </c>
      <c r="B291" s="52">
        <v>44044</v>
      </c>
      <c r="C291" s="54">
        <v>-80424.76986</v>
      </c>
    </row>
    <row r="292" spans="1:3" x14ac:dyDescent="0.25">
      <c r="A292" s="51" t="s">
        <v>51</v>
      </c>
      <c r="B292" s="52">
        <v>44044</v>
      </c>
      <c r="C292" s="54">
        <v>-3108624.7379999999</v>
      </c>
    </row>
    <row r="293" spans="1:3" x14ac:dyDescent="0.25">
      <c r="A293" s="51" t="s">
        <v>52</v>
      </c>
      <c r="B293" s="52">
        <v>44044</v>
      </c>
      <c r="C293" s="54">
        <v>-894683.48</v>
      </c>
    </row>
    <row r="294" spans="1:3" x14ac:dyDescent="0.25">
      <c r="A294" s="51" t="s">
        <v>53</v>
      </c>
      <c r="B294" s="52">
        <v>44044</v>
      </c>
      <c r="C294" s="54">
        <v>-537498.98349999997</v>
      </c>
    </row>
    <row r="295" spans="1:3" x14ac:dyDescent="0.25">
      <c r="A295" s="51" t="s">
        <v>54</v>
      </c>
      <c r="B295" s="52">
        <v>44044</v>
      </c>
      <c r="C295" s="54">
        <v>-21564.483489999999</v>
      </c>
    </row>
    <row r="296" spans="1:3" x14ac:dyDescent="0.25">
      <c r="A296" s="51" t="s">
        <v>55</v>
      </c>
      <c r="B296" s="52">
        <v>44044</v>
      </c>
      <c r="C296" s="54">
        <v>-63945.114880000001</v>
      </c>
    </row>
    <row r="297" spans="1:3" x14ac:dyDescent="0.25">
      <c r="A297" s="51" t="s">
        <v>56</v>
      </c>
      <c r="B297" s="52">
        <v>44044</v>
      </c>
      <c r="C297" s="54">
        <v>-1330.805703</v>
      </c>
    </row>
    <row r="298" spans="1:3" x14ac:dyDescent="0.25">
      <c r="A298" s="51" t="s">
        <v>57</v>
      </c>
      <c r="B298" s="52">
        <v>44044</v>
      </c>
      <c r="C298" s="54">
        <v>-2897.3059050000002</v>
      </c>
    </row>
    <row r="299" spans="1:3" x14ac:dyDescent="0.25">
      <c r="A299" s="51" t="s">
        <v>58</v>
      </c>
      <c r="B299" s="52">
        <v>44044</v>
      </c>
      <c r="C299" s="54">
        <v>-2790.9298560000002</v>
      </c>
    </row>
    <row r="300" spans="1:3" x14ac:dyDescent="0.25">
      <c r="A300" s="51" t="s">
        <v>59</v>
      </c>
      <c r="B300" s="52">
        <v>44044</v>
      </c>
      <c r="C300" s="54">
        <v>-2343.8354850000001</v>
      </c>
    </row>
    <row r="301" spans="1:3" x14ac:dyDescent="0.25">
      <c r="A301" s="51" t="s">
        <v>46</v>
      </c>
      <c r="B301" s="52">
        <v>44044</v>
      </c>
      <c r="C301" s="54">
        <v>-81380.22064</v>
      </c>
    </row>
    <row r="302" spans="1:3" x14ac:dyDescent="0.25">
      <c r="A302" s="51" t="s">
        <v>47</v>
      </c>
      <c r="B302" s="52">
        <v>44044</v>
      </c>
      <c r="C302" s="54">
        <v>-4646.3027730000003</v>
      </c>
    </row>
    <row r="303" spans="1:3" x14ac:dyDescent="0.25">
      <c r="A303" s="51" t="s">
        <v>48</v>
      </c>
      <c r="B303" s="52">
        <v>44044</v>
      </c>
      <c r="C303" s="54">
        <v>-10639.1435</v>
      </c>
    </row>
    <row r="304" spans="1:3" x14ac:dyDescent="0.25">
      <c r="A304" s="51" t="s">
        <v>60</v>
      </c>
      <c r="B304" s="52">
        <v>44044</v>
      </c>
      <c r="C304" s="54">
        <v>-2832.835732</v>
      </c>
    </row>
    <row r="305" spans="1:3" x14ac:dyDescent="0.25">
      <c r="A305" s="51" t="s">
        <v>61</v>
      </c>
      <c r="B305" s="52">
        <v>44044</v>
      </c>
      <c r="C305" s="54">
        <v>-1847.717764</v>
      </c>
    </row>
    <row r="306" spans="1:3" x14ac:dyDescent="0.25">
      <c r="A306" s="51" t="s">
        <v>62</v>
      </c>
      <c r="B306" s="52">
        <v>44044</v>
      </c>
      <c r="C306" s="54">
        <v>-187.23631900000001</v>
      </c>
    </row>
    <row r="307" spans="1:3" x14ac:dyDescent="0.25">
      <c r="A307" s="51" t="s">
        <v>50</v>
      </c>
      <c r="B307" s="52">
        <v>44044</v>
      </c>
      <c r="C307" s="54">
        <v>-5993.5523819999999</v>
      </c>
    </row>
    <row r="308" spans="1:3" x14ac:dyDescent="0.25">
      <c r="A308" s="51" t="s">
        <v>68</v>
      </c>
      <c r="B308" s="52">
        <v>44044</v>
      </c>
      <c r="C308" s="54">
        <v>-49439.374450000003</v>
      </c>
    </row>
    <row r="309" spans="1:3" x14ac:dyDescent="0.25">
      <c r="A309" s="51" t="s">
        <v>69</v>
      </c>
      <c r="B309" s="52">
        <v>44044</v>
      </c>
      <c r="C309" s="54">
        <v>560850.49959999998</v>
      </c>
    </row>
    <row r="310" spans="1:3" x14ac:dyDescent="0.25">
      <c r="A310" s="51" t="s">
        <v>72</v>
      </c>
      <c r="B310" s="52">
        <v>44044</v>
      </c>
      <c r="C310" s="54">
        <v>-167330.3849</v>
      </c>
    </row>
    <row r="311" spans="1:3" x14ac:dyDescent="0.25">
      <c r="A311" s="51" t="s">
        <v>73</v>
      </c>
      <c r="B311" s="52">
        <v>44044</v>
      </c>
      <c r="C311" s="54">
        <v>218294.07459999999</v>
      </c>
    </row>
    <row r="312" spans="1:3" x14ac:dyDescent="0.25">
      <c r="A312" s="51" t="s">
        <v>71</v>
      </c>
      <c r="B312" s="52">
        <v>44044</v>
      </c>
      <c r="C312" s="54">
        <v>-544148.71030000004</v>
      </c>
    </row>
    <row r="313" spans="1:3" x14ac:dyDescent="0.25">
      <c r="A313" s="51" t="s">
        <v>66</v>
      </c>
      <c r="B313" s="52">
        <v>44044</v>
      </c>
      <c r="C313" s="54">
        <v>-685413.08189999999</v>
      </c>
    </row>
    <row r="314" spans="1:3" x14ac:dyDescent="0.25">
      <c r="A314" s="51" t="s">
        <v>18</v>
      </c>
      <c r="B314" s="52">
        <v>44075</v>
      </c>
      <c r="C314" s="54">
        <v>155350869.09999999</v>
      </c>
    </row>
    <row r="315" spans="1:3" x14ac:dyDescent="0.25">
      <c r="A315" s="51" t="s">
        <v>19</v>
      </c>
      <c r="B315" s="52">
        <v>44075</v>
      </c>
      <c r="C315" s="54">
        <v>-2980970.2110000001</v>
      </c>
    </row>
    <row r="316" spans="1:3" x14ac:dyDescent="0.25">
      <c r="A316" s="51" t="s">
        <v>22</v>
      </c>
      <c r="B316" s="52">
        <v>44075</v>
      </c>
      <c r="C316" s="54">
        <v>-2088698.7309999999</v>
      </c>
    </row>
    <row r="317" spans="1:3" x14ac:dyDescent="0.25">
      <c r="A317" s="51" t="s">
        <v>23</v>
      </c>
      <c r="B317" s="52">
        <v>44075</v>
      </c>
      <c r="C317" s="54">
        <v>-35067.526680000003</v>
      </c>
    </row>
    <row r="318" spans="1:3" x14ac:dyDescent="0.25">
      <c r="A318" s="51" t="s">
        <v>24</v>
      </c>
      <c r="B318" s="52">
        <v>44075</v>
      </c>
      <c r="C318" s="54">
        <v>-87138.067710000003</v>
      </c>
    </row>
    <row r="319" spans="1:3" x14ac:dyDescent="0.25">
      <c r="A319" s="51" t="s">
        <v>26</v>
      </c>
      <c r="B319" s="52">
        <v>44075</v>
      </c>
      <c r="C319" s="54">
        <v>-1706478.0819999999</v>
      </c>
    </row>
    <row r="320" spans="1:3" x14ac:dyDescent="0.25">
      <c r="A320" s="51" t="s">
        <v>27</v>
      </c>
      <c r="B320" s="52">
        <v>44075</v>
      </c>
      <c r="C320" s="54">
        <v>-95905.127269999997</v>
      </c>
    </row>
    <row r="321" spans="1:3" x14ac:dyDescent="0.25">
      <c r="A321" s="51" t="s">
        <v>28</v>
      </c>
      <c r="B321" s="52">
        <v>44075</v>
      </c>
      <c r="C321" s="54">
        <v>-495145.53009999997</v>
      </c>
    </row>
    <row r="322" spans="1:3" x14ac:dyDescent="0.25">
      <c r="A322" s="51" t="s">
        <v>32</v>
      </c>
      <c r="B322" s="52">
        <v>44075</v>
      </c>
      <c r="C322" s="54">
        <v>-6787062.3669999996</v>
      </c>
    </row>
    <row r="323" spans="1:3" x14ac:dyDescent="0.25">
      <c r="A323" s="51" t="s">
        <v>33</v>
      </c>
      <c r="B323" s="52">
        <v>44075</v>
      </c>
      <c r="C323" s="54">
        <v>-2642552.554</v>
      </c>
    </row>
    <row r="324" spans="1:3" x14ac:dyDescent="0.25">
      <c r="A324" s="51" t="s">
        <v>34</v>
      </c>
      <c r="B324" s="52">
        <v>44075</v>
      </c>
      <c r="C324" s="54">
        <v>-2509825.017</v>
      </c>
    </row>
    <row r="325" spans="1:3" x14ac:dyDescent="0.25">
      <c r="A325" s="51" t="s">
        <v>35</v>
      </c>
      <c r="B325" s="52">
        <v>44075</v>
      </c>
      <c r="C325" s="54">
        <v>-93856147.810000002</v>
      </c>
    </row>
    <row r="326" spans="1:3" x14ac:dyDescent="0.25">
      <c r="A326" s="51" t="s">
        <v>36</v>
      </c>
      <c r="B326" s="52">
        <v>44075</v>
      </c>
      <c r="C326" s="54">
        <v>-512005.32780000003</v>
      </c>
    </row>
    <row r="327" spans="1:3" x14ac:dyDescent="0.25">
      <c r="A327" s="51" t="s">
        <v>37</v>
      </c>
      <c r="B327" s="52">
        <v>44075</v>
      </c>
      <c r="C327" s="54">
        <v>-3056683.2319999998</v>
      </c>
    </row>
    <row r="328" spans="1:3" x14ac:dyDescent="0.25">
      <c r="A328" s="51" t="s">
        <v>38</v>
      </c>
      <c r="B328" s="52">
        <v>44075</v>
      </c>
      <c r="C328" s="54">
        <v>-1150506.0379999999</v>
      </c>
    </row>
    <row r="329" spans="1:3" x14ac:dyDescent="0.25">
      <c r="A329" s="51" t="s">
        <v>39</v>
      </c>
      <c r="B329" s="52">
        <v>44075</v>
      </c>
      <c r="C329" s="54">
        <v>-310485.92460000003</v>
      </c>
    </row>
    <row r="330" spans="1:3" x14ac:dyDescent="0.25">
      <c r="A330" s="51" t="s">
        <v>40</v>
      </c>
      <c r="B330" s="52">
        <v>44075</v>
      </c>
      <c r="C330" s="54">
        <v>-96598.807509999999</v>
      </c>
    </row>
    <row r="331" spans="1:3" x14ac:dyDescent="0.25">
      <c r="A331" s="51" t="s">
        <v>51</v>
      </c>
      <c r="B331" s="52">
        <v>44075</v>
      </c>
      <c r="C331" s="54">
        <v>-2225231.6519999998</v>
      </c>
    </row>
    <row r="332" spans="1:3" x14ac:dyDescent="0.25">
      <c r="A332" s="51" t="s">
        <v>52</v>
      </c>
      <c r="B332" s="52">
        <v>44075</v>
      </c>
      <c r="C332" s="54">
        <v>-982751.03559999994</v>
      </c>
    </row>
    <row r="333" spans="1:3" x14ac:dyDescent="0.25">
      <c r="A333" s="51" t="s">
        <v>53</v>
      </c>
      <c r="B333" s="52">
        <v>44075</v>
      </c>
      <c r="C333" s="54">
        <v>-649012.27069999999</v>
      </c>
    </row>
    <row r="334" spans="1:3" x14ac:dyDescent="0.25">
      <c r="A334" s="51" t="s">
        <v>54</v>
      </c>
      <c r="B334" s="52">
        <v>44075</v>
      </c>
      <c r="C334" s="54">
        <v>-15330.10434</v>
      </c>
    </row>
    <row r="335" spans="1:3" x14ac:dyDescent="0.25">
      <c r="A335" s="51" t="s">
        <v>55</v>
      </c>
      <c r="B335" s="52">
        <v>44075</v>
      </c>
      <c r="C335" s="54">
        <v>-60438.893490000002</v>
      </c>
    </row>
    <row r="336" spans="1:3" x14ac:dyDescent="0.25">
      <c r="A336" s="51" t="s">
        <v>56</v>
      </c>
      <c r="B336" s="52">
        <v>44075</v>
      </c>
      <c r="C336" s="54">
        <v>-1901.437361</v>
      </c>
    </row>
    <row r="337" spans="1:3" x14ac:dyDescent="0.25">
      <c r="A337" s="51" t="s">
        <v>57</v>
      </c>
      <c r="B337" s="52">
        <v>44075</v>
      </c>
      <c r="C337" s="54">
        <v>-2898.1442109999998</v>
      </c>
    </row>
    <row r="338" spans="1:3" x14ac:dyDescent="0.25">
      <c r="A338" s="51" t="s">
        <v>58</v>
      </c>
      <c r="B338" s="52">
        <v>44075</v>
      </c>
      <c r="C338" s="54">
        <v>-2133.6295789999999</v>
      </c>
    </row>
    <row r="339" spans="1:3" x14ac:dyDescent="0.25">
      <c r="A339" s="51" t="s">
        <v>59</v>
      </c>
      <c r="B339" s="52">
        <v>44075</v>
      </c>
      <c r="C339" s="54">
        <v>-2161.5212110000002</v>
      </c>
    </row>
    <row r="340" spans="1:3" x14ac:dyDescent="0.25">
      <c r="A340" s="51" t="s">
        <v>46</v>
      </c>
      <c r="B340" s="52">
        <v>44075</v>
      </c>
      <c r="C340" s="54">
        <v>-63528.217369999998</v>
      </c>
    </row>
    <row r="341" spans="1:3" x14ac:dyDescent="0.25">
      <c r="A341" s="51" t="s">
        <v>47</v>
      </c>
      <c r="B341" s="52">
        <v>44075</v>
      </c>
      <c r="C341" s="54">
        <v>-4069.9834970000002</v>
      </c>
    </row>
    <row r="342" spans="1:3" x14ac:dyDescent="0.25">
      <c r="A342" s="51" t="s">
        <v>48</v>
      </c>
      <c r="B342" s="52">
        <v>44075</v>
      </c>
      <c r="C342" s="54">
        <v>-17067.355970000001</v>
      </c>
    </row>
    <row r="343" spans="1:3" x14ac:dyDescent="0.25">
      <c r="A343" s="51" t="s">
        <v>60</v>
      </c>
      <c r="B343" s="52">
        <v>44075</v>
      </c>
      <c r="C343" s="54">
        <v>-3421.2079669999998</v>
      </c>
    </row>
    <row r="344" spans="1:3" x14ac:dyDescent="0.25">
      <c r="A344" s="51" t="s">
        <v>61</v>
      </c>
      <c r="B344" s="52">
        <v>44075</v>
      </c>
      <c r="C344" s="54">
        <v>-1238.4148660000001</v>
      </c>
    </row>
    <row r="345" spans="1:3" x14ac:dyDescent="0.25">
      <c r="A345" s="51" t="s">
        <v>62</v>
      </c>
      <c r="B345" s="52">
        <v>44075</v>
      </c>
      <c r="C345" s="54">
        <v>-209.62075179999999</v>
      </c>
    </row>
    <row r="346" spans="1:3" x14ac:dyDescent="0.25">
      <c r="A346" s="51" t="s">
        <v>50</v>
      </c>
      <c r="B346" s="52">
        <v>44075</v>
      </c>
      <c r="C346" s="54">
        <v>-7591.6004730000004</v>
      </c>
    </row>
    <row r="347" spans="1:3" x14ac:dyDescent="0.25">
      <c r="A347" s="51" t="s">
        <v>68</v>
      </c>
      <c r="B347" s="52">
        <v>44075</v>
      </c>
      <c r="C347" s="54">
        <v>-55887.860650000002</v>
      </c>
    </row>
    <row r="348" spans="1:3" x14ac:dyDescent="0.25">
      <c r="A348" s="51" t="s">
        <v>69</v>
      </c>
      <c r="B348" s="52">
        <v>44075</v>
      </c>
      <c r="C348" s="54">
        <v>986868.0612</v>
      </c>
    </row>
    <row r="349" spans="1:3" x14ac:dyDescent="0.25">
      <c r="A349" s="51" t="s">
        <v>72</v>
      </c>
      <c r="B349" s="52">
        <v>44075</v>
      </c>
      <c r="C349" s="54">
        <v>-126926.3253</v>
      </c>
    </row>
    <row r="350" spans="1:3" x14ac:dyDescent="0.25">
      <c r="A350" s="51" t="s">
        <v>73</v>
      </c>
      <c r="B350" s="52">
        <v>44075</v>
      </c>
      <c r="C350" s="54">
        <v>213355.03940000001</v>
      </c>
    </row>
    <row r="351" spans="1:3" x14ac:dyDescent="0.25">
      <c r="A351" s="51" t="s">
        <v>71</v>
      </c>
      <c r="B351" s="52">
        <v>44075</v>
      </c>
      <c r="C351" s="54">
        <v>-605510.29310000001</v>
      </c>
    </row>
    <row r="352" spans="1:3" x14ac:dyDescent="0.25">
      <c r="A352" s="51" t="s">
        <v>66</v>
      </c>
      <c r="B352" s="52">
        <v>44075</v>
      </c>
      <c r="C352" s="54">
        <v>-813853.47149999999</v>
      </c>
    </row>
    <row r="353" spans="1:3" x14ac:dyDescent="0.25">
      <c r="A353" s="51" t="s">
        <v>18</v>
      </c>
      <c r="B353" s="52">
        <v>44105</v>
      </c>
      <c r="C353" s="54">
        <v>176462884.09999999</v>
      </c>
    </row>
    <row r="354" spans="1:3" x14ac:dyDescent="0.25">
      <c r="A354" s="51" t="s">
        <v>19</v>
      </c>
      <c r="B354" s="52">
        <v>44105</v>
      </c>
      <c r="C354" s="54">
        <v>-2937388.8139999998</v>
      </c>
    </row>
    <row r="355" spans="1:3" x14ac:dyDescent="0.25">
      <c r="A355" s="51" t="s">
        <v>22</v>
      </c>
      <c r="B355" s="52">
        <v>44105</v>
      </c>
      <c r="C355" s="54">
        <v>-1858074.605</v>
      </c>
    </row>
    <row r="356" spans="1:3" x14ac:dyDescent="0.25">
      <c r="A356" s="51" t="s">
        <v>23</v>
      </c>
      <c r="B356" s="52">
        <v>44105</v>
      </c>
      <c r="C356" s="54">
        <v>-29627.893670000001</v>
      </c>
    </row>
    <row r="357" spans="1:3" x14ac:dyDescent="0.25">
      <c r="A357" s="51" t="s">
        <v>24</v>
      </c>
      <c r="B357" s="52">
        <v>44105</v>
      </c>
      <c r="C357" s="54">
        <v>-72815.486139999994</v>
      </c>
    </row>
    <row r="358" spans="1:3" x14ac:dyDescent="0.25">
      <c r="A358" s="51" t="s">
        <v>26</v>
      </c>
      <c r="B358" s="52">
        <v>44105</v>
      </c>
      <c r="C358" s="54">
        <v>-1644436.598</v>
      </c>
    </row>
    <row r="359" spans="1:3" x14ac:dyDescent="0.25">
      <c r="A359" s="51" t="s">
        <v>27</v>
      </c>
      <c r="B359" s="52">
        <v>44105</v>
      </c>
      <c r="C359" s="54">
        <v>-100273.5625</v>
      </c>
    </row>
    <row r="360" spans="1:3" x14ac:dyDescent="0.25">
      <c r="A360" s="51" t="s">
        <v>28</v>
      </c>
      <c r="B360" s="52">
        <v>44105</v>
      </c>
      <c r="C360" s="54">
        <v>-513575.6299</v>
      </c>
    </row>
    <row r="361" spans="1:3" x14ac:dyDescent="0.25">
      <c r="A361" s="51" t="s">
        <v>32</v>
      </c>
      <c r="B361" s="52">
        <v>44105</v>
      </c>
      <c r="C361" s="54">
        <v>-6169247.1840000004</v>
      </c>
    </row>
    <row r="362" spans="1:3" x14ac:dyDescent="0.25">
      <c r="A362" s="51" t="s">
        <v>33</v>
      </c>
      <c r="B362" s="52">
        <v>44105</v>
      </c>
      <c r="C362" s="54">
        <v>-2874369.4169999999</v>
      </c>
    </row>
    <row r="363" spans="1:3" x14ac:dyDescent="0.25">
      <c r="A363" s="51" t="s">
        <v>34</v>
      </c>
      <c r="B363" s="52">
        <v>44105</v>
      </c>
      <c r="C363" s="54">
        <v>-3939252.2170000002</v>
      </c>
    </row>
    <row r="364" spans="1:3" x14ac:dyDescent="0.25">
      <c r="A364" s="51" t="s">
        <v>35</v>
      </c>
      <c r="B364" s="52">
        <v>44105</v>
      </c>
      <c r="C364" s="54">
        <v>-112418785.09999999</v>
      </c>
    </row>
    <row r="365" spans="1:3" x14ac:dyDescent="0.25">
      <c r="A365" s="51" t="s">
        <v>36</v>
      </c>
      <c r="B365" s="52">
        <v>44105</v>
      </c>
      <c r="C365" s="54">
        <v>-496113.19300000003</v>
      </c>
    </row>
    <row r="366" spans="1:3" x14ac:dyDescent="0.25">
      <c r="A366" s="51" t="s">
        <v>37</v>
      </c>
      <c r="B366" s="52">
        <v>44105</v>
      </c>
      <c r="C366" s="54">
        <v>-2888348.26</v>
      </c>
    </row>
    <row r="367" spans="1:3" x14ac:dyDescent="0.25">
      <c r="A367" s="51" t="s">
        <v>38</v>
      </c>
      <c r="B367" s="52">
        <v>44105</v>
      </c>
      <c r="C367" s="54">
        <v>-1271667.2139999999</v>
      </c>
    </row>
    <row r="368" spans="1:3" x14ac:dyDescent="0.25">
      <c r="A368" s="51" t="s">
        <v>39</v>
      </c>
      <c r="B368" s="52">
        <v>44105</v>
      </c>
      <c r="C368" s="54">
        <v>-356232.14230000001</v>
      </c>
    </row>
    <row r="369" spans="1:3" x14ac:dyDescent="0.25">
      <c r="A369" s="51" t="s">
        <v>40</v>
      </c>
      <c r="B369" s="52">
        <v>44105</v>
      </c>
      <c r="C369" s="54">
        <v>-111584.7985</v>
      </c>
    </row>
    <row r="370" spans="1:3" x14ac:dyDescent="0.25">
      <c r="A370" s="51" t="s">
        <v>51</v>
      </c>
      <c r="B370" s="52">
        <v>44105</v>
      </c>
      <c r="C370" s="54">
        <v>-2536517.298</v>
      </c>
    </row>
    <row r="371" spans="1:3" x14ac:dyDescent="0.25">
      <c r="A371" s="51" t="s">
        <v>52</v>
      </c>
      <c r="B371" s="52">
        <v>44105</v>
      </c>
      <c r="C371" s="54">
        <v>-933515.27850000001</v>
      </c>
    </row>
    <row r="372" spans="1:3" x14ac:dyDescent="0.25">
      <c r="A372" s="51" t="s">
        <v>53</v>
      </c>
      <c r="B372" s="52">
        <v>44105</v>
      </c>
      <c r="C372" s="54">
        <v>-731545.20559999999</v>
      </c>
    </row>
    <row r="373" spans="1:3" x14ac:dyDescent="0.25">
      <c r="A373" s="51" t="s">
        <v>54</v>
      </c>
      <c r="B373" s="52">
        <v>44105</v>
      </c>
      <c r="C373" s="54">
        <v>-16172.216560000001</v>
      </c>
    </row>
    <row r="374" spans="1:3" x14ac:dyDescent="0.25">
      <c r="A374" s="51" t="s">
        <v>55</v>
      </c>
      <c r="B374" s="52">
        <v>44105</v>
      </c>
      <c r="C374" s="54">
        <v>-74535.837480000002</v>
      </c>
    </row>
    <row r="375" spans="1:3" x14ac:dyDescent="0.25">
      <c r="A375" s="51" t="s">
        <v>56</v>
      </c>
      <c r="B375" s="52">
        <v>44105</v>
      </c>
      <c r="C375" s="54">
        <v>-1712.8122470000001</v>
      </c>
    </row>
    <row r="376" spans="1:3" x14ac:dyDescent="0.25">
      <c r="A376" s="51" t="s">
        <v>57</v>
      </c>
      <c r="B376" s="52">
        <v>44105</v>
      </c>
      <c r="C376" s="54">
        <v>-3622.6162100000001</v>
      </c>
    </row>
    <row r="377" spans="1:3" x14ac:dyDescent="0.25">
      <c r="A377" s="51" t="s">
        <v>58</v>
      </c>
      <c r="B377" s="52">
        <v>44105</v>
      </c>
      <c r="C377" s="54">
        <v>-3421.7739150000002</v>
      </c>
    </row>
    <row r="378" spans="1:3" x14ac:dyDescent="0.25">
      <c r="A378" s="51" t="s">
        <v>59</v>
      </c>
      <c r="B378" s="52">
        <v>44105</v>
      </c>
      <c r="C378" s="54">
        <v>-1716.3262709999999</v>
      </c>
    </row>
    <row r="379" spans="1:3" x14ac:dyDescent="0.25">
      <c r="A379" s="51" t="s">
        <v>46</v>
      </c>
      <c r="B379" s="52">
        <v>44105</v>
      </c>
      <c r="C379" s="54">
        <v>-69997.54363</v>
      </c>
    </row>
    <row r="380" spans="1:3" x14ac:dyDescent="0.25">
      <c r="A380" s="51" t="s">
        <v>47</v>
      </c>
      <c r="B380" s="52">
        <v>44105</v>
      </c>
      <c r="C380" s="54">
        <v>-6682.53449</v>
      </c>
    </row>
    <row r="381" spans="1:3" x14ac:dyDescent="0.25">
      <c r="A381" s="51" t="s">
        <v>48</v>
      </c>
      <c r="B381" s="52">
        <v>44105</v>
      </c>
      <c r="C381" s="54">
        <v>-13955.25893</v>
      </c>
    </row>
    <row r="382" spans="1:3" x14ac:dyDescent="0.25">
      <c r="A382" s="51" t="s">
        <v>60</v>
      </c>
      <c r="B382" s="52">
        <v>44105</v>
      </c>
      <c r="C382" s="54">
        <v>-3126.5630329999999</v>
      </c>
    </row>
    <row r="383" spans="1:3" x14ac:dyDescent="0.25">
      <c r="A383" s="51" t="s">
        <v>61</v>
      </c>
      <c r="B383" s="52">
        <v>44105</v>
      </c>
      <c r="C383" s="54">
        <v>-1127.6357740000001</v>
      </c>
    </row>
    <row r="384" spans="1:3" x14ac:dyDescent="0.25">
      <c r="A384" s="51" t="s">
        <v>62</v>
      </c>
      <c r="B384" s="52">
        <v>44105</v>
      </c>
      <c r="C384" s="54">
        <v>-166.98399090000001</v>
      </c>
    </row>
    <row r="385" spans="1:3" x14ac:dyDescent="0.25">
      <c r="A385" s="51" t="s">
        <v>50</v>
      </c>
      <c r="B385" s="52">
        <v>44105</v>
      </c>
      <c r="C385" s="54">
        <v>-5153.1205719999998</v>
      </c>
    </row>
    <row r="386" spans="1:3" x14ac:dyDescent="0.25">
      <c r="A386" s="51" t="s">
        <v>68</v>
      </c>
      <c r="B386" s="52">
        <v>44105</v>
      </c>
      <c r="C386" s="54">
        <v>-45820.349119999999</v>
      </c>
    </row>
    <row r="387" spans="1:3" x14ac:dyDescent="0.25">
      <c r="A387" s="51" t="s">
        <v>69</v>
      </c>
      <c r="B387" s="52">
        <v>44105</v>
      </c>
      <c r="C387" s="54">
        <v>996355.48199999996</v>
      </c>
    </row>
    <row r="388" spans="1:3" x14ac:dyDescent="0.25">
      <c r="A388" s="51" t="s">
        <v>72</v>
      </c>
      <c r="B388" s="52">
        <v>44105</v>
      </c>
      <c r="C388" s="54">
        <v>-180171.8959</v>
      </c>
    </row>
    <row r="389" spans="1:3" x14ac:dyDescent="0.25">
      <c r="A389" s="51" t="s">
        <v>73</v>
      </c>
      <c r="B389" s="52">
        <v>44105</v>
      </c>
      <c r="C389" s="54">
        <v>188611.405</v>
      </c>
    </row>
    <row r="390" spans="1:3" x14ac:dyDescent="0.25">
      <c r="A390" s="51" t="s">
        <v>71</v>
      </c>
      <c r="B390" s="52">
        <v>44105</v>
      </c>
      <c r="C390" s="54">
        <v>-416423.6716</v>
      </c>
    </row>
    <row r="391" spans="1:3" x14ac:dyDescent="0.25">
      <c r="A391" s="51" t="s">
        <v>66</v>
      </c>
      <c r="B391" s="52">
        <v>44105</v>
      </c>
      <c r="C391" s="54">
        <v>-987936.07129999995</v>
      </c>
    </row>
    <row r="392" spans="1:3" x14ac:dyDescent="0.25">
      <c r="A392" s="51" t="s">
        <v>18</v>
      </c>
      <c r="B392" s="52">
        <v>44136</v>
      </c>
      <c r="C392" s="54">
        <v>154414272.90000001</v>
      </c>
    </row>
    <row r="393" spans="1:3" x14ac:dyDescent="0.25">
      <c r="A393" s="51" t="s">
        <v>19</v>
      </c>
      <c r="B393" s="52">
        <v>44136</v>
      </c>
      <c r="C393" s="54">
        <v>-1702883.733</v>
      </c>
    </row>
    <row r="394" spans="1:3" x14ac:dyDescent="0.25">
      <c r="A394" s="51" t="s">
        <v>22</v>
      </c>
      <c r="B394" s="52">
        <v>44136</v>
      </c>
      <c r="C394" s="54">
        <v>-1672591.902</v>
      </c>
    </row>
    <row r="395" spans="1:3" x14ac:dyDescent="0.25">
      <c r="A395" s="51" t="s">
        <v>23</v>
      </c>
      <c r="B395" s="52">
        <v>44136</v>
      </c>
      <c r="C395" s="54">
        <v>-28949.792700000002</v>
      </c>
    </row>
    <row r="396" spans="1:3" x14ac:dyDescent="0.25">
      <c r="A396" s="51" t="s">
        <v>24</v>
      </c>
      <c r="B396" s="52">
        <v>44136</v>
      </c>
      <c r="C396" s="54">
        <v>-94686.660919999995</v>
      </c>
    </row>
    <row r="397" spans="1:3" x14ac:dyDescent="0.25">
      <c r="A397" s="51" t="s">
        <v>26</v>
      </c>
      <c r="B397" s="52">
        <v>44136</v>
      </c>
      <c r="C397" s="54">
        <v>-1583896.43</v>
      </c>
    </row>
    <row r="398" spans="1:3" x14ac:dyDescent="0.25">
      <c r="A398" s="51" t="s">
        <v>27</v>
      </c>
      <c r="B398" s="52">
        <v>44136</v>
      </c>
      <c r="C398" s="54">
        <v>-85807.510089999996</v>
      </c>
    </row>
    <row r="399" spans="1:3" x14ac:dyDescent="0.25">
      <c r="A399" s="51" t="s">
        <v>28</v>
      </c>
      <c r="B399" s="52">
        <v>44136</v>
      </c>
      <c r="C399" s="54">
        <v>-726719.24549999996</v>
      </c>
    </row>
    <row r="400" spans="1:3" x14ac:dyDescent="0.25">
      <c r="A400" s="51" t="s">
        <v>32</v>
      </c>
      <c r="B400" s="52">
        <v>44136</v>
      </c>
      <c r="C400" s="54">
        <v>-10452727.84</v>
      </c>
    </row>
    <row r="401" spans="1:3" x14ac:dyDescent="0.25">
      <c r="A401" s="51" t="s">
        <v>33</v>
      </c>
      <c r="B401" s="52">
        <v>44136</v>
      </c>
      <c r="C401" s="54">
        <v>-2902678.3730000001</v>
      </c>
    </row>
    <row r="402" spans="1:3" x14ac:dyDescent="0.25">
      <c r="A402" s="51" t="s">
        <v>34</v>
      </c>
      <c r="B402" s="52">
        <v>44136</v>
      </c>
      <c r="C402" s="54">
        <v>-2943958.003</v>
      </c>
    </row>
    <row r="403" spans="1:3" x14ac:dyDescent="0.25">
      <c r="A403" s="51" t="s">
        <v>35</v>
      </c>
      <c r="B403" s="52">
        <v>44136</v>
      </c>
      <c r="C403" s="54">
        <v>-73617429.010000005</v>
      </c>
    </row>
    <row r="404" spans="1:3" x14ac:dyDescent="0.25">
      <c r="A404" s="51" t="s">
        <v>36</v>
      </c>
      <c r="B404" s="52">
        <v>44136</v>
      </c>
      <c r="C404" s="54">
        <v>-374223.00640000001</v>
      </c>
    </row>
    <row r="405" spans="1:3" x14ac:dyDescent="0.25">
      <c r="A405" s="51" t="s">
        <v>37</v>
      </c>
      <c r="B405" s="52">
        <v>44136</v>
      </c>
      <c r="C405" s="54">
        <v>-3958797.2259999998</v>
      </c>
    </row>
    <row r="406" spans="1:3" x14ac:dyDescent="0.25">
      <c r="A406" s="51" t="s">
        <v>38</v>
      </c>
      <c r="B406" s="52">
        <v>44136</v>
      </c>
      <c r="C406" s="54">
        <v>-943239.96669999999</v>
      </c>
    </row>
    <row r="407" spans="1:3" x14ac:dyDescent="0.25">
      <c r="A407" s="51" t="s">
        <v>39</v>
      </c>
      <c r="B407" s="52">
        <v>44136</v>
      </c>
      <c r="C407" s="54">
        <v>-229969.69159999999</v>
      </c>
    </row>
    <row r="408" spans="1:3" x14ac:dyDescent="0.25">
      <c r="A408" s="51" t="s">
        <v>40</v>
      </c>
      <c r="B408" s="52">
        <v>44136</v>
      </c>
      <c r="C408" s="54">
        <v>-124372.55160000001</v>
      </c>
    </row>
    <row r="409" spans="1:3" x14ac:dyDescent="0.25">
      <c r="A409" s="51" t="s">
        <v>51</v>
      </c>
      <c r="B409" s="52">
        <v>44136</v>
      </c>
      <c r="C409" s="54">
        <v>-2012955.4909999999</v>
      </c>
    </row>
    <row r="410" spans="1:3" x14ac:dyDescent="0.25">
      <c r="A410" s="51" t="s">
        <v>52</v>
      </c>
      <c r="B410" s="52">
        <v>44136</v>
      </c>
      <c r="C410" s="54">
        <v>-693583.79610000004</v>
      </c>
    </row>
    <row r="411" spans="1:3" x14ac:dyDescent="0.25">
      <c r="A411" s="51" t="s">
        <v>53</v>
      </c>
      <c r="B411" s="52">
        <v>44136</v>
      </c>
      <c r="C411" s="54">
        <v>-891987.75910000002</v>
      </c>
    </row>
    <row r="412" spans="1:3" x14ac:dyDescent="0.25">
      <c r="A412" s="51" t="s">
        <v>54</v>
      </c>
      <c r="B412" s="52">
        <v>44136</v>
      </c>
      <c r="C412" s="54">
        <v>-18927.325420000001</v>
      </c>
    </row>
    <row r="413" spans="1:3" x14ac:dyDescent="0.25">
      <c r="A413" s="51" t="s">
        <v>55</v>
      </c>
      <c r="B413" s="52">
        <v>44136</v>
      </c>
      <c r="C413" s="54">
        <v>-54490.570939999998</v>
      </c>
    </row>
    <row r="414" spans="1:3" x14ac:dyDescent="0.25">
      <c r="A414" s="51" t="s">
        <v>56</v>
      </c>
      <c r="B414" s="52">
        <v>44136</v>
      </c>
      <c r="C414" s="54">
        <v>-2097.2907030000001</v>
      </c>
    </row>
    <row r="415" spans="1:3" x14ac:dyDescent="0.25">
      <c r="A415" s="51" t="s">
        <v>57</v>
      </c>
      <c r="B415" s="52">
        <v>44136</v>
      </c>
      <c r="C415" s="54">
        <v>-2830.4954339999999</v>
      </c>
    </row>
    <row r="416" spans="1:3" x14ac:dyDescent="0.25">
      <c r="A416" s="51" t="s">
        <v>58</v>
      </c>
      <c r="B416" s="52">
        <v>44136</v>
      </c>
      <c r="C416" s="54">
        <v>-3344.8725370000002</v>
      </c>
    </row>
    <row r="417" spans="1:3" x14ac:dyDescent="0.25">
      <c r="A417" s="51" t="s">
        <v>59</v>
      </c>
      <c r="B417" s="52">
        <v>44136</v>
      </c>
      <c r="C417" s="54">
        <v>-1764.5749049999999</v>
      </c>
    </row>
    <row r="418" spans="1:3" x14ac:dyDescent="0.25">
      <c r="A418" s="51" t="s">
        <v>46</v>
      </c>
      <c r="B418" s="52">
        <v>44136</v>
      </c>
      <c r="C418" s="54">
        <v>-108267.9675</v>
      </c>
    </row>
    <row r="419" spans="1:3" x14ac:dyDescent="0.25">
      <c r="A419" s="51" t="s">
        <v>47</v>
      </c>
      <c r="B419" s="52">
        <v>44136</v>
      </c>
      <c r="C419" s="54">
        <v>-4698.7600860000002</v>
      </c>
    </row>
    <row r="420" spans="1:3" x14ac:dyDescent="0.25">
      <c r="A420" s="51" t="s">
        <v>48</v>
      </c>
      <c r="B420" s="52">
        <v>44136</v>
      </c>
      <c r="C420" s="54">
        <v>-15355.476409999999</v>
      </c>
    </row>
    <row r="421" spans="1:3" x14ac:dyDescent="0.25">
      <c r="A421" s="51" t="s">
        <v>60</v>
      </c>
      <c r="B421" s="52">
        <v>44136</v>
      </c>
      <c r="C421" s="54">
        <v>-2386.6451299999999</v>
      </c>
    </row>
    <row r="422" spans="1:3" x14ac:dyDescent="0.25">
      <c r="A422" s="51" t="s">
        <v>61</v>
      </c>
      <c r="B422" s="52">
        <v>44136</v>
      </c>
      <c r="C422" s="54">
        <v>-1193.4739790000001</v>
      </c>
    </row>
    <row r="423" spans="1:3" x14ac:dyDescent="0.25">
      <c r="A423" s="51" t="s">
        <v>62</v>
      </c>
      <c r="B423" s="52">
        <v>44136</v>
      </c>
      <c r="C423" s="54">
        <v>-134.918228</v>
      </c>
    </row>
    <row r="424" spans="1:3" x14ac:dyDescent="0.25">
      <c r="A424" s="51" t="s">
        <v>50</v>
      </c>
      <c r="B424" s="52">
        <v>44136</v>
      </c>
      <c r="C424" s="54">
        <v>-6417.4723690000001</v>
      </c>
    </row>
    <row r="425" spans="1:3" x14ac:dyDescent="0.25">
      <c r="A425" s="51" t="s">
        <v>68</v>
      </c>
      <c r="B425" s="52">
        <v>44136</v>
      </c>
      <c r="C425" s="54">
        <v>-58789.011140000002</v>
      </c>
    </row>
    <row r="426" spans="1:3" x14ac:dyDescent="0.25">
      <c r="A426" s="51" t="s">
        <v>69</v>
      </c>
      <c r="B426" s="52">
        <v>44136</v>
      </c>
      <c r="C426" s="54">
        <v>560561.2378</v>
      </c>
    </row>
    <row r="427" spans="1:3" x14ac:dyDescent="0.25">
      <c r="A427" s="51" t="s">
        <v>72</v>
      </c>
      <c r="B427" s="52">
        <v>44136</v>
      </c>
      <c r="C427" s="54">
        <v>-195131.693</v>
      </c>
    </row>
    <row r="428" spans="1:3" x14ac:dyDescent="0.25">
      <c r="A428" s="51" t="s">
        <v>73</v>
      </c>
      <c r="B428" s="52">
        <v>44136</v>
      </c>
      <c r="C428" s="54">
        <v>218708.73809999999</v>
      </c>
    </row>
    <row r="429" spans="1:3" x14ac:dyDescent="0.25">
      <c r="A429" s="51" t="s">
        <v>71</v>
      </c>
      <c r="B429" s="52">
        <v>44136</v>
      </c>
      <c r="C429" s="54">
        <v>-708465.37919999997</v>
      </c>
    </row>
    <row r="430" spans="1:3" x14ac:dyDescent="0.25">
      <c r="A430" s="51" t="s">
        <v>66</v>
      </c>
      <c r="B430" s="52">
        <v>44136</v>
      </c>
      <c r="C430" s="54">
        <v>-666138.98400000005</v>
      </c>
    </row>
    <row r="431" spans="1:3" x14ac:dyDescent="0.25">
      <c r="A431" s="51" t="s">
        <v>18</v>
      </c>
      <c r="B431" s="52">
        <v>44166</v>
      </c>
      <c r="C431" s="54">
        <v>152925592.59999999</v>
      </c>
    </row>
    <row r="432" spans="1:3" x14ac:dyDescent="0.25">
      <c r="A432" s="51" t="s">
        <v>19</v>
      </c>
      <c r="B432" s="52">
        <v>44166</v>
      </c>
      <c r="C432" s="54">
        <v>-2411882.2390000001</v>
      </c>
    </row>
    <row r="433" spans="1:3" x14ac:dyDescent="0.25">
      <c r="A433" s="51" t="s">
        <v>22</v>
      </c>
      <c r="B433" s="52">
        <v>44166</v>
      </c>
      <c r="C433" s="54">
        <v>-2035849.5079999999</v>
      </c>
    </row>
    <row r="434" spans="1:3" x14ac:dyDescent="0.25">
      <c r="A434" s="51" t="s">
        <v>23</v>
      </c>
      <c r="B434" s="52">
        <v>44166</v>
      </c>
      <c r="C434" s="54">
        <v>-31702.40263</v>
      </c>
    </row>
    <row r="435" spans="1:3" x14ac:dyDescent="0.25">
      <c r="A435" s="51" t="s">
        <v>24</v>
      </c>
      <c r="B435" s="52">
        <v>44166</v>
      </c>
      <c r="C435" s="54">
        <v>-79923.018689999997</v>
      </c>
    </row>
    <row r="436" spans="1:3" x14ac:dyDescent="0.25">
      <c r="A436" s="51" t="s">
        <v>26</v>
      </c>
      <c r="B436" s="52">
        <v>44166</v>
      </c>
      <c r="C436" s="54">
        <v>-1554035.93</v>
      </c>
    </row>
    <row r="437" spans="1:3" x14ac:dyDescent="0.25">
      <c r="A437" s="51" t="s">
        <v>27</v>
      </c>
      <c r="B437" s="52">
        <v>44166</v>
      </c>
      <c r="C437" s="54">
        <v>-116824.4126</v>
      </c>
    </row>
    <row r="438" spans="1:3" x14ac:dyDescent="0.25">
      <c r="A438" s="51" t="s">
        <v>28</v>
      </c>
      <c r="B438" s="52">
        <v>44166</v>
      </c>
      <c r="C438" s="54">
        <v>-618074.24320000003</v>
      </c>
    </row>
    <row r="439" spans="1:3" x14ac:dyDescent="0.25">
      <c r="A439" s="51" t="s">
        <v>32</v>
      </c>
      <c r="B439" s="52">
        <v>44166</v>
      </c>
      <c r="C439" s="54">
        <v>-9481311.7760000005</v>
      </c>
    </row>
    <row r="440" spans="1:3" x14ac:dyDescent="0.25">
      <c r="A440" s="51" t="s">
        <v>33</v>
      </c>
      <c r="B440" s="52">
        <v>44166</v>
      </c>
      <c r="C440" s="54">
        <v>-3049233.9810000001</v>
      </c>
    </row>
    <row r="441" spans="1:3" x14ac:dyDescent="0.25">
      <c r="A441" s="51" t="s">
        <v>34</v>
      </c>
      <c r="B441" s="52">
        <v>44166</v>
      </c>
      <c r="C441" s="54">
        <v>-2528019.1740000001</v>
      </c>
    </row>
    <row r="442" spans="1:3" x14ac:dyDescent="0.25">
      <c r="A442" s="51" t="s">
        <v>35</v>
      </c>
      <c r="B442" s="52">
        <v>44166</v>
      </c>
      <c r="C442" s="54">
        <v>-72480743.280000001</v>
      </c>
    </row>
    <row r="443" spans="1:3" x14ac:dyDescent="0.25">
      <c r="A443" s="51" t="s">
        <v>36</v>
      </c>
      <c r="B443" s="52">
        <v>44166</v>
      </c>
      <c r="C443" s="54">
        <v>-539322.6165</v>
      </c>
    </row>
    <row r="444" spans="1:3" x14ac:dyDescent="0.25">
      <c r="A444" s="51" t="s">
        <v>37</v>
      </c>
      <c r="B444" s="52">
        <v>44166</v>
      </c>
      <c r="C444" s="54">
        <v>-2460034.48</v>
      </c>
    </row>
    <row r="445" spans="1:3" x14ac:dyDescent="0.25">
      <c r="A445" s="51" t="s">
        <v>38</v>
      </c>
      <c r="B445" s="52">
        <v>44166</v>
      </c>
      <c r="C445" s="54">
        <v>-1052808.3089999999</v>
      </c>
    </row>
    <row r="446" spans="1:3" x14ac:dyDescent="0.25">
      <c r="A446" s="51" t="s">
        <v>39</v>
      </c>
      <c r="B446" s="52">
        <v>44166</v>
      </c>
      <c r="C446" s="54">
        <v>-374757.56790000002</v>
      </c>
    </row>
    <row r="447" spans="1:3" x14ac:dyDescent="0.25">
      <c r="A447" s="51" t="s">
        <v>40</v>
      </c>
      <c r="B447" s="52">
        <v>44166</v>
      </c>
      <c r="C447" s="54">
        <v>-90988.698329999999</v>
      </c>
    </row>
    <row r="448" spans="1:3" x14ac:dyDescent="0.25">
      <c r="A448" s="51" t="s">
        <v>51</v>
      </c>
      <c r="B448" s="52">
        <v>44166</v>
      </c>
      <c r="C448" s="54">
        <v>-2787685.34</v>
      </c>
    </row>
    <row r="449" spans="1:3" x14ac:dyDescent="0.25">
      <c r="A449" s="51" t="s">
        <v>52</v>
      </c>
      <c r="B449" s="52">
        <v>44166</v>
      </c>
      <c r="C449" s="54">
        <v>-750327.82759999996</v>
      </c>
    </row>
    <row r="450" spans="1:3" x14ac:dyDescent="0.25">
      <c r="A450" s="51" t="s">
        <v>53</v>
      </c>
      <c r="B450" s="52">
        <v>44166</v>
      </c>
      <c r="C450" s="54">
        <v>-817721.61860000005</v>
      </c>
    </row>
    <row r="451" spans="1:3" x14ac:dyDescent="0.25">
      <c r="A451" s="51" t="s">
        <v>54</v>
      </c>
      <c r="B451" s="52">
        <v>44166</v>
      </c>
      <c r="C451" s="54">
        <v>-22943.216700000001</v>
      </c>
    </row>
    <row r="452" spans="1:3" x14ac:dyDescent="0.25">
      <c r="A452" s="51" t="s">
        <v>55</v>
      </c>
      <c r="B452" s="52">
        <v>44166</v>
      </c>
      <c r="C452" s="54">
        <v>-44933.990279999998</v>
      </c>
    </row>
    <row r="453" spans="1:3" x14ac:dyDescent="0.25">
      <c r="A453" s="51" t="s">
        <v>56</v>
      </c>
      <c r="B453" s="52">
        <v>44166</v>
      </c>
      <c r="C453" s="54">
        <v>-1655.859958</v>
      </c>
    </row>
    <row r="454" spans="1:3" x14ac:dyDescent="0.25">
      <c r="A454" s="51" t="s">
        <v>57</v>
      </c>
      <c r="B454" s="52">
        <v>44166</v>
      </c>
      <c r="C454" s="54">
        <v>-2879.1639439999999</v>
      </c>
    </row>
    <row r="455" spans="1:3" x14ac:dyDescent="0.25">
      <c r="A455" s="51" t="s">
        <v>58</v>
      </c>
      <c r="B455" s="52">
        <v>44166</v>
      </c>
      <c r="C455" s="54">
        <v>-2246.7240379999998</v>
      </c>
    </row>
    <row r="456" spans="1:3" x14ac:dyDescent="0.25">
      <c r="A456" s="51" t="s">
        <v>59</v>
      </c>
      <c r="B456" s="52">
        <v>44166</v>
      </c>
      <c r="C456" s="54">
        <v>-2320.0134659999999</v>
      </c>
    </row>
    <row r="457" spans="1:3" x14ac:dyDescent="0.25">
      <c r="A457" s="51" t="s">
        <v>46</v>
      </c>
      <c r="B457" s="52">
        <v>44166</v>
      </c>
      <c r="C457" s="54">
        <v>-113389.92690000001</v>
      </c>
    </row>
    <row r="458" spans="1:3" x14ac:dyDescent="0.25">
      <c r="A458" s="51" t="s">
        <v>47</v>
      </c>
      <c r="B458" s="52">
        <v>44166</v>
      </c>
      <c r="C458" s="54">
        <v>-5770.8516179999997</v>
      </c>
    </row>
    <row r="459" spans="1:3" x14ac:dyDescent="0.25">
      <c r="A459" s="51" t="s">
        <v>48</v>
      </c>
      <c r="B459" s="52">
        <v>44166</v>
      </c>
      <c r="C459" s="54">
        <v>-16907.069879999999</v>
      </c>
    </row>
    <row r="460" spans="1:3" x14ac:dyDescent="0.25">
      <c r="A460" s="51" t="s">
        <v>60</v>
      </c>
      <c r="B460" s="52">
        <v>44166</v>
      </c>
      <c r="C460" s="54">
        <v>-2194.1522209999998</v>
      </c>
    </row>
    <row r="461" spans="1:3" x14ac:dyDescent="0.25">
      <c r="A461" s="51" t="s">
        <v>61</v>
      </c>
      <c r="B461" s="52">
        <v>44166</v>
      </c>
      <c r="C461" s="54">
        <v>-1337.53333</v>
      </c>
    </row>
    <row r="462" spans="1:3" x14ac:dyDescent="0.25">
      <c r="A462" s="51" t="s">
        <v>62</v>
      </c>
      <c r="B462" s="52">
        <v>44166</v>
      </c>
      <c r="C462" s="54">
        <v>-164.8741483</v>
      </c>
    </row>
    <row r="463" spans="1:3" x14ac:dyDescent="0.25">
      <c r="A463" s="51" t="s">
        <v>50</v>
      </c>
      <c r="B463" s="52">
        <v>44166</v>
      </c>
      <c r="C463" s="54">
        <v>-4679.9712509999999</v>
      </c>
    </row>
    <row r="464" spans="1:3" x14ac:dyDescent="0.25">
      <c r="A464" s="51" t="s">
        <v>68</v>
      </c>
      <c r="B464" s="52">
        <v>44166</v>
      </c>
      <c r="C464" s="54">
        <v>-41887.106619999999</v>
      </c>
    </row>
    <row r="465" spans="1:3" x14ac:dyDescent="0.25">
      <c r="A465" s="51" t="s">
        <v>69</v>
      </c>
      <c r="B465" s="52">
        <v>44166</v>
      </c>
      <c r="C465" s="54">
        <v>771525.58440000005</v>
      </c>
    </row>
    <row r="466" spans="1:3" x14ac:dyDescent="0.25">
      <c r="A466" s="51" t="s">
        <v>72</v>
      </c>
      <c r="B466" s="52">
        <v>44166</v>
      </c>
      <c r="C466" s="54">
        <v>-144479.7311</v>
      </c>
    </row>
    <row r="467" spans="1:3" x14ac:dyDescent="0.25">
      <c r="A467" s="51" t="s">
        <v>73</v>
      </c>
      <c r="B467" s="52">
        <v>44166</v>
      </c>
      <c r="C467" s="54">
        <v>251359.68780000001</v>
      </c>
    </row>
    <row r="468" spans="1:3" x14ac:dyDescent="0.25">
      <c r="A468" s="51" t="s">
        <v>71</v>
      </c>
      <c r="B468" s="52">
        <v>44166</v>
      </c>
      <c r="C468" s="54">
        <v>-608406.50540000002</v>
      </c>
    </row>
    <row r="469" spans="1:3" x14ac:dyDescent="0.25">
      <c r="A469" s="51" t="s">
        <v>66</v>
      </c>
      <c r="B469" s="52">
        <v>44166</v>
      </c>
      <c r="C469" s="54">
        <v>-955590.06279999996</v>
      </c>
    </row>
    <row r="470" spans="1:3" x14ac:dyDescent="0.25">
      <c r="A470" s="51" t="s">
        <v>18</v>
      </c>
      <c r="B470" s="52">
        <v>44197</v>
      </c>
      <c r="C470" s="54">
        <v>180238714</v>
      </c>
    </row>
    <row r="471" spans="1:3" x14ac:dyDescent="0.25">
      <c r="A471" s="51" t="s">
        <v>19</v>
      </c>
      <c r="B471" s="52">
        <v>44197</v>
      </c>
      <c r="C471" s="54">
        <v>-2978599.966</v>
      </c>
    </row>
    <row r="472" spans="1:3" x14ac:dyDescent="0.25">
      <c r="A472" s="51" t="s">
        <v>22</v>
      </c>
      <c r="B472" s="52">
        <v>44197</v>
      </c>
      <c r="C472" s="54">
        <v>-1288435.156</v>
      </c>
    </row>
    <row r="473" spans="1:3" x14ac:dyDescent="0.25">
      <c r="A473" s="51" t="s">
        <v>23</v>
      </c>
      <c r="B473" s="52">
        <v>44197</v>
      </c>
      <c r="C473" s="54">
        <v>-32676.849699999999</v>
      </c>
    </row>
    <row r="474" spans="1:3" x14ac:dyDescent="0.25">
      <c r="A474" s="51" t="s">
        <v>24</v>
      </c>
      <c r="B474" s="52">
        <v>44197</v>
      </c>
      <c r="C474" s="54">
        <v>-72174.703200000004</v>
      </c>
    </row>
    <row r="475" spans="1:3" x14ac:dyDescent="0.25">
      <c r="A475" s="51" t="s">
        <v>26</v>
      </c>
      <c r="B475" s="52">
        <v>44197</v>
      </c>
      <c r="C475" s="54">
        <v>-2449443.1770000001</v>
      </c>
    </row>
    <row r="476" spans="1:3" x14ac:dyDescent="0.25">
      <c r="A476" s="51" t="s">
        <v>27</v>
      </c>
      <c r="B476" s="52">
        <v>44197</v>
      </c>
      <c r="C476" s="54">
        <v>-130110.81359999999</v>
      </c>
    </row>
    <row r="477" spans="1:3" x14ac:dyDescent="0.25">
      <c r="A477" s="51" t="s">
        <v>28</v>
      </c>
      <c r="B477" s="52">
        <v>44197</v>
      </c>
      <c r="C477" s="54">
        <v>-474623.17070000002</v>
      </c>
    </row>
    <row r="478" spans="1:3" x14ac:dyDescent="0.25">
      <c r="A478" s="51" t="s">
        <v>32</v>
      </c>
      <c r="B478" s="52">
        <v>44197</v>
      </c>
      <c r="C478" s="54">
        <v>-7538240.1900000004</v>
      </c>
    </row>
    <row r="479" spans="1:3" x14ac:dyDescent="0.25">
      <c r="A479" s="51" t="s">
        <v>33</v>
      </c>
      <c r="B479" s="52">
        <v>44197</v>
      </c>
      <c r="C479" s="54">
        <v>-4117540.0290000001</v>
      </c>
    </row>
    <row r="480" spans="1:3" x14ac:dyDescent="0.25">
      <c r="A480" s="51" t="s">
        <v>34</v>
      </c>
      <c r="B480" s="52">
        <v>44197</v>
      </c>
      <c r="C480" s="54">
        <v>-2565754.25</v>
      </c>
    </row>
    <row r="481" spans="1:3" x14ac:dyDescent="0.25">
      <c r="A481" s="51" t="s">
        <v>35</v>
      </c>
      <c r="B481" s="52">
        <v>44197</v>
      </c>
      <c r="C481" s="54">
        <v>-107430798.59999999</v>
      </c>
    </row>
    <row r="482" spans="1:3" x14ac:dyDescent="0.25">
      <c r="A482" s="51" t="s">
        <v>36</v>
      </c>
      <c r="B482" s="52">
        <v>44197</v>
      </c>
      <c r="C482" s="54">
        <v>-563820.91989999998</v>
      </c>
    </row>
    <row r="483" spans="1:3" x14ac:dyDescent="0.25">
      <c r="A483" s="51" t="s">
        <v>37</v>
      </c>
      <c r="B483" s="52">
        <v>44197</v>
      </c>
      <c r="C483" s="54">
        <v>-3908583.2710000002</v>
      </c>
    </row>
    <row r="484" spans="1:3" x14ac:dyDescent="0.25">
      <c r="A484" s="51" t="s">
        <v>38</v>
      </c>
      <c r="B484" s="52">
        <v>44197</v>
      </c>
      <c r="C484" s="54">
        <v>-1130557.5049999999</v>
      </c>
    </row>
    <row r="485" spans="1:3" x14ac:dyDescent="0.25">
      <c r="A485" s="51" t="s">
        <v>39</v>
      </c>
      <c r="B485" s="52">
        <v>44197</v>
      </c>
      <c r="C485" s="54">
        <v>-411336.36420000001</v>
      </c>
    </row>
    <row r="486" spans="1:3" x14ac:dyDescent="0.25">
      <c r="A486" s="51" t="s">
        <v>40</v>
      </c>
      <c r="B486" s="52">
        <v>44197</v>
      </c>
      <c r="C486" s="54">
        <v>-76589.081090000007</v>
      </c>
    </row>
    <row r="487" spans="1:3" x14ac:dyDescent="0.25">
      <c r="A487" s="51" t="s">
        <v>51</v>
      </c>
      <c r="B487" s="52">
        <v>44197</v>
      </c>
      <c r="C487" s="54">
        <v>-2762486.4989999998</v>
      </c>
    </row>
    <row r="488" spans="1:3" x14ac:dyDescent="0.25">
      <c r="A488" s="51" t="s">
        <v>52</v>
      </c>
      <c r="B488" s="52">
        <v>44197</v>
      </c>
      <c r="C488" s="54">
        <v>-943620.89489999996</v>
      </c>
    </row>
    <row r="489" spans="1:3" x14ac:dyDescent="0.25">
      <c r="A489" s="51" t="s">
        <v>53</v>
      </c>
      <c r="B489" s="52">
        <v>44197</v>
      </c>
      <c r="C489" s="54">
        <v>-561584.48230000003</v>
      </c>
    </row>
    <row r="490" spans="1:3" x14ac:dyDescent="0.25">
      <c r="A490" s="51" t="s">
        <v>54</v>
      </c>
      <c r="B490" s="52">
        <v>44197</v>
      </c>
      <c r="C490" s="54">
        <v>-17559.180339999999</v>
      </c>
    </row>
    <row r="491" spans="1:3" x14ac:dyDescent="0.25">
      <c r="A491" s="51" t="s">
        <v>55</v>
      </c>
      <c r="B491" s="52">
        <v>44197</v>
      </c>
      <c r="C491" s="54">
        <v>-69069.082020000002</v>
      </c>
    </row>
    <row r="492" spans="1:3" x14ac:dyDescent="0.25">
      <c r="A492" s="51" t="s">
        <v>56</v>
      </c>
      <c r="B492" s="52">
        <v>44197</v>
      </c>
      <c r="C492" s="54">
        <v>-1718.701194</v>
      </c>
    </row>
    <row r="493" spans="1:3" x14ac:dyDescent="0.25">
      <c r="A493" s="51" t="s">
        <v>57</v>
      </c>
      <c r="B493" s="52">
        <v>44197</v>
      </c>
      <c r="C493" s="54">
        <v>-4938.2783630000004</v>
      </c>
    </row>
    <row r="494" spans="1:3" x14ac:dyDescent="0.25">
      <c r="A494" s="51" t="s">
        <v>58</v>
      </c>
      <c r="B494" s="52">
        <v>44197</v>
      </c>
      <c r="C494" s="54">
        <v>-3170.7761049999999</v>
      </c>
    </row>
    <row r="495" spans="1:3" x14ac:dyDescent="0.25">
      <c r="A495" s="51" t="s">
        <v>59</v>
      </c>
      <c r="B495" s="52">
        <v>44197</v>
      </c>
      <c r="C495" s="54">
        <v>-2562.1174719999999</v>
      </c>
    </row>
    <row r="496" spans="1:3" x14ac:dyDescent="0.25">
      <c r="A496" s="51" t="s">
        <v>46</v>
      </c>
      <c r="B496" s="52">
        <v>44197</v>
      </c>
      <c r="C496" s="54">
        <v>-81790.284100000004</v>
      </c>
    </row>
    <row r="497" spans="1:3" x14ac:dyDescent="0.25">
      <c r="A497" s="51" t="s">
        <v>47</v>
      </c>
      <c r="B497" s="52">
        <v>44197</v>
      </c>
      <c r="C497" s="54">
        <v>-3944.6529089999999</v>
      </c>
    </row>
    <row r="498" spans="1:3" x14ac:dyDescent="0.25">
      <c r="A498" s="51" t="s">
        <v>48</v>
      </c>
      <c r="B498" s="52">
        <v>44197</v>
      </c>
      <c r="C498" s="54">
        <v>-16440.104520000001</v>
      </c>
    </row>
    <row r="499" spans="1:3" x14ac:dyDescent="0.25">
      <c r="A499" s="51" t="s">
        <v>60</v>
      </c>
      <c r="B499" s="52">
        <v>44197</v>
      </c>
      <c r="C499" s="54">
        <v>-2335.903182</v>
      </c>
    </row>
    <row r="500" spans="1:3" x14ac:dyDescent="0.25">
      <c r="A500" s="51" t="s">
        <v>61</v>
      </c>
      <c r="B500" s="52">
        <v>44197</v>
      </c>
      <c r="C500" s="54">
        <v>-1453.53745</v>
      </c>
    </row>
    <row r="501" spans="1:3" x14ac:dyDescent="0.25">
      <c r="A501" s="51" t="s">
        <v>62</v>
      </c>
      <c r="B501" s="52">
        <v>44197</v>
      </c>
      <c r="C501" s="54">
        <v>-194.32437350000001</v>
      </c>
    </row>
    <row r="502" spans="1:3" x14ac:dyDescent="0.25">
      <c r="A502" s="51" t="s">
        <v>50</v>
      </c>
      <c r="B502" s="52">
        <v>44197</v>
      </c>
      <c r="C502" s="54">
        <v>-5673.90103</v>
      </c>
    </row>
    <row r="503" spans="1:3" x14ac:dyDescent="0.25">
      <c r="A503" s="51" t="s">
        <v>68</v>
      </c>
      <c r="B503" s="52">
        <v>44197</v>
      </c>
      <c r="C503" s="54">
        <v>-53487.410309999999</v>
      </c>
    </row>
    <row r="504" spans="1:3" x14ac:dyDescent="0.25">
      <c r="A504" s="51" t="s">
        <v>69</v>
      </c>
      <c r="B504" s="52">
        <v>44197</v>
      </c>
      <c r="C504" s="54">
        <v>837673.94050000003</v>
      </c>
    </row>
    <row r="505" spans="1:3" x14ac:dyDescent="0.25">
      <c r="A505" s="51" t="s">
        <v>72</v>
      </c>
      <c r="B505" s="52">
        <v>44197</v>
      </c>
      <c r="C505" s="54">
        <v>-193983.9455</v>
      </c>
    </row>
    <row r="506" spans="1:3" x14ac:dyDescent="0.25">
      <c r="A506" s="51" t="s">
        <v>73</v>
      </c>
      <c r="B506" s="52">
        <v>44197</v>
      </c>
      <c r="C506" s="54">
        <v>273261.84830000001</v>
      </c>
    </row>
    <row r="507" spans="1:3" x14ac:dyDescent="0.25">
      <c r="A507" s="51" t="s">
        <v>71</v>
      </c>
      <c r="B507" s="52">
        <v>44197</v>
      </c>
      <c r="C507" s="54">
        <v>-618202.10939999996</v>
      </c>
    </row>
    <row r="508" spans="1:3" x14ac:dyDescent="0.25">
      <c r="A508" s="51" t="s">
        <v>66</v>
      </c>
      <c r="B508" s="52">
        <v>44197</v>
      </c>
      <c r="C508" s="54">
        <v>-877713.84739999997</v>
      </c>
    </row>
    <row r="509" spans="1:3" x14ac:dyDescent="0.25">
      <c r="A509" s="51" t="s">
        <v>18</v>
      </c>
      <c r="B509" s="52">
        <v>44228</v>
      </c>
      <c r="C509" s="54">
        <v>160423981</v>
      </c>
    </row>
    <row r="510" spans="1:3" x14ac:dyDescent="0.25">
      <c r="A510" s="51" t="s">
        <v>19</v>
      </c>
      <c r="B510" s="52">
        <v>44228</v>
      </c>
      <c r="C510" s="54">
        <v>-1643235.18</v>
      </c>
    </row>
    <row r="511" spans="1:3" x14ac:dyDescent="0.25">
      <c r="A511" s="51" t="s">
        <v>22</v>
      </c>
      <c r="B511" s="52">
        <v>44228</v>
      </c>
      <c r="C511" s="54">
        <v>-1741645.8689999999</v>
      </c>
    </row>
    <row r="512" spans="1:3" x14ac:dyDescent="0.25">
      <c r="A512" s="51" t="s">
        <v>23</v>
      </c>
      <c r="B512" s="52">
        <v>44228</v>
      </c>
      <c r="C512" s="54">
        <v>-20531.8554</v>
      </c>
    </row>
    <row r="513" spans="1:3" x14ac:dyDescent="0.25">
      <c r="A513" s="51" t="s">
        <v>24</v>
      </c>
      <c r="B513" s="52">
        <v>44228</v>
      </c>
      <c r="C513" s="54">
        <v>-93327.565409999996</v>
      </c>
    </row>
    <row r="514" spans="1:3" x14ac:dyDescent="0.25">
      <c r="A514" s="51" t="s">
        <v>26</v>
      </c>
      <c r="B514" s="52">
        <v>44228</v>
      </c>
      <c r="C514" s="54">
        <v>-2259545.4559999998</v>
      </c>
    </row>
    <row r="515" spans="1:3" x14ac:dyDescent="0.25">
      <c r="A515" s="51" t="s">
        <v>27</v>
      </c>
      <c r="B515" s="52">
        <v>44228</v>
      </c>
      <c r="C515" s="54">
        <v>-139936.3008</v>
      </c>
    </row>
    <row r="516" spans="1:3" x14ac:dyDescent="0.25">
      <c r="A516" s="51" t="s">
        <v>28</v>
      </c>
      <c r="B516" s="52">
        <v>44228</v>
      </c>
      <c r="C516" s="54">
        <v>-746899.62049999996</v>
      </c>
    </row>
    <row r="517" spans="1:3" x14ac:dyDescent="0.25">
      <c r="A517" s="51" t="s">
        <v>32</v>
      </c>
      <c r="B517" s="52">
        <v>44228</v>
      </c>
      <c r="C517" s="54">
        <v>-6933401.1440000003</v>
      </c>
    </row>
    <row r="518" spans="1:3" x14ac:dyDescent="0.25">
      <c r="A518" s="51" t="s">
        <v>33</v>
      </c>
      <c r="B518" s="52">
        <v>44228</v>
      </c>
      <c r="C518" s="54">
        <v>-3700500.5359999998</v>
      </c>
    </row>
    <row r="519" spans="1:3" x14ac:dyDescent="0.25">
      <c r="A519" s="51" t="s">
        <v>34</v>
      </c>
      <c r="B519" s="52">
        <v>44228</v>
      </c>
      <c r="C519" s="54">
        <v>-3482541.054</v>
      </c>
    </row>
    <row r="520" spans="1:3" x14ac:dyDescent="0.25">
      <c r="A520" s="51" t="s">
        <v>35</v>
      </c>
      <c r="B520" s="52">
        <v>44228</v>
      </c>
      <c r="C520" s="54">
        <v>-104896859.59999999</v>
      </c>
    </row>
    <row r="521" spans="1:3" x14ac:dyDescent="0.25">
      <c r="A521" s="51" t="s">
        <v>36</v>
      </c>
      <c r="B521" s="52">
        <v>44228</v>
      </c>
      <c r="C521" s="54">
        <v>-490443.07630000002</v>
      </c>
    </row>
    <row r="522" spans="1:3" x14ac:dyDescent="0.25">
      <c r="A522" s="51" t="s">
        <v>37</v>
      </c>
      <c r="B522" s="52">
        <v>44228</v>
      </c>
      <c r="C522" s="54">
        <v>-3208226.389</v>
      </c>
    </row>
    <row r="523" spans="1:3" x14ac:dyDescent="0.25">
      <c r="A523" s="51" t="s">
        <v>38</v>
      </c>
      <c r="B523" s="52">
        <v>44228</v>
      </c>
      <c r="C523" s="54">
        <v>-1035680.056</v>
      </c>
    </row>
    <row r="524" spans="1:3" x14ac:dyDescent="0.25">
      <c r="A524" s="51" t="s">
        <v>39</v>
      </c>
      <c r="B524" s="52">
        <v>44228</v>
      </c>
      <c r="C524" s="54">
        <v>-247007.99909999999</v>
      </c>
    </row>
    <row r="525" spans="1:3" x14ac:dyDescent="0.25">
      <c r="A525" s="51" t="s">
        <v>40</v>
      </c>
      <c r="B525" s="52">
        <v>44228</v>
      </c>
      <c r="C525" s="54">
        <v>-130225.8986</v>
      </c>
    </row>
    <row r="526" spans="1:3" x14ac:dyDescent="0.25">
      <c r="A526" s="51" t="s">
        <v>51</v>
      </c>
      <c r="B526" s="52">
        <v>44228</v>
      </c>
      <c r="C526" s="54">
        <v>-2030128.9779999999</v>
      </c>
    </row>
    <row r="527" spans="1:3" x14ac:dyDescent="0.25">
      <c r="A527" s="51" t="s">
        <v>52</v>
      </c>
      <c r="B527" s="52">
        <v>44228</v>
      </c>
      <c r="C527" s="54">
        <v>-718811.6263</v>
      </c>
    </row>
    <row r="528" spans="1:3" x14ac:dyDescent="0.25">
      <c r="A528" s="51" t="s">
        <v>53</v>
      </c>
      <c r="B528" s="52">
        <v>44228</v>
      </c>
      <c r="C528" s="54">
        <v>-779575.91570000001</v>
      </c>
    </row>
    <row r="529" spans="1:3" x14ac:dyDescent="0.25">
      <c r="A529" s="51" t="s">
        <v>54</v>
      </c>
      <c r="B529" s="52">
        <v>44228</v>
      </c>
      <c r="C529" s="54">
        <v>-22741.162550000001</v>
      </c>
    </row>
    <row r="530" spans="1:3" x14ac:dyDescent="0.25">
      <c r="A530" s="51" t="s">
        <v>55</v>
      </c>
      <c r="B530" s="52">
        <v>44228</v>
      </c>
      <c r="C530" s="54">
        <v>-43848.097430000002</v>
      </c>
    </row>
    <row r="531" spans="1:3" x14ac:dyDescent="0.25">
      <c r="A531" s="51" t="s">
        <v>56</v>
      </c>
      <c r="B531" s="52">
        <v>44228</v>
      </c>
      <c r="C531" s="54">
        <v>-1706.1692849999999</v>
      </c>
    </row>
    <row r="532" spans="1:3" x14ac:dyDescent="0.25">
      <c r="A532" s="51" t="s">
        <v>57</v>
      </c>
      <c r="B532" s="52">
        <v>44228</v>
      </c>
      <c r="C532" s="54">
        <v>-4947.3050320000002</v>
      </c>
    </row>
    <row r="533" spans="1:3" x14ac:dyDescent="0.25">
      <c r="A533" s="51" t="s">
        <v>58</v>
      </c>
      <c r="B533" s="52">
        <v>44228</v>
      </c>
      <c r="C533" s="54">
        <v>-3457.2953579999999</v>
      </c>
    </row>
    <row r="534" spans="1:3" x14ac:dyDescent="0.25">
      <c r="A534" s="51" t="s">
        <v>59</v>
      </c>
      <c r="B534" s="52">
        <v>44228</v>
      </c>
      <c r="C534" s="54">
        <v>-2432.0900080000001</v>
      </c>
    </row>
    <row r="535" spans="1:3" x14ac:dyDescent="0.25">
      <c r="A535" s="51" t="s">
        <v>46</v>
      </c>
      <c r="B535" s="52">
        <v>44228</v>
      </c>
      <c r="C535" s="54">
        <v>-91311.779590000006</v>
      </c>
    </row>
    <row r="536" spans="1:3" x14ac:dyDescent="0.25">
      <c r="A536" s="51" t="s">
        <v>47</v>
      </c>
      <c r="B536" s="52">
        <v>44228</v>
      </c>
      <c r="C536" s="54">
        <v>-6556.1088970000001</v>
      </c>
    </row>
    <row r="537" spans="1:3" x14ac:dyDescent="0.25">
      <c r="A537" s="51" t="s">
        <v>48</v>
      </c>
      <c r="B537" s="52">
        <v>44228</v>
      </c>
      <c r="C537" s="54">
        <v>-13945.42031</v>
      </c>
    </row>
    <row r="538" spans="1:3" x14ac:dyDescent="0.25">
      <c r="A538" s="51" t="s">
        <v>60</v>
      </c>
      <c r="B538" s="52">
        <v>44228</v>
      </c>
      <c r="C538" s="54">
        <v>-2697.9055010000002</v>
      </c>
    </row>
    <row r="539" spans="1:3" x14ac:dyDescent="0.25">
      <c r="A539" s="51" t="s">
        <v>61</v>
      </c>
      <c r="B539" s="52">
        <v>44228</v>
      </c>
      <c r="C539" s="54">
        <v>-1764.5163190000001</v>
      </c>
    </row>
    <row r="540" spans="1:3" x14ac:dyDescent="0.25">
      <c r="A540" s="51" t="s">
        <v>62</v>
      </c>
      <c r="B540" s="52">
        <v>44228</v>
      </c>
      <c r="C540" s="54">
        <v>-196.89332020000001</v>
      </c>
    </row>
    <row r="541" spans="1:3" x14ac:dyDescent="0.25">
      <c r="A541" s="51" t="s">
        <v>50</v>
      </c>
      <c r="B541" s="52">
        <v>44228</v>
      </c>
      <c r="C541" s="54">
        <v>-5535.9707330000001</v>
      </c>
    </row>
    <row r="542" spans="1:3" x14ac:dyDescent="0.25">
      <c r="A542" s="51" t="s">
        <v>68</v>
      </c>
      <c r="B542" s="52">
        <v>44228</v>
      </c>
      <c r="C542" s="54">
        <v>-38313.522250000002</v>
      </c>
    </row>
    <row r="543" spans="1:3" x14ac:dyDescent="0.25">
      <c r="A543" s="51" t="s">
        <v>69</v>
      </c>
      <c r="B543" s="52">
        <v>44228</v>
      </c>
      <c r="C543" s="54">
        <v>800755.71070000005</v>
      </c>
    </row>
    <row r="544" spans="1:3" x14ac:dyDescent="0.25">
      <c r="A544" s="51" t="s">
        <v>72</v>
      </c>
      <c r="B544" s="52">
        <v>44228</v>
      </c>
      <c r="C544" s="54">
        <v>-162621.10980000001</v>
      </c>
    </row>
    <row r="545" spans="1:3" x14ac:dyDescent="0.25">
      <c r="A545" s="51" t="s">
        <v>73</v>
      </c>
      <c r="B545" s="52">
        <v>44228</v>
      </c>
      <c r="C545" s="54">
        <v>201366.84700000001</v>
      </c>
    </row>
    <row r="546" spans="1:3" x14ac:dyDescent="0.25">
      <c r="A546" s="51" t="s">
        <v>71</v>
      </c>
      <c r="B546" s="52">
        <v>44228</v>
      </c>
      <c r="C546" s="54">
        <v>-597618.95640000002</v>
      </c>
    </row>
    <row r="547" spans="1:3" x14ac:dyDescent="0.25">
      <c r="A547" s="51" t="s">
        <v>66</v>
      </c>
      <c r="B547" s="52">
        <v>44228</v>
      </c>
      <c r="C547" s="54">
        <v>-1047500.595</v>
      </c>
    </row>
    <row r="548" spans="1:3" x14ac:dyDescent="0.25">
      <c r="A548" s="51" t="s">
        <v>18</v>
      </c>
      <c r="B548" s="52">
        <v>44256</v>
      </c>
      <c r="C548" s="54">
        <v>151318477.40000001</v>
      </c>
    </row>
    <row r="549" spans="1:3" x14ac:dyDescent="0.25">
      <c r="A549" s="51" t="s">
        <v>19</v>
      </c>
      <c r="B549" s="52">
        <v>44256</v>
      </c>
      <c r="C549" s="54">
        <v>-1862134.7209999999</v>
      </c>
    </row>
    <row r="550" spans="1:3" x14ac:dyDescent="0.25">
      <c r="A550" s="51" t="s">
        <v>22</v>
      </c>
      <c r="B550" s="52">
        <v>44256</v>
      </c>
      <c r="C550" s="54">
        <v>-1312683.6980000001</v>
      </c>
    </row>
    <row r="551" spans="1:3" x14ac:dyDescent="0.25">
      <c r="A551" s="51" t="s">
        <v>23</v>
      </c>
      <c r="B551" s="52">
        <v>44256</v>
      </c>
      <c r="C551" s="54">
        <v>-25275.224020000001</v>
      </c>
    </row>
    <row r="552" spans="1:3" x14ac:dyDescent="0.25">
      <c r="A552" s="51" t="s">
        <v>24</v>
      </c>
      <c r="B552" s="52">
        <v>44256</v>
      </c>
      <c r="C552" s="54">
        <v>-95678.276140000002</v>
      </c>
    </row>
    <row r="553" spans="1:3" x14ac:dyDescent="0.25">
      <c r="A553" s="51" t="s">
        <v>26</v>
      </c>
      <c r="B553" s="52">
        <v>44256</v>
      </c>
      <c r="C553" s="54">
        <v>-2682768.79</v>
      </c>
    </row>
    <row r="554" spans="1:3" x14ac:dyDescent="0.25">
      <c r="A554" s="51" t="s">
        <v>27</v>
      </c>
      <c r="B554" s="52">
        <v>44256</v>
      </c>
      <c r="C554" s="54">
        <v>-139277.7905</v>
      </c>
    </row>
    <row r="555" spans="1:3" x14ac:dyDescent="0.25">
      <c r="A555" s="51" t="s">
        <v>28</v>
      </c>
      <c r="B555" s="52">
        <v>44256</v>
      </c>
      <c r="C555" s="54">
        <v>-534633.96569999994</v>
      </c>
    </row>
    <row r="556" spans="1:3" x14ac:dyDescent="0.25">
      <c r="A556" s="51" t="s">
        <v>32</v>
      </c>
      <c r="B556" s="52">
        <v>44256</v>
      </c>
      <c r="C556" s="54">
        <v>-9964572.9179999996</v>
      </c>
    </row>
    <row r="557" spans="1:3" x14ac:dyDescent="0.25">
      <c r="A557" s="51" t="s">
        <v>33</v>
      </c>
      <c r="B557" s="52">
        <v>44256</v>
      </c>
      <c r="C557" s="54">
        <v>-4120004.0929999999</v>
      </c>
    </row>
    <row r="558" spans="1:3" x14ac:dyDescent="0.25">
      <c r="A558" s="51" t="s">
        <v>34</v>
      </c>
      <c r="B558" s="52">
        <v>44256</v>
      </c>
      <c r="C558" s="54">
        <v>-3621036.48</v>
      </c>
    </row>
    <row r="559" spans="1:3" x14ac:dyDescent="0.25">
      <c r="A559" s="51" t="s">
        <v>35</v>
      </c>
      <c r="B559" s="52">
        <v>44256</v>
      </c>
      <c r="C559" s="54">
        <v>-95298575.379999995</v>
      </c>
    </row>
    <row r="560" spans="1:3" x14ac:dyDescent="0.25">
      <c r="A560" s="51" t="s">
        <v>36</v>
      </c>
      <c r="B560" s="52">
        <v>44256</v>
      </c>
      <c r="C560" s="54">
        <v>-369624.50839999999</v>
      </c>
    </row>
    <row r="561" spans="1:3" x14ac:dyDescent="0.25">
      <c r="A561" s="51" t="s">
        <v>37</v>
      </c>
      <c r="B561" s="52">
        <v>44256</v>
      </c>
      <c r="C561" s="54">
        <v>-2440735.9109999998</v>
      </c>
    </row>
    <row r="562" spans="1:3" x14ac:dyDescent="0.25">
      <c r="A562" s="51" t="s">
        <v>38</v>
      </c>
      <c r="B562" s="52">
        <v>44256</v>
      </c>
      <c r="C562" s="54">
        <v>-902420.75269999995</v>
      </c>
    </row>
    <row r="563" spans="1:3" x14ac:dyDescent="0.25">
      <c r="A563" s="51" t="s">
        <v>39</v>
      </c>
      <c r="B563" s="52">
        <v>44256</v>
      </c>
      <c r="C563" s="54">
        <v>-364216.67940000002</v>
      </c>
    </row>
    <row r="564" spans="1:3" x14ac:dyDescent="0.25">
      <c r="A564" s="51" t="s">
        <v>40</v>
      </c>
      <c r="B564" s="52">
        <v>44256</v>
      </c>
      <c r="C564" s="54">
        <v>-115432.12390000001</v>
      </c>
    </row>
    <row r="565" spans="1:3" x14ac:dyDescent="0.25">
      <c r="A565" s="51" t="s">
        <v>51</v>
      </c>
      <c r="B565" s="52">
        <v>44256</v>
      </c>
      <c r="C565" s="54">
        <v>-2404431.8309999998</v>
      </c>
    </row>
    <row r="566" spans="1:3" x14ac:dyDescent="0.25">
      <c r="A566" s="51" t="s">
        <v>52</v>
      </c>
      <c r="B566" s="52">
        <v>44256</v>
      </c>
      <c r="C566" s="54">
        <v>-923772.02399999998</v>
      </c>
    </row>
    <row r="567" spans="1:3" x14ac:dyDescent="0.25">
      <c r="A567" s="51" t="s">
        <v>53</v>
      </c>
      <c r="B567" s="52">
        <v>44256</v>
      </c>
      <c r="C567" s="54">
        <v>-544074.53040000005</v>
      </c>
    </row>
    <row r="568" spans="1:3" x14ac:dyDescent="0.25">
      <c r="A568" s="51" t="s">
        <v>54</v>
      </c>
      <c r="B568" s="52">
        <v>44256</v>
      </c>
      <c r="C568" s="54">
        <v>-17528.888070000001</v>
      </c>
    </row>
    <row r="569" spans="1:3" x14ac:dyDescent="0.25">
      <c r="A569" s="51" t="s">
        <v>55</v>
      </c>
      <c r="B569" s="52">
        <v>44256</v>
      </c>
      <c r="C569" s="54">
        <v>-71468.941149999999</v>
      </c>
    </row>
    <row r="570" spans="1:3" x14ac:dyDescent="0.25">
      <c r="A570" s="51" t="s">
        <v>56</v>
      </c>
      <c r="B570" s="52">
        <v>44256</v>
      </c>
      <c r="C570" s="54">
        <v>-1909.514966</v>
      </c>
    </row>
    <row r="571" spans="1:3" x14ac:dyDescent="0.25">
      <c r="A571" s="51" t="s">
        <v>57</v>
      </c>
      <c r="B571" s="52">
        <v>44256</v>
      </c>
      <c r="C571" s="54">
        <v>-4810.0404070000004</v>
      </c>
    </row>
    <row r="572" spans="1:3" x14ac:dyDescent="0.25">
      <c r="A572" s="51" t="s">
        <v>58</v>
      </c>
      <c r="B572" s="52">
        <v>44256</v>
      </c>
      <c r="C572" s="54">
        <v>-3126.1046799999999</v>
      </c>
    </row>
    <row r="573" spans="1:3" x14ac:dyDescent="0.25">
      <c r="A573" s="51" t="s">
        <v>59</v>
      </c>
      <c r="B573" s="52">
        <v>44256</v>
      </c>
      <c r="C573" s="54">
        <v>-2540.6261</v>
      </c>
    </row>
    <row r="574" spans="1:3" x14ac:dyDescent="0.25">
      <c r="A574" s="51" t="s">
        <v>46</v>
      </c>
      <c r="B574" s="52">
        <v>44256</v>
      </c>
      <c r="C574" s="54">
        <v>-90931.78787</v>
      </c>
    </row>
    <row r="575" spans="1:3" x14ac:dyDescent="0.25">
      <c r="A575" s="51" t="s">
        <v>47</v>
      </c>
      <c r="B575" s="52">
        <v>44256</v>
      </c>
      <c r="C575" s="54">
        <v>-4790.9484480000001</v>
      </c>
    </row>
    <row r="576" spans="1:3" x14ac:dyDescent="0.25">
      <c r="A576" s="51" t="s">
        <v>48</v>
      </c>
      <c r="B576" s="52">
        <v>44256</v>
      </c>
      <c r="C576" s="54">
        <v>-12782.75727</v>
      </c>
    </row>
    <row r="577" spans="1:3" x14ac:dyDescent="0.25">
      <c r="A577" s="51" t="s">
        <v>60</v>
      </c>
      <c r="B577" s="52">
        <v>44256</v>
      </c>
      <c r="C577" s="54">
        <v>-2095.8144539999998</v>
      </c>
    </row>
    <row r="578" spans="1:3" x14ac:dyDescent="0.25">
      <c r="A578" s="51" t="s">
        <v>61</v>
      </c>
      <c r="B578" s="52">
        <v>44256</v>
      </c>
      <c r="C578" s="54">
        <v>-1528.0734299999999</v>
      </c>
    </row>
    <row r="579" spans="1:3" x14ac:dyDescent="0.25">
      <c r="A579" s="51" t="s">
        <v>62</v>
      </c>
      <c r="B579" s="52">
        <v>44256</v>
      </c>
      <c r="C579" s="54">
        <v>-130.13173879999999</v>
      </c>
    </row>
    <row r="580" spans="1:3" x14ac:dyDescent="0.25">
      <c r="A580" s="51" t="s">
        <v>50</v>
      </c>
      <c r="B580" s="52">
        <v>44256</v>
      </c>
      <c r="C580" s="54">
        <v>-6905.7244360000004</v>
      </c>
    </row>
    <row r="581" spans="1:3" x14ac:dyDescent="0.25">
      <c r="A581" s="51" t="s">
        <v>68</v>
      </c>
      <c r="B581" s="52">
        <v>44256</v>
      </c>
      <c r="C581" s="54">
        <v>-46133.545680000003</v>
      </c>
    </row>
    <row r="582" spans="1:3" x14ac:dyDescent="0.25">
      <c r="A582" s="51" t="s">
        <v>69</v>
      </c>
      <c r="B582" s="52">
        <v>44256</v>
      </c>
      <c r="C582" s="54">
        <v>847201.15110000002</v>
      </c>
    </row>
    <row r="583" spans="1:3" x14ac:dyDescent="0.25">
      <c r="A583" s="51" t="s">
        <v>72</v>
      </c>
      <c r="B583" s="52">
        <v>44256</v>
      </c>
      <c r="C583" s="54">
        <v>-124267.2047</v>
      </c>
    </row>
    <row r="584" spans="1:3" x14ac:dyDescent="0.25">
      <c r="A584" s="51" t="s">
        <v>73</v>
      </c>
      <c r="B584" s="52">
        <v>44256</v>
      </c>
      <c r="C584" s="54">
        <v>198185.01730000001</v>
      </c>
    </row>
    <row r="585" spans="1:3" x14ac:dyDescent="0.25">
      <c r="A585" s="51" t="s">
        <v>71</v>
      </c>
      <c r="B585" s="52">
        <v>44256</v>
      </c>
      <c r="C585" s="54">
        <v>-475844.96269999997</v>
      </c>
    </row>
    <row r="586" spans="1:3" x14ac:dyDescent="0.25">
      <c r="A586" s="51" t="s">
        <v>66</v>
      </c>
      <c r="B586" s="52">
        <v>44256</v>
      </c>
      <c r="C586" s="54">
        <v>-762646.15379999997</v>
      </c>
    </row>
    <row r="587" spans="1:3" x14ac:dyDescent="0.25">
      <c r="A587" s="51" t="s">
        <v>18</v>
      </c>
      <c r="B587" s="52">
        <v>44287</v>
      </c>
      <c r="C587" s="54">
        <v>147123684.09999999</v>
      </c>
    </row>
    <row r="588" spans="1:3" x14ac:dyDescent="0.25">
      <c r="A588" s="51" t="s">
        <v>19</v>
      </c>
      <c r="B588" s="52">
        <v>44287</v>
      </c>
      <c r="C588" s="54">
        <v>-2699783.6310000001</v>
      </c>
    </row>
    <row r="589" spans="1:3" x14ac:dyDescent="0.25">
      <c r="A589" s="51" t="s">
        <v>22</v>
      </c>
      <c r="B589" s="52">
        <v>44287</v>
      </c>
      <c r="C589" s="54">
        <v>-1606318.7679999999</v>
      </c>
    </row>
    <row r="590" spans="1:3" x14ac:dyDescent="0.25">
      <c r="A590" s="51" t="s">
        <v>23</v>
      </c>
      <c r="B590" s="52">
        <v>44287</v>
      </c>
      <c r="C590" s="54">
        <v>-31288.294860000002</v>
      </c>
    </row>
    <row r="591" spans="1:3" x14ac:dyDescent="0.25">
      <c r="A591" s="51" t="s">
        <v>24</v>
      </c>
      <c r="B591" s="52">
        <v>44287</v>
      </c>
      <c r="C591" s="54">
        <v>-83167.294940000007</v>
      </c>
    </row>
    <row r="592" spans="1:3" x14ac:dyDescent="0.25">
      <c r="A592" s="51" t="s">
        <v>26</v>
      </c>
      <c r="B592" s="52">
        <v>44287</v>
      </c>
      <c r="C592" s="54">
        <v>-2373151.6519999998</v>
      </c>
    </row>
    <row r="593" spans="1:3" x14ac:dyDescent="0.25">
      <c r="A593" s="51" t="s">
        <v>27</v>
      </c>
      <c r="B593" s="52">
        <v>44287</v>
      </c>
      <c r="C593" s="54">
        <v>-104630.9442</v>
      </c>
    </row>
    <row r="594" spans="1:3" x14ac:dyDescent="0.25">
      <c r="A594" s="51" t="s">
        <v>28</v>
      </c>
      <c r="B594" s="52">
        <v>44287</v>
      </c>
      <c r="C594" s="54">
        <v>-469124.97</v>
      </c>
    </row>
    <row r="595" spans="1:3" x14ac:dyDescent="0.25">
      <c r="A595" s="51" t="s">
        <v>32</v>
      </c>
      <c r="B595" s="52">
        <v>44287</v>
      </c>
      <c r="C595" s="54">
        <v>-5912514.8770000003</v>
      </c>
    </row>
    <row r="596" spans="1:3" x14ac:dyDescent="0.25">
      <c r="A596" s="51" t="s">
        <v>33</v>
      </c>
      <c r="B596" s="52">
        <v>44287</v>
      </c>
      <c r="C596" s="54">
        <v>-3332304.5529999998</v>
      </c>
    </row>
    <row r="597" spans="1:3" x14ac:dyDescent="0.25">
      <c r="A597" s="51" t="s">
        <v>34</v>
      </c>
      <c r="B597" s="52">
        <v>44287</v>
      </c>
      <c r="C597" s="54">
        <v>-3918969.02</v>
      </c>
    </row>
    <row r="598" spans="1:3" x14ac:dyDescent="0.25">
      <c r="A598" s="51" t="s">
        <v>35</v>
      </c>
      <c r="B598" s="52">
        <v>44287</v>
      </c>
      <c r="C598" s="54">
        <v>-107552178.3</v>
      </c>
    </row>
    <row r="599" spans="1:3" x14ac:dyDescent="0.25">
      <c r="A599" s="51" t="s">
        <v>36</v>
      </c>
      <c r="B599" s="52">
        <v>44287</v>
      </c>
      <c r="C599" s="54">
        <v>-561782.74919999996</v>
      </c>
    </row>
    <row r="600" spans="1:3" x14ac:dyDescent="0.25">
      <c r="A600" s="51" t="s">
        <v>37</v>
      </c>
      <c r="B600" s="52">
        <v>44287</v>
      </c>
      <c r="C600" s="54">
        <v>-3641917.7140000002</v>
      </c>
    </row>
    <row r="601" spans="1:3" x14ac:dyDescent="0.25">
      <c r="A601" s="51" t="s">
        <v>38</v>
      </c>
      <c r="B601" s="52">
        <v>44287</v>
      </c>
      <c r="C601" s="54">
        <v>-1483807.537</v>
      </c>
    </row>
    <row r="602" spans="1:3" x14ac:dyDescent="0.25">
      <c r="A602" s="51" t="s">
        <v>39</v>
      </c>
      <c r="B602" s="52">
        <v>44287</v>
      </c>
      <c r="C602" s="54">
        <v>-359419.99440000003</v>
      </c>
    </row>
    <row r="603" spans="1:3" x14ac:dyDescent="0.25">
      <c r="A603" s="51" t="s">
        <v>40</v>
      </c>
      <c r="B603" s="52">
        <v>44287</v>
      </c>
      <c r="C603" s="54">
        <v>-79259.150339999993</v>
      </c>
    </row>
    <row r="604" spans="1:3" x14ac:dyDescent="0.25">
      <c r="A604" s="51" t="s">
        <v>51</v>
      </c>
      <c r="B604" s="52">
        <v>44287</v>
      </c>
      <c r="C604" s="54">
        <v>-2117320.5260000001</v>
      </c>
    </row>
    <row r="605" spans="1:3" x14ac:dyDescent="0.25">
      <c r="A605" s="51" t="s">
        <v>52</v>
      </c>
      <c r="B605" s="52">
        <v>44287</v>
      </c>
      <c r="C605" s="54">
        <v>-859420.06949999998</v>
      </c>
    </row>
    <row r="606" spans="1:3" x14ac:dyDescent="0.25">
      <c r="A606" s="51" t="s">
        <v>53</v>
      </c>
      <c r="B606" s="52">
        <v>44287</v>
      </c>
      <c r="C606" s="54">
        <v>-588486.80469999998</v>
      </c>
    </row>
    <row r="607" spans="1:3" x14ac:dyDescent="0.25">
      <c r="A607" s="51" t="s">
        <v>54</v>
      </c>
      <c r="B607" s="52">
        <v>44287</v>
      </c>
      <c r="C607" s="54">
        <v>-16483.781029999998</v>
      </c>
    </row>
    <row r="608" spans="1:3" x14ac:dyDescent="0.25">
      <c r="A608" s="51" t="s">
        <v>55</v>
      </c>
      <c r="B608" s="52">
        <v>44287</v>
      </c>
      <c r="C608" s="54">
        <v>-67112.978610000006</v>
      </c>
    </row>
    <row r="609" spans="1:3" x14ac:dyDescent="0.25">
      <c r="A609" s="51" t="s">
        <v>56</v>
      </c>
      <c r="B609" s="52">
        <v>44287</v>
      </c>
      <c r="C609" s="54">
        <v>-1308.2578189999999</v>
      </c>
    </row>
    <row r="610" spans="1:3" x14ac:dyDescent="0.25">
      <c r="A610" s="51" t="s">
        <v>57</v>
      </c>
      <c r="B610" s="52">
        <v>44287</v>
      </c>
      <c r="C610" s="54">
        <v>-4094.508538</v>
      </c>
    </row>
    <row r="611" spans="1:3" x14ac:dyDescent="0.25">
      <c r="A611" s="51" t="s">
        <v>58</v>
      </c>
      <c r="B611" s="52">
        <v>44287</v>
      </c>
      <c r="C611" s="54">
        <v>-3634.4957399999998</v>
      </c>
    </row>
    <row r="612" spans="1:3" x14ac:dyDescent="0.25">
      <c r="A612" s="51" t="s">
        <v>59</v>
      </c>
      <c r="B612" s="52">
        <v>44287</v>
      </c>
      <c r="C612" s="54">
        <v>-1746.827636</v>
      </c>
    </row>
    <row r="613" spans="1:3" x14ac:dyDescent="0.25">
      <c r="A613" s="51" t="s">
        <v>46</v>
      </c>
      <c r="B613" s="52">
        <v>44287</v>
      </c>
      <c r="C613" s="54">
        <v>-111393.8435</v>
      </c>
    </row>
    <row r="614" spans="1:3" x14ac:dyDescent="0.25">
      <c r="A614" s="51" t="s">
        <v>47</v>
      </c>
      <c r="B614" s="52">
        <v>44287</v>
      </c>
      <c r="C614" s="54">
        <v>-4620.2091689999997</v>
      </c>
    </row>
    <row r="615" spans="1:3" x14ac:dyDescent="0.25">
      <c r="A615" s="51" t="s">
        <v>48</v>
      </c>
      <c r="B615" s="52">
        <v>44287</v>
      </c>
      <c r="C615" s="54">
        <v>-16126.12926</v>
      </c>
    </row>
    <row r="616" spans="1:3" x14ac:dyDescent="0.25">
      <c r="A616" s="51" t="s">
        <v>60</v>
      </c>
      <c r="B616" s="52">
        <v>44287</v>
      </c>
      <c r="C616" s="54">
        <v>-1894.931317</v>
      </c>
    </row>
    <row r="617" spans="1:3" x14ac:dyDescent="0.25">
      <c r="A617" s="51" t="s">
        <v>61</v>
      </c>
      <c r="B617" s="52">
        <v>44287</v>
      </c>
      <c r="C617" s="54">
        <v>-1064.3556410000001</v>
      </c>
    </row>
    <row r="618" spans="1:3" x14ac:dyDescent="0.25">
      <c r="A618" s="51" t="s">
        <v>62</v>
      </c>
      <c r="B618" s="52">
        <v>44287</v>
      </c>
      <c r="C618" s="54">
        <v>-169.99137300000001</v>
      </c>
    </row>
    <row r="619" spans="1:3" x14ac:dyDescent="0.25">
      <c r="A619" s="51" t="s">
        <v>50</v>
      </c>
      <c r="B619" s="52">
        <v>44287</v>
      </c>
      <c r="C619" s="54">
        <v>-6242.1746910000002</v>
      </c>
    </row>
    <row r="620" spans="1:3" x14ac:dyDescent="0.25">
      <c r="A620" s="51" t="s">
        <v>68</v>
      </c>
      <c r="B620" s="52">
        <v>44287</v>
      </c>
      <c r="C620" s="54">
        <v>-51038.60282</v>
      </c>
    </row>
    <row r="621" spans="1:3" x14ac:dyDescent="0.25">
      <c r="A621" s="51" t="s">
        <v>69</v>
      </c>
      <c r="B621" s="52">
        <v>44287</v>
      </c>
      <c r="C621" s="54">
        <v>638263.32720000006</v>
      </c>
    </row>
    <row r="622" spans="1:3" x14ac:dyDescent="0.25">
      <c r="A622" s="51" t="s">
        <v>72</v>
      </c>
      <c r="B622" s="52">
        <v>44287</v>
      </c>
      <c r="C622" s="54">
        <v>-127157.6082</v>
      </c>
    </row>
    <row r="623" spans="1:3" x14ac:dyDescent="0.25">
      <c r="A623" s="51" t="s">
        <v>73</v>
      </c>
      <c r="B623" s="52">
        <v>44287</v>
      </c>
      <c r="C623" s="54">
        <v>213321.25510000001</v>
      </c>
    </row>
    <row r="624" spans="1:3" x14ac:dyDescent="0.25">
      <c r="A624" s="51" t="s">
        <v>71</v>
      </c>
      <c r="B624" s="52">
        <v>44287</v>
      </c>
      <c r="C624" s="54">
        <v>-635528.71660000004</v>
      </c>
    </row>
    <row r="625" spans="1:3" x14ac:dyDescent="0.25">
      <c r="A625" s="51" t="s">
        <v>66</v>
      </c>
      <c r="B625" s="52">
        <v>44287</v>
      </c>
      <c r="C625" s="54">
        <v>-786202.46279999998</v>
      </c>
    </row>
    <row r="626" spans="1:3" x14ac:dyDescent="0.25">
      <c r="A626" s="51" t="s">
        <v>18</v>
      </c>
      <c r="B626" s="52">
        <v>44317</v>
      </c>
      <c r="C626" s="54">
        <v>148003989.09999999</v>
      </c>
    </row>
    <row r="627" spans="1:3" x14ac:dyDescent="0.25">
      <c r="A627" s="51" t="s">
        <v>19</v>
      </c>
      <c r="B627" s="52">
        <v>44317</v>
      </c>
      <c r="C627" s="54">
        <v>-1777240.18</v>
      </c>
    </row>
    <row r="628" spans="1:3" x14ac:dyDescent="0.25">
      <c r="A628" s="51" t="s">
        <v>22</v>
      </c>
      <c r="B628" s="52">
        <v>44317</v>
      </c>
      <c r="C628" s="54">
        <v>-1300598.4169999999</v>
      </c>
    </row>
    <row r="629" spans="1:3" x14ac:dyDescent="0.25">
      <c r="A629" s="51" t="s">
        <v>23</v>
      </c>
      <c r="B629" s="52">
        <v>44317</v>
      </c>
      <c r="C629" s="54">
        <v>-34888.029289999999</v>
      </c>
    </row>
    <row r="630" spans="1:3" x14ac:dyDescent="0.25">
      <c r="A630" s="51" t="s">
        <v>24</v>
      </c>
      <c r="B630" s="52">
        <v>44317</v>
      </c>
      <c r="C630" s="54">
        <v>-52082.77463</v>
      </c>
    </row>
    <row r="631" spans="1:3" x14ac:dyDescent="0.25">
      <c r="A631" s="51" t="s">
        <v>26</v>
      </c>
      <c r="B631" s="52">
        <v>44317</v>
      </c>
      <c r="C631" s="54">
        <v>-2094831.963</v>
      </c>
    </row>
    <row r="632" spans="1:3" x14ac:dyDescent="0.25">
      <c r="A632" s="51" t="s">
        <v>27</v>
      </c>
      <c r="B632" s="52">
        <v>44317</v>
      </c>
      <c r="C632" s="54">
        <v>-133359.97089999999</v>
      </c>
    </row>
    <row r="633" spans="1:3" x14ac:dyDescent="0.25">
      <c r="A633" s="51" t="s">
        <v>28</v>
      </c>
      <c r="B633" s="52">
        <v>44317</v>
      </c>
      <c r="C633" s="54">
        <v>-716680.50349999999</v>
      </c>
    </row>
    <row r="634" spans="1:3" x14ac:dyDescent="0.25">
      <c r="A634" s="51" t="s">
        <v>32</v>
      </c>
      <c r="B634" s="52">
        <v>44317</v>
      </c>
      <c r="C634" s="54">
        <v>-9397749.5730000008</v>
      </c>
    </row>
    <row r="635" spans="1:3" x14ac:dyDescent="0.25">
      <c r="A635" s="51" t="s">
        <v>33</v>
      </c>
      <c r="B635" s="52">
        <v>44317</v>
      </c>
      <c r="C635" s="54">
        <v>-3291330.8250000002</v>
      </c>
    </row>
    <row r="636" spans="1:3" x14ac:dyDescent="0.25">
      <c r="A636" s="51" t="s">
        <v>34</v>
      </c>
      <c r="B636" s="52">
        <v>44317</v>
      </c>
      <c r="C636" s="54">
        <v>-3145666.6779999998</v>
      </c>
    </row>
    <row r="637" spans="1:3" x14ac:dyDescent="0.25">
      <c r="A637" s="51" t="s">
        <v>35</v>
      </c>
      <c r="B637" s="52">
        <v>44317</v>
      </c>
      <c r="C637" s="54">
        <v>-74816680.670000002</v>
      </c>
    </row>
    <row r="638" spans="1:3" x14ac:dyDescent="0.25">
      <c r="A638" s="51" t="s">
        <v>36</v>
      </c>
      <c r="B638" s="52">
        <v>44317</v>
      </c>
      <c r="C638" s="54">
        <v>-660072.40549999999</v>
      </c>
    </row>
    <row r="639" spans="1:3" x14ac:dyDescent="0.25">
      <c r="A639" s="51" t="s">
        <v>37</v>
      </c>
      <c r="B639" s="52">
        <v>44317</v>
      </c>
      <c r="C639" s="54">
        <v>-3065395.8429999999</v>
      </c>
    </row>
    <row r="640" spans="1:3" x14ac:dyDescent="0.25">
      <c r="A640" s="51" t="s">
        <v>38</v>
      </c>
      <c r="B640" s="52">
        <v>44317</v>
      </c>
      <c r="C640" s="54">
        <v>-1091017.2879999999</v>
      </c>
    </row>
    <row r="641" spans="1:3" x14ac:dyDescent="0.25">
      <c r="A641" s="51" t="s">
        <v>39</v>
      </c>
      <c r="B641" s="52">
        <v>44317</v>
      </c>
      <c r="C641" s="54">
        <v>-373956.93150000001</v>
      </c>
    </row>
    <row r="642" spans="1:3" x14ac:dyDescent="0.25">
      <c r="A642" s="51" t="s">
        <v>40</v>
      </c>
      <c r="B642" s="52">
        <v>44317</v>
      </c>
      <c r="C642" s="54">
        <v>-128392.3781</v>
      </c>
    </row>
    <row r="643" spans="1:3" x14ac:dyDescent="0.25">
      <c r="A643" s="51" t="s">
        <v>51</v>
      </c>
      <c r="B643" s="52">
        <v>44317</v>
      </c>
      <c r="C643" s="54">
        <v>-2801157.648</v>
      </c>
    </row>
    <row r="644" spans="1:3" x14ac:dyDescent="0.25">
      <c r="A644" s="51" t="s">
        <v>52</v>
      </c>
      <c r="B644" s="52">
        <v>44317</v>
      </c>
      <c r="C644" s="54">
        <v>-839199.58810000005</v>
      </c>
    </row>
    <row r="645" spans="1:3" x14ac:dyDescent="0.25">
      <c r="A645" s="51" t="s">
        <v>53</v>
      </c>
      <c r="B645" s="52">
        <v>44317</v>
      </c>
      <c r="C645" s="54">
        <v>-610326.57109999994</v>
      </c>
    </row>
    <row r="646" spans="1:3" x14ac:dyDescent="0.25">
      <c r="A646" s="51" t="s">
        <v>54</v>
      </c>
      <c r="B646" s="52">
        <v>44317</v>
      </c>
      <c r="C646" s="54">
        <v>-22978.67311</v>
      </c>
    </row>
    <row r="647" spans="1:3" x14ac:dyDescent="0.25">
      <c r="A647" s="51" t="s">
        <v>55</v>
      </c>
      <c r="B647" s="52">
        <v>44317</v>
      </c>
      <c r="C647" s="54">
        <v>-48335.616589999998</v>
      </c>
    </row>
    <row r="648" spans="1:3" x14ac:dyDescent="0.25">
      <c r="A648" s="51" t="s">
        <v>56</v>
      </c>
      <c r="B648" s="52">
        <v>44317</v>
      </c>
      <c r="C648" s="54">
        <v>-2301.0440859999999</v>
      </c>
    </row>
    <row r="649" spans="1:3" x14ac:dyDescent="0.25">
      <c r="A649" s="51" t="s">
        <v>57</v>
      </c>
      <c r="B649" s="52">
        <v>44317</v>
      </c>
      <c r="C649" s="54">
        <v>-3798.10617</v>
      </c>
    </row>
    <row r="650" spans="1:3" x14ac:dyDescent="0.25">
      <c r="A650" s="51" t="s">
        <v>58</v>
      </c>
      <c r="B650" s="52">
        <v>44317</v>
      </c>
      <c r="C650" s="54">
        <v>-3603.1888859999999</v>
      </c>
    </row>
    <row r="651" spans="1:3" x14ac:dyDescent="0.25">
      <c r="A651" s="51" t="s">
        <v>59</v>
      </c>
      <c r="B651" s="52">
        <v>44317</v>
      </c>
      <c r="C651" s="54">
        <v>-1984.8911900000001</v>
      </c>
    </row>
    <row r="652" spans="1:3" x14ac:dyDescent="0.25">
      <c r="A652" s="51" t="s">
        <v>46</v>
      </c>
      <c r="B652" s="52">
        <v>44317</v>
      </c>
      <c r="C652" s="54">
        <v>-65780.729949999994</v>
      </c>
    </row>
    <row r="653" spans="1:3" x14ac:dyDescent="0.25">
      <c r="A653" s="51" t="s">
        <v>47</v>
      </c>
      <c r="B653" s="52">
        <v>44317</v>
      </c>
      <c r="C653" s="54">
        <v>-5448.8470079999997</v>
      </c>
    </row>
    <row r="654" spans="1:3" x14ac:dyDescent="0.25">
      <c r="A654" s="51" t="s">
        <v>48</v>
      </c>
      <c r="B654" s="52">
        <v>44317</v>
      </c>
      <c r="C654" s="54">
        <v>-12975.05949</v>
      </c>
    </row>
    <row r="655" spans="1:3" x14ac:dyDescent="0.25">
      <c r="A655" s="51" t="s">
        <v>60</v>
      </c>
      <c r="B655" s="52">
        <v>44317</v>
      </c>
      <c r="C655" s="54">
        <v>-2103.4971580000001</v>
      </c>
    </row>
    <row r="656" spans="1:3" x14ac:dyDescent="0.25">
      <c r="A656" s="51" t="s">
        <v>61</v>
      </c>
      <c r="B656" s="52">
        <v>44317</v>
      </c>
      <c r="C656" s="54">
        <v>-1283.6516779999999</v>
      </c>
    </row>
    <row r="657" spans="1:3" x14ac:dyDescent="0.25">
      <c r="A657" s="51" t="s">
        <v>62</v>
      </c>
      <c r="B657" s="52">
        <v>44317</v>
      </c>
      <c r="C657" s="54">
        <v>-170.99343210000001</v>
      </c>
    </row>
    <row r="658" spans="1:3" x14ac:dyDescent="0.25">
      <c r="A658" s="51" t="s">
        <v>50</v>
      </c>
      <c r="B658" s="52">
        <v>44317</v>
      </c>
      <c r="C658" s="54">
        <v>-7312.4719349999996</v>
      </c>
    </row>
    <row r="659" spans="1:3" x14ac:dyDescent="0.25">
      <c r="A659" s="51" t="s">
        <v>68</v>
      </c>
      <c r="B659" s="52">
        <v>44317</v>
      </c>
      <c r="C659" s="54">
        <v>-54562.537210000002</v>
      </c>
    </row>
    <row r="660" spans="1:3" x14ac:dyDescent="0.25">
      <c r="A660" s="51" t="s">
        <v>69</v>
      </c>
      <c r="B660" s="52">
        <v>44317</v>
      </c>
      <c r="C660" s="54">
        <v>572608.18709999998</v>
      </c>
    </row>
    <row r="661" spans="1:3" x14ac:dyDescent="0.25">
      <c r="A661" s="51" t="s">
        <v>72</v>
      </c>
      <c r="B661" s="52">
        <v>44317</v>
      </c>
      <c r="C661" s="54">
        <v>-158509.04010000001</v>
      </c>
    </row>
    <row r="662" spans="1:3" x14ac:dyDescent="0.25">
      <c r="A662" s="51" t="s">
        <v>73</v>
      </c>
      <c r="B662" s="52">
        <v>44317</v>
      </c>
      <c r="C662" s="54">
        <v>164533.47510000001</v>
      </c>
    </row>
    <row r="663" spans="1:3" x14ac:dyDescent="0.25">
      <c r="A663" s="51" t="s">
        <v>71</v>
      </c>
      <c r="B663" s="52">
        <v>44317</v>
      </c>
      <c r="C663" s="54">
        <v>-507719.00140000001</v>
      </c>
    </row>
    <row r="664" spans="1:3" x14ac:dyDescent="0.25">
      <c r="A664" s="51" t="s">
        <v>66</v>
      </c>
      <c r="B664" s="52">
        <v>44317</v>
      </c>
      <c r="C664" s="54">
        <v>-877291.40989999997</v>
      </c>
    </row>
    <row r="665" spans="1:3" x14ac:dyDescent="0.25">
      <c r="A665" s="51" t="s">
        <v>18</v>
      </c>
      <c r="B665" s="52">
        <v>44348</v>
      </c>
      <c r="C665" s="54">
        <v>138585299.19999999</v>
      </c>
    </row>
    <row r="666" spans="1:3" x14ac:dyDescent="0.25">
      <c r="A666" s="51" t="s">
        <v>19</v>
      </c>
      <c r="B666" s="52">
        <v>44348</v>
      </c>
      <c r="C666" s="54">
        <v>-2506921.1269999999</v>
      </c>
    </row>
    <row r="667" spans="1:3" x14ac:dyDescent="0.25">
      <c r="A667" s="51" t="s">
        <v>22</v>
      </c>
      <c r="B667" s="52">
        <v>44348</v>
      </c>
      <c r="C667" s="54">
        <v>-1870142.581</v>
      </c>
    </row>
    <row r="668" spans="1:3" x14ac:dyDescent="0.25">
      <c r="A668" s="51" t="s">
        <v>23</v>
      </c>
      <c r="B668" s="52">
        <v>44348</v>
      </c>
      <c r="C668" s="54">
        <v>-34946.56712</v>
      </c>
    </row>
    <row r="669" spans="1:3" x14ac:dyDescent="0.25">
      <c r="A669" s="51" t="s">
        <v>24</v>
      </c>
      <c r="B669" s="52">
        <v>44348</v>
      </c>
      <c r="C669" s="54">
        <v>-55464.161039999999</v>
      </c>
    </row>
    <row r="670" spans="1:3" x14ac:dyDescent="0.25">
      <c r="A670" s="51" t="s">
        <v>26</v>
      </c>
      <c r="B670" s="52">
        <v>44348</v>
      </c>
      <c r="C670" s="54">
        <v>-2365212.415</v>
      </c>
    </row>
    <row r="671" spans="1:3" x14ac:dyDescent="0.25">
      <c r="A671" s="51" t="s">
        <v>27</v>
      </c>
      <c r="B671" s="52">
        <v>44348</v>
      </c>
      <c r="C671" s="54">
        <v>-122397.4286</v>
      </c>
    </row>
    <row r="672" spans="1:3" x14ac:dyDescent="0.25">
      <c r="A672" s="51" t="s">
        <v>28</v>
      </c>
      <c r="B672" s="52">
        <v>44348</v>
      </c>
      <c r="C672" s="54">
        <v>-646236.62349999999</v>
      </c>
    </row>
    <row r="673" spans="1:3" x14ac:dyDescent="0.25">
      <c r="A673" s="51" t="s">
        <v>32</v>
      </c>
      <c r="B673" s="52">
        <v>44348</v>
      </c>
      <c r="C673" s="54">
        <v>-6485521.4220000003</v>
      </c>
    </row>
    <row r="674" spans="1:3" x14ac:dyDescent="0.25">
      <c r="A674" s="51" t="s">
        <v>33</v>
      </c>
      <c r="B674" s="52">
        <v>44348</v>
      </c>
      <c r="C674" s="54">
        <v>-4049836.0410000002</v>
      </c>
    </row>
    <row r="675" spans="1:3" x14ac:dyDescent="0.25">
      <c r="A675" s="51" t="s">
        <v>34</v>
      </c>
      <c r="B675" s="52">
        <v>44348</v>
      </c>
      <c r="C675" s="54">
        <v>-3192110.4670000002</v>
      </c>
    </row>
    <row r="676" spans="1:3" x14ac:dyDescent="0.25">
      <c r="A676" s="51" t="s">
        <v>35</v>
      </c>
      <c r="B676" s="52">
        <v>44348</v>
      </c>
      <c r="C676" s="54">
        <v>-115948277.09999999</v>
      </c>
    </row>
    <row r="677" spans="1:3" x14ac:dyDescent="0.25">
      <c r="A677" s="51" t="s">
        <v>36</v>
      </c>
      <c r="B677" s="52">
        <v>44348</v>
      </c>
      <c r="C677" s="54">
        <v>-638421.20719999995</v>
      </c>
    </row>
    <row r="678" spans="1:3" x14ac:dyDescent="0.25">
      <c r="A678" s="51" t="s">
        <v>37</v>
      </c>
      <c r="B678" s="52">
        <v>44348</v>
      </c>
      <c r="C678" s="54">
        <v>-3282509.6239999998</v>
      </c>
    </row>
    <row r="679" spans="1:3" x14ac:dyDescent="0.25">
      <c r="A679" s="51" t="s">
        <v>38</v>
      </c>
      <c r="B679" s="52">
        <v>44348</v>
      </c>
      <c r="C679" s="54">
        <v>-869563.91070000001</v>
      </c>
    </row>
    <row r="680" spans="1:3" x14ac:dyDescent="0.25">
      <c r="A680" s="51" t="s">
        <v>39</v>
      </c>
      <c r="B680" s="52">
        <v>44348</v>
      </c>
      <c r="C680" s="54">
        <v>-338440.4178</v>
      </c>
    </row>
    <row r="681" spans="1:3" x14ac:dyDescent="0.25">
      <c r="A681" s="51" t="s">
        <v>40</v>
      </c>
      <c r="B681" s="52">
        <v>44348</v>
      </c>
      <c r="C681" s="54">
        <v>-81547.948610000007</v>
      </c>
    </row>
    <row r="682" spans="1:3" x14ac:dyDescent="0.25">
      <c r="A682" s="51" t="s">
        <v>51</v>
      </c>
      <c r="B682" s="52">
        <v>44348</v>
      </c>
      <c r="C682" s="54">
        <v>-2378073.9920000001</v>
      </c>
    </row>
    <row r="683" spans="1:3" x14ac:dyDescent="0.25">
      <c r="A683" s="51" t="s">
        <v>52</v>
      </c>
      <c r="B683" s="52">
        <v>44348</v>
      </c>
      <c r="C683" s="54">
        <v>-920370.09950000001</v>
      </c>
    </row>
    <row r="684" spans="1:3" x14ac:dyDescent="0.25">
      <c r="A684" s="51" t="s">
        <v>53</v>
      </c>
      <c r="B684" s="52">
        <v>44348</v>
      </c>
      <c r="C684" s="54">
        <v>-666759.27399999998</v>
      </c>
    </row>
    <row r="685" spans="1:3" x14ac:dyDescent="0.25">
      <c r="A685" s="51" t="s">
        <v>54</v>
      </c>
      <c r="B685" s="52">
        <v>44348</v>
      </c>
      <c r="C685" s="54">
        <v>-18163.75189</v>
      </c>
    </row>
    <row r="686" spans="1:3" x14ac:dyDescent="0.25">
      <c r="A686" s="51" t="s">
        <v>55</v>
      </c>
      <c r="B686" s="52">
        <v>44348</v>
      </c>
      <c r="C686" s="54">
        <v>-74939.182119999998</v>
      </c>
    </row>
    <row r="687" spans="1:3" x14ac:dyDescent="0.25">
      <c r="A687" s="51" t="s">
        <v>56</v>
      </c>
      <c r="B687" s="52">
        <v>44348</v>
      </c>
      <c r="C687" s="54">
        <v>-1729.763242</v>
      </c>
    </row>
    <row r="688" spans="1:3" x14ac:dyDescent="0.25">
      <c r="A688" s="51" t="s">
        <v>57</v>
      </c>
      <c r="B688" s="52">
        <v>44348</v>
      </c>
      <c r="C688" s="54">
        <v>-3607.033011</v>
      </c>
    </row>
    <row r="689" spans="1:3" x14ac:dyDescent="0.25">
      <c r="A689" s="51" t="s">
        <v>58</v>
      </c>
      <c r="B689" s="52">
        <v>44348</v>
      </c>
      <c r="C689" s="54">
        <v>-2913.7592639999998</v>
      </c>
    </row>
    <row r="690" spans="1:3" x14ac:dyDescent="0.25">
      <c r="A690" s="51" t="s">
        <v>59</v>
      </c>
      <c r="B690" s="52">
        <v>44348</v>
      </c>
      <c r="C690" s="54">
        <v>-1740.234727</v>
      </c>
    </row>
    <row r="691" spans="1:3" x14ac:dyDescent="0.25">
      <c r="A691" s="51" t="s">
        <v>46</v>
      </c>
      <c r="B691" s="52">
        <v>44348</v>
      </c>
      <c r="C691" s="54">
        <v>-69212.264290000006</v>
      </c>
    </row>
    <row r="692" spans="1:3" x14ac:dyDescent="0.25">
      <c r="A692" s="51" t="s">
        <v>47</v>
      </c>
      <c r="B692" s="52">
        <v>44348</v>
      </c>
      <c r="C692" s="54">
        <v>-4552.8398159999997</v>
      </c>
    </row>
    <row r="693" spans="1:3" x14ac:dyDescent="0.25">
      <c r="A693" s="51" t="s">
        <v>48</v>
      </c>
      <c r="B693" s="52">
        <v>44348</v>
      </c>
      <c r="C693" s="54">
        <v>-18107.541550000002</v>
      </c>
    </row>
    <row r="694" spans="1:3" x14ac:dyDescent="0.25">
      <c r="A694" s="51" t="s">
        <v>60</v>
      </c>
      <c r="B694" s="52">
        <v>44348</v>
      </c>
      <c r="C694" s="54">
        <v>-2521.8820770000002</v>
      </c>
    </row>
    <row r="695" spans="1:3" x14ac:dyDescent="0.25">
      <c r="A695" s="51" t="s">
        <v>61</v>
      </c>
      <c r="B695" s="52">
        <v>44348</v>
      </c>
      <c r="C695" s="54">
        <v>-1840.8323170000001</v>
      </c>
    </row>
    <row r="696" spans="1:3" x14ac:dyDescent="0.25">
      <c r="A696" s="51" t="s">
        <v>62</v>
      </c>
      <c r="B696" s="52">
        <v>44348</v>
      </c>
      <c r="C696" s="54">
        <v>-133.2111117</v>
      </c>
    </row>
    <row r="697" spans="1:3" x14ac:dyDescent="0.25">
      <c r="A697" s="51" t="s">
        <v>50</v>
      </c>
      <c r="B697" s="52">
        <v>44348</v>
      </c>
      <c r="C697" s="54">
        <v>-4558.3701060000003</v>
      </c>
    </row>
    <row r="698" spans="1:3" x14ac:dyDescent="0.25">
      <c r="A698" s="51" t="s">
        <v>68</v>
      </c>
      <c r="B698" s="52">
        <v>44348</v>
      </c>
      <c r="C698" s="54">
        <v>-45001.728920000001</v>
      </c>
    </row>
    <row r="699" spans="1:3" x14ac:dyDescent="0.25">
      <c r="A699" s="51" t="s">
        <v>69</v>
      </c>
      <c r="B699" s="52">
        <v>44348</v>
      </c>
      <c r="C699" s="54">
        <v>589073.38199999998</v>
      </c>
    </row>
    <row r="700" spans="1:3" x14ac:dyDescent="0.25">
      <c r="A700" s="51" t="s">
        <v>72</v>
      </c>
      <c r="B700" s="52">
        <v>44348</v>
      </c>
      <c r="C700" s="54">
        <v>-138911.68309999999</v>
      </c>
    </row>
    <row r="701" spans="1:3" x14ac:dyDescent="0.25">
      <c r="A701" s="51" t="s">
        <v>73</v>
      </c>
      <c r="B701" s="52">
        <v>44348</v>
      </c>
      <c r="C701" s="54">
        <v>217646.23149999999</v>
      </c>
    </row>
    <row r="702" spans="1:3" x14ac:dyDescent="0.25">
      <c r="A702" s="51" t="s">
        <v>71</v>
      </c>
      <c r="B702" s="52">
        <v>44348</v>
      </c>
      <c r="C702" s="54">
        <v>-382897.37449999998</v>
      </c>
    </row>
    <row r="703" spans="1:3" x14ac:dyDescent="0.25">
      <c r="A703" s="51" t="s">
        <v>66</v>
      </c>
      <c r="B703" s="52">
        <v>44348</v>
      </c>
      <c r="C703" s="54">
        <v>-1019203.313</v>
      </c>
    </row>
    <row r="704" spans="1:3" x14ac:dyDescent="0.25">
      <c r="A704" s="51" t="s">
        <v>18</v>
      </c>
      <c r="B704" s="52">
        <v>44378</v>
      </c>
      <c r="C704" s="54">
        <v>136924648.69999999</v>
      </c>
    </row>
    <row r="705" spans="1:3" x14ac:dyDescent="0.25">
      <c r="A705" s="51" t="s">
        <v>19</v>
      </c>
      <c r="B705" s="52">
        <v>44378</v>
      </c>
      <c r="C705" s="54">
        <v>-2982466.6690000002</v>
      </c>
    </row>
    <row r="706" spans="1:3" x14ac:dyDescent="0.25">
      <c r="A706" s="51" t="s">
        <v>22</v>
      </c>
      <c r="B706" s="52">
        <v>44378</v>
      </c>
      <c r="C706" s="54">
        <v>-2134692.6340000001</v>
      </c>
    </row>
    <row r="707" spans="1:3" x14ac:dyDescent="0.25">
      <c r="A707" s="51" t="s">
        <v>23</v>
      </c>
      <c r="B707" s="52">
        <v>44378</v>
      </c>
      <c r="C707" s="54">
        <v>-31125.961299999999</v>
      </c>
    </row>
    <row r="708" spans="1:3" x14ac:dyDescent="0.25">
      <c r="A708" s="51" t="s">
        <v>24</v>
      </c>
      <c r="B708" s="52">
        <v>44378</v>
      </c>
      <c r="C708" s="54">
        <v>-92272.408379999993</v>
      </c>
    </row>
    <row r="709" spans="1:3" x14ac:dyDescent="0.25">
      <c r="A709" s="51" t="s">
        <v>26</v>
      </c>
      <c r="B709" s="52">
        <v>44378</v>
      </c>
      <c r="C709" s="54">
        <v>-2313892.5959999999</v>
      </c>
    </row>
    <row r="710" spans="1:3" x14ac:dyDescent="0.25">
      <c r="A710" s="51" t="s">
        <v>27</v>
      </c>
      <c r="B710" s="52">
        <v>44378</v>
      </c>
      <c r="C710" s="54">
        <v>-130234.8881</v>
      </c>
    </row>
    <row r="711" spans="1:3" x14ac:dyDescent="0.25">
      <c r="A711" s="51" t="s">
        <v>28</v>
      </c>
      <c r="B711" s="52">
        <v>44378</v>
      </c>
      <c r="C711" s="54">
        <v>-534443.1348</v>
      </c>
    </row>
    <row r="712" spans="1:3" x14ac:dyDescent="0.25">
      <c r="A712" s="51" t="s">
        <v>32</v>
      </c>
      <c r="B712" s="52">
        <v>44378</v>
      </c>
      <c r="C712" s="54">
        <v>-8163103.3729999997</v>
      </c>
    </row>
    <row r="713" spans="1:3" x14ac:dyDescent="0.25">
      <c r="A713" s="51" t="s">
        <v>33</v>
      </c>
      <c r="B713" s="52">
        <v>44378</v>
      </c>
      <c r="C713" s="54">
        <v>-3612374.0589999999</v>
      </c>
    </row>
    <row r="714" spans="1:3" x14ac:dyDescent="0.25">
      <c r="A714" s="51" t="s">
        <v>34</v>
      </c>
      <c r="B714" s="52">
        <v>44378</v>
      </c>
      <c r="C714" s="54">
        <v>-3157985.5350000001</v>
      </c>
    </row>
    <row r="715" spans="1:3" x14ac:dyDescent="0.25">
      <c r="A715" s="51" t="s">
        <v>35</v>
      </c>
      <c r="B715" s="52">
        <v>44378</v>
      </c>
      <c r="C715" s="54">
        <v>-89230603.870000005</v>
      </c>
    </row>
    <row r="716" spans="1:3" x14ac:dyDescent="0.25">
      <c r="A716" s="51" t="s">
        <v>36</v>
      </c>
      <c r="B716" s="52">
        <v>44378</v>
      </c>
      <c r="C716" s="54">
        <v>-415744.62280000001</v>
      </c>
    </row>
    <row r="717" spans="1:3" x14ac:dyDescent="0.25">
      <c r="A717" s="51" t="s">
        <v>37</v>
      </c>
      <c r="B717" s="52">
        <v>44378</v>
      </c>
      <c r="C717" s="54">
        <v>-2328936.4049999998</v>
      </c>
    </row>
    <row r="718" spans="1:3" x14ac:dyDescent="0.25">
      <c r="A718" s="51" t="s">
        <v>38</v>
      </c>
      <c r="B718" s="52">
        <v>44378</v>
      </c>
      <c r="C718" s="54">
        <v>-1001436.29</v>
      </c>
    </row>
    <row r="719" spans="1:3" x14ac:dyDescent="0.25">
      <c r="A719" s="51" t="s">
        <v>39</v>
      </c>
      <c r="B719" s="52">
        <v>44378</v>
      </c>
      <c r="C719" s="54">
        <v>-395362.38260000001</v>
      </c>
    </row>
    <row r="720" spans="1:3" x14ac:dyDescent="0.25">
      <c r="A720" s="51" t="s">
        <v>40</v>
      </c>
      <c r="B720" s="52">
        <v>44378</v>
      </c>
      <c r="C720" s="54">
        <v>-80903.436289999998</v>
      </c>
    </row>
    <row r="721" spans="1:3" x14ac:dyDescent="0.25">
      <c r="A721" s="51" t="s">
        <v>51</v>
      </c>
      <c r="B721" s="52">
        <v>44378</v>
      </c>
      <c r="C721" s="54">
        <v>-2645631.5</v>
      </c>
    </row>
    <row r="722" spans="1:3" x14ac:dyDescent="0.25">
      <c r="A722" s="51" t="s">
        <v>52</v>
      </c>
      <c r="B722" s="52">
        <v>44378</v>
      </c>
      <c r="C722" s="54">
        <v>-898207.02399999998</v>
      </c>
    </row>
    <row r="723" spans="1:3" x14ac:dyDescent="0.25">
      <c r="A723" s="51" t="s">
        <v>53</v>
      </c>
      <c r="B723" s="52">
        <v>44378</v>
      </c>
      <c r="C723" s="54">
        <v>-631244.77610000002</v>
      </c>
    </row>
    <row r="724" spans="1:3" x14ac:dyDescent="0.25">
      <c r="A724" s="51" t="s">
        <v>54</v>
      </c>
      <c r="B724" s="52">
        <v>44378</v>
      </c>
      <c r="C724" s="54">
        <v>-13110.36089</v>
      </c>
    </row>
    <row r="725" spans="1:3" x14ac:dyDescent="0.25">
      <c r="A725" s="51" t="s">
        <v>55</v>
      </c>
      <c r="B725" s="52">
        <v>44378</v>
      </c>
      <c r="C725" s="54">
        <v>-47097.017570000004</v>
      </c>
    </row>
    <row r="726" spans="1:3" x14ac:dyDescent="0.25">
      <c r="A726" s="51" t="s">
        <v>56</v>
      </c>
      <c r="B726" s="52">
        <v>44378</v>
      </c>
      <c r="C726" s="54">
        <v>-2197.4638869999999</v>
      </c>
    </row>
    <row r="727" spans="1:3" x14ac:dyDescent="0.25">
      <c r="A727" s="51" t="s">
        <v>57</v>
      </c>
      <c r="B727" s="52">
        <v>44378</v>
      </c>
      <c r="C727" s="54">
        <v>-4301.3165330000002</v>
      </c>
    </row>
    <row r="728" spans="1:3" x14ac:dyDescent="0.25">
      <c r="A728" s="51" t="s">
        <v>58</v>
      </c>
      <c r="B728" s="52">
        <v>44378</v>
      </c>
      <c r="C728" s="54">
        <v>-3183.1732240000001</v>
      </c>
    </row>
    <row r="729" spans="1:3" x14ac:dyDescent="0.25">
      <c r="A729" s="51" t="s">
        <v>59</v>
      </c>
      <c r="B729" s="52">
        <v>44378</v>
      </c>
      <c r="C729" s="54">
        <v>-2410.5322289999999</v>
      </c>
    </row>
    <row r="730" spans="1:3" x14ac:dyDescent="0.25">
      <c r="A730" s="51" t="s">
        <v>46</v>
      </c>
      <c r="B730" s="52">
        <v>44378</v>
      </c>
      <c r="C730" s="54">
        <v>-87226.394490000006</v>
      </c>
    </row>
    <row r="731" spans="1:3" x14ac:dyDescent="0.25">
      <c r="A731" s="51" t="s">
        <v>47</v>
      </c>
      <c r="B731" s="52">
        <v>44378</v>
      </c>
      <c r="C731" s="54">
        <v>-4596.3150169999999</v>
      </c>
    </row>
    <row r="732" spans="1:3" x14ac:dyDescent="0.25">
      <c r="A732" s="51" t="s">
        <v>48</v>
      </c>
      <c r="B732" s="52">
        <v>44378</v>
      </c>
      <c r="C732" s="54">
        <v>-17429.436559999998</v>
      </c>
    </row>
    <row r="733" spans="1:3" x14ac:dyDescent="0.25">
      <c r="A733" s="51" t="s">
        <v>60</v>
      </c>
      <c r="B733" s="52">
        <v>44378</v>
      </c>
      <c r="C733" s="54">
        <v>-2329.09319</v>
      </c>
    </row>
    <row r="734" spans="1:3" x14ac:dyDescent="0.25">
      <c r="A734" s="51" t="s">
        <v>61</v>
      </c>
      <c r="B734" s="52">
        <v>44378</v>
      </c>
      <c r="C734" s="54">
        <v>-1016.285018</v>
      </c>
    </row>
    <row r="735" spans="1:3" x14ac:dyDescent="0.25">
      <c r="A735" s="51" t="s">
        <v>62</v>
      </c>
      <c r="B735" s="52">
        <v>44378</v>
      </c>
      <c r="C735" s="54">
        <v>-126.666372</v>
      </c>
    </row>
    <row r="736" spans="1:3" x14ac:dyDescent="0.25">
      <c r="A736" s="51" t="s">
        <v>50</v>
      </c>
      <c r="B736" s="52">
        <v>44378</v>
      </c>
      <c r="C736" s="54">
        <v>-6962.580285</v>
      </c>
    </row>
    <row r="737" spans="1:3" x14ac:dyDescent="0.25">
      <c r="A737" s="51" t="s">
        <v>68</v>
      </c>
      <c r="B737" s="52">
        <v>44378</v>
      </c>
      <c r="C737" s="54">
        <v>-43161.014389999997</v>
      </c>
    </row>
    <row r="738" spans="1:3" x14ac:dyDescent="0.25">
      <c r="A738" s="51" t="s">
        <v>69</v>
      </c>
      <c r="B738" s="52">
        <v>44378</v>
      </c>
      <c r="C738" s="54">
        <v>872261.36840000004</v>
      </c>
    </row>
    <row r="739" spans="1:3" x14ac:dyDescent="0.25">
      <c r="A739" s="51" t="s">
        <v>72</v>
      </c>
      <c r="B739" s="52">
        <v>44378</v>
      </c>
      <c r="C739" s="54">
        <v>-178937.41029999999</v>
      </c>
    </row>
    <row r="740" spans="1:3" x14ac:dyDescent="0.25">
      <c r="A740" s="51" t="s">
        <v>73</v>
      </c>
      <c r="B740" s="52">
        <v>44378</v>
      </c>
      <c r="C740" s="54">
        <v>203417.2427</v>
      </c>
    </row>
    <row r="741" spans="1:3" x14ac:dyDescent="0.25">
      <c r="A741" s="51" t="s">
        <v>71</v>
      </c>
      <c r="B741" s="52">
        <v>44378</v>
      </c>
      <c r="C741" s="54">
        <v>-458106.4204</v>
      </c>
    </row>
    <row r="742" spans="1:3" x14ac:dyDescent="0.25">
      <c r="A742" s="51" t="s">
        <v>66</v>
      </c>
      <c r="B742" s="52">
        <v>44378</v>
      </c>
      <c r="C742" s="54">
        <v>-788644.7916</v>
      </c>
    </row>
    <row r="743" spans="1:3" x14ac:dyDescent="0.25">
      <c r="A743" s="51" t="s">
        <v>18</v>
      </c>
      <c r="B743" s="52">
        <v>44409</v>
      </c>
      <c r="C743" s="54">
        <v>181423034.80000001</v>
      </c>
    </row>
    <row r="744" spans="1:3" x14ac:dyDescent="0.25">
      <c r="A744" s="51" t="s">
        <v>19</v>
      </c>
      <c r="B744" s="52">
        <v>44409</v>
      </c>
      <c r="C744" s="54">
        <v>-2044816.2649999999</v>
      </c>
    </row>
    <row r="745" spans="1:3" x14ac:dyDescent="0.25">
      <c r="A745" s="51" t="s">
        <v>22</v>
      </c>
      <c r="B745" s="52">
        <v>44409</v>
      </c>
      <c r="C745" s="54">
        <v>-2135910.8859999999</v>
      </c>
    </row>
    <row r="746" spans="1:3" x14ac:dyDescent="0.25">
      <c r="A746" s="51" t="s">
        <v>23</v>
      </c>
      <c r="B746" s="52">
        <v>44409</v>
      </c>
      <c r="C746" s="54">
        <v>-26541.888009999999</v>
      </c>
    </row>
    <row r="747" spans="1:3" x14ac:dyDescent="0.25">
      <c r="A747" s="51" t="s">
        <v>24</v>
      </c>
      <c r="B747" s="52">
        <v>44409</v>
      </c>
      <c r="C747" s="54">
        <v>-68306.132500000007</v>
      </c>
    </row>
    <row r="748" spans="1:3" x14ac:dyDescent="0.25">
      <c r="A748" s="51" t="s">
        <v>26</v>
      </c>
      <c r="B748" s="52">
        <v>44409</v>
      </c>
      <c r="C748" s="54">
        <v>-1635567.1810000001</v>
      </c>
    </row>
    <row r="749" spans="1:3" x14ac:dyDescent="0.25">
      <c r="A749" s="51" t="s">
        <v>27</v>
      </c>
      <c r="B749" s="52">
        <v>44409</v>
      </c>
      <c r="C749" s="54">
        <v>-142385.4852</v>
      </c>
    </row>
    <row r="750" spans="1:3" x14ac:dyDescent="0.25">
      <c r="A750" s="51" t="s">
        <v>28</v>
      </c>
      <c r="B750" s="52">
        <v>44409</v>
      </c>
      <c r="C750" s="54">
        <v>-614434.32070000004</v>
      </c>
    </row>
    <row r="751" spans="1:3" x14ac:dyDescent="0.25">
      <c r="A751" s="51" t="s">
        <v>32</v>
      </c>
      <c r="B751" s="52">
        <v>44409</v>
      </c>
      <c r="C751" s="54">
        <v>-8046612.0460000001</v>
      </c>
    </row>
    <row r="752" spans="1:3" x14ac:dyDescent="0.25">
      <c r="A752" s="51" t="s">
        <v>33</v>
      </c>
      <c r="B752" s="52">
        <v>44409</v>
      </c>
      <c r="C752" s="54">
        <v>-2635117.4</v>
      </c>
    </row>
    <row r="753" spans="1:3" x14ac:dyDescent="0.25">
      <c r="A753" s="51" t="s">
        <v>34</v>
      </c>
      <c r="B753" s="52">
        <v>44409</v>
      </c>
      <c r="C753" s="54">
        <v>-2440761.3960000002</v>
      </c>
    </row>
    <row r="754" spans="1:3" x14ac:dyDescent="0.25">
      <c r="A754" s="51" t="s">
        <v>35</v>
      </c>
      <c r="B754" s="52">
        <v>44409</v>
      </c>
      <c r="C754" s="54">
        <v>-78962030.459999993</v>
      </c>
    </row>
    <row r="755" spans="1:3" x14ac:dyDescent="0.25">
      <c r="A755" s="51" t="s">
        <v>36</v>
      </c>
      <c r="B755" s="52">
        <v>44409</v>
      </c>
      <c r="C755" s="54">
        <v>-595301.37860000005</v>
      </c>
    </row>
    <row r="756" spans="1:3" x14ac:dyDescent="0.25">
      <c r="A756" s="51" t="s">
        <v>37</v>
      </c>
      <c r="B756" s="52">
        <v>44409</v>
      </c>
      <c r="C756" s="54">
        <v>-3761796.483</v>
      </c>
    </row>
    <row r="757" spans="1:3" x14ac:dyDescent="0.25">
      <c r="A757" s="51" t="s">
        <v>38</v>
      </c>
      <c r="B757" s="52">
        <v>44409</v>
      </c>
      <c r="C757" s="54">
        <v>-1464781.6850000001</v>
      </c>
    </row>
    <row r="758" spans="1:3" x14ac:dyDescent="0.25">
      <c r="A758" s="51" t="s">
        <v>39</v>
      </c>
      <c r="B758" s="52">
        <v>44409</v>
      </c>
      <c r="C758" s="54">
        <v>-411777.61719999998</v>
      </c>
    </row>
    <row r="759" spans="1:3" x14ac:dyDescent="0.25">
      <c r="A759" s="51" t="s">
        <v>40</v>
      </c>
      <c r="B759" s="52">
        <v>44409</v>
      </c>
      <c r="C759" s="54">
        <v>-101990.1483</v>
      </c>
    </row>
    <row r="760" spans="1:3" x14ac:dyDescent="0.25">
      <c r="A760" s="51" t="s">
        <v>51</v>
      </c>
      <c r="B760" s="52">
        <v>44409</v>
      </c>
      <c r="C760" s="54">
        <v>-1827693.71</v>
      </c>
    </row>
    <row r="761" spans="1:3" x14ac:dyDescent="0.25">
      <c r="A761" s="51" t="s">
        <v>52</v>
      </c>
      <c r="B761" s="52">
        <v>44409</v>
      </c>
      <c r="C761" s="54">
        <v>-788944.53430000006</v>
      </c>
    </row>
    <row r="762" spans="1:3" x14ac:dyDescent="0.25">
      <c r="A762" s="51" t="s">
        <v>53</v>
      </c>
      <c r="B762" s="52">
        <v>44409</v>
      </c>
      <c r="C762" s="54">
        <v>-911582.35100000002</v>
      </c>
    </row>
    <row r="763" spans="1:3" x14ac:dyDescent="0.25">
      <c r="A763" s="51" t="s">
        <v>54</v>
      </c>
      <c r="B763" s="52">
        <v>44409</v>
      </c>
      <c r="C763" s="54">
        <v>-14651.108980000001</v>
      </c>
    </row>
    <row r="764" spans="1:3" x14ac:dyDescent="0.25">
      <c r="A764" s="51" t="s">
        <v>55</v>
      </c>
      <c r="B764" s="52">
        <v>44409</v>
      </c>
      <c r="C764" s="54">
        <v>-68987.390159999995</v>
      </c>
    </row>
    <row r="765" spans="1:3" x14ac:dyDescent="0.25">
      <c r="A765" s="51" t="s">
        <v>56</v>
      </c>
      <c r="B765" s="52">
        <v>44409</v>
      </c>
      <c r="C765" s="54">
        <v>-1958.4269449999999</v>
      </c>
    </row>
    <row r="766" spans="1:3" x14ac:dyDescent="0.25">
      <c r="A766" s="51" t="s">
        <v>57</v>
      </c>
      <c r="B766" s="52">
        <v>44409</v>
      </c>
      <c r="C766" s="54">
        <v>-4502.1202629999998</v>
      </c>
    </row>
    <row r="767" spans="1:3" x14ac:dyDescent="0.25">
      <c r="A767" s="51" t="s">
        <v>58</v>
      </c>
      <c r="B767" s="52">
        <v>44409</v>
      </c>
      <c r="C767" s="54">
        <v>-2549.5681610000001</v>
      </c>
    </row>
    <row r="768" spans="1:3" x14ac:dyDescent="0.25">
      <c r="A768" s="51" t="s">
        <v>59</v>
      </c>
      <c r="B768" s="52">
        <v>44409</v>
      </c>
      <c r="C768" s="54">
        <v>-1663.198367</v>
      </c>
    </row>
    <row r="769" spans="1:3" x14ac:dyDescent="0.25">
      <c r="A769" s="51" t="s">
        <v>46</v>
      </c>
      <c r="B769" s="52">
        <v>44409</v>
      </c>
      <c r="C769" s="54">
        <v>-72697.214550000004</v>
      </c>
    </row>
    <row r="770" spans="1:3" x14ac:dyDescent="0.25">
      <c r="A770" s="51" t="s">
        <v>47</v>
      </c>
      <c r="B770" s="52">
        <v>44409</v>
      </c>
      <c r="C770" s="54">
        <v>-4130.7936769999997</v>
      </c>
    </row>
    <row r="771" spans="1:3" x14ac:dyDescent="0.25">
      <c r="A771" s="51" t="s">
        <v>48</v>
      </c>
      <c r="B771" s="52">
        <v>44409</v>
      </c>
      <c r="C771" s="54">
        <v>-15707.816000000001</v>
      </c>
    </row>
    <row r="772" spans="1:3" x14ac:dyDescent="0.25">
      <c r="A772" s="51" t="s">
        <v>60</v>
      </c>
      <c r="B772" s="52">
        <v>44409</v>
      </c>
      <c r="C772" s="54">
        <v>-3369.9158269999998</v>
      </c>
    </row>
    <row r="773" spans="1:3" x14ac:dyDescent="0.25">
      <c r="A773" s="51" t="s">
        <v>61</v>
      </c>
      <c r="B773" s="52">
        <v>44409</v>
      </c>
      <c r="C773" s="54">
        <v>-1696.3965840000001</v>
      </c>
    </row>
    <row r="774" spans="1:3" x14ac:dyDescent="0.25">
      <c r="A774" s="51" t="s">
        <v>62</v>
      </c>
      <c r="B774" s="52">
        <v>44409</v>
      </c>
      <c r="C774" s="54">
        <v>-147.7221524</v>
      </c>
    </row>
    <row r="775" spans="1:3" x14ac:dyDescent="0.25">
      <c r="A775" s="51" t="s">
        <v>50</v>
      </c>
      <c r="B775" s="52">
        <v>44409</v>
      </c>
      <c r="C775" s="54">
        <v>-4832.269843</v>
      </c>
    </row>
    <row r="776" spans="1:3" x14ac:dyDescent="0.25">
      <c r="A776" s="51" t="s">
        <v>68</v>
      </c>
      <c r="B776" s="52">
        <v>44409</v>
      </c>
      <c r="C776" s="54">
        <v>-54984.089090000001</v>
      </c>
    </row>
    <row r="777" spans="1:3" x14ac:dyDescent="0.25">
      <c r="A777" s="51" t="s">
        <v>69</v>
      </c>
      <c r="B777" s="52">
        <v>44409</v>
      </c>
      <c r="C777" s="54">
        <v>733127.1409</v>
      </c>
    </row>
    <row r="778" spans="1:3" x14ac:dyDescent="0.25">
      <c r="A778" s="51" t="s">
        <v>72</v>
      </c>
      <c r="B778" s="52">
        <v>44409</v>
      </c>
      <c r="C778" s="54">
        <v>-177307.53909999999</v>
      </c>
    </row>
    <row r="779" spans="1:3" x14ac:dyDescent="0.25">
      <c r="A779" s="51" t="s">
        <v>73</v>
      </c>
      <c r="B779" s="52">
        <v>44409</v>
      </c>
      <c r="C779" s="54">
        <v>228795.34830000001</v>
      </c>
    </row>
    <row r="780" spans="1:3" x14ac:dyDescent="0.25">
      <c r="A780" s="51" t="s">
        <v>71</v>
      </c>
      <c r="B780" s="52">
        <v>44409</v>
      </c>
      <c r="C780" s="54">
        <v>-573786.12210000004</v>
      </c>
    </row>
    <row r="781" spans="1:3" x14ac:dyDescent="0.25">
      <c r="A781" s="51" t="s">
        <v>66</v>
      </c>
      <c r="B781" s="52">
        <v>44409</v>
      </c>
      <c r="C781" s="54">
        <v>-936422.16610000003</v>
      </c>
    </row>
    <row r="782" spans="1:3" x14ac:dyDescent="0.25">
      <c r="A782" s="51" t="s">
        <v>18</v>
      </c>
      <c r="B782" s="52">
        <v>44440</v>
      </c>
      <c r="C782" s="54">
        <v>142293138.90000001</v>
      </c>
    </row>
    <row r="783" spans="1:3" x14ac:dyDescent="0.25">
      <c r="A783" s="51" t="s">
        <v>19</v>
      </c>
      <c r="B783" s="52">
        <v>44440</v>
      </c>
      <c r="C783" s="54">
        <v>-2968485.389</v>
      </c>
    </row>
    <row r="784" spans="1:3" x14ac:dyDescent="0.25">
      <c r="A784" s="51" t="s">
        <v>22</v>
      </c>
      <c r="B784" s="52">
        <v>44440</v>
      </c>
      <c r="C784" s="54">
        <v>-1207033.26</v>
      </c>
    </row>
    <row r="785" spans="1:3" x14ac:dyDescent="0.25">
      <c r="A785" s="51" t="s">
        <v>23</v>
      </c>
      <c r="B785" s="52">
        <v>44440</v>
      </c>
      <c r="C785" s="54">
        <v>-23774.45923</v>
      </c>
    </row>
    <row r="786" spans="1:3" x14ac:dyDescent="0.25">
      <c r="A786" s="51" t="s">
        <v>24</v>
      </c>
      <c r="B786" s="52">
        <v>44440</v>
      </c>
      <c r="C786" s="54">
        <v>-56015.312559999998</v>
      </c>
    </row>
    <row r="787" spans="1:3" x14ac:dyDescent="0.25">
      <c r="A787" s="51" t="s">
        <v>26</v>
      </c>
      <c r="B787" s="52">
        <v>44440</v>
      </c>
      <c r="C787" s="54">
        <v>-2044320.2479999999</v>
      </c>
    </row>
    <row r="788" spans="1:3" x14ac:dyDescent="0.25">
      <c r="A788" s="51" t="s">
        <v>27</v>
      </c>
      <c r="B788" s="52">
        <v>44440</v>
      </c>
      <c r="C788" s="54">
        <v>-140830.53890000001</v>
      </c>
    </row>
    <row r="789" spans="1:3" x14ac:dyDescent="0.25">
      <c r="A789" s="51" t="s">
        <v>28</v>
      </c>
      <c r="B789" s="52">
        <v>44440</v>
      </c>
      <c r="C789" s="54">
        <v>-807895.56180000002</v>
      </c>
    </row>
    <row r="790" spans="1:3" x14ac:dyDescent="0.25">
      <c r="A790" s="51" t="s">
        <v>32</v>
      </c>
      <c r="B790" s="52">
        <v>44440</v>
      </c>
      <c r="C790" s="54">
        <v>-6259336.7390000001</v>
      </c>
    </row>
    <row r="791" spans="1:3" x14ac:dyDescent="0.25">
      <c r="A791" s="51" t="s">
        <v>33</v>
      </c>
      <c r="B791" s="52">
        <v>44440</v>
      </c>
      <c r="C791" s="54">
        <v>-2417979.29</v>
      </c>
    </row>
    <row r="792" spans="1:3" x14ac:dyDescent="0.25">
      <c r="A792" s="51" t="s">
        <v>34</v>
      </c>
      <c r="B792" s="52">
        <v>44440</v>
      </c>
      <c r="C792" s="54">
        <v>-2863443.7119999998</v>
      </c>
    </row>
    <row r="793" spans="1:3" x14ac:dyDescent="0.25">
      <c r="A793" s="51" t="s">
        <v>35</v>
      </c>
      <c r="B793" s="52">
        <v>44440</v>
      </c>
      <c r="C793" s="54">
        <v>-96299058.319999993</v>
      </c>
    </row>
    <row r="794" spans="1:3" x14ac:dyDescent="0.25">
      <c r="A794" s="51" t="s">
        <v>36</v>
      </c>
      <c r="B794" s="52">
        <v>44440</v>
      </c>
      <c r="C794" s="54">
        <v>-670481.31180000002</v>
      </c>
    </row>
    <row r="795" spans="1:3" x14ac:dyDescent="0.25">
      <c r="A795" s="51" t="s">
        <v>37</v>
      </c>
      <c r="B795" s="52">
        <v>44440</v>
      </c>
      <c r="C795" s="54">
        <v>-3847363.358</v>
      </c>
    </row>
    <row r="796" spans="1:3" x14ac:dyDescent="0.25">
      <c r="A796" s="51" t="s">
        <v>38</v>
      </c>
      <c r="B796" s="52">
        <v>44440</v>
      </c>
      <c r="C796" s="54">
        <v>-1111509.1880000001</v>
      </c>
    </row>
    <row r="797" spans="1:3" x14ac:dyDescent="0.25">
      <c r="A797" s="51" t="s">
        <v>39</v>
      </c>
      <c r="B797" s="52">
        <v>44440</v>
      </c>
      <c r="C797" s="54">
        <v>-312021.35320000001</v>
      </c>
    </row>
    <row r="798" spans="1:3" x14ac:dyDescent="0.25">
      <c r="A798" s="51" t="s">
        <v>40</v>
      </c>
      <c r="B798" s="52">
        <v>44440</v>
      </c>
      <c r="C798" s="54">
        <v>-128421.4132</v>
      </c>
    </row>
    <row r="799" spans="1:3" x14ac:dyDescent="0.25">
      <c r="A799" s="51" t="s">
        <v>51</v>
      </c>
      <c r="B799" s="52">
        <v>44440</v>
      </c>
      <c r="C799" s="54">
        <v>-2985516.5559999999</v>
      </c>
    </row>
    <row r="800" spans="1:3" x14ac:dyDescent="0.25">
      <c r="A800" s="51" t="s">
        <v>52</v>
      </c>
      <c r="B800" s="52">
        <v>44440</v>
      </c>
      <c r="C800" s="54">
        <v>-613701.09219999996</v>
      </c>
    </row>
    <row r="801" spans="1:3" x14ac:dyDescent="0.25">
      <c r="A801" s="51" t="s">
        <v>53</v>
      </c>
      <c r="B801" s="52">
        <v>44440</v>
      </c>
      <c r="C801" s="54">
        <v>-880780.9987</v>
      </c>
    </row>
    <row r="802" spans="1:3" x14ac:dyDescent="0.25">
      <c r="A802" s="51" t="s">
        <v>54</v>
      </c>
      <c r="B802" s="52">
        <v>44440</v>
      </c>
      <c r="C802" s="54">
        <v>-13381.77751</v>
      </c>
    </row>
    <row r="803" spans="1:3" x14ac:dyDescent="0.25">
      <c r="A803" s="51" t="s">
        <v>55</v>
      </c>
      <c r="B803" s="52">
        <v>44440</v>
      </c>
      <c r="C803" s="54">
        <v>-58352.596960000003</v>
      </c>
    </row>
    <row r="804" spans="1:3" x14ac:dyDescent="0.25">
      <c r="A804" s="51" t="s">
        <v>56</v>
      </c>
      <c r="B804" s="52">
        <v>44440</v>
      </c>
      <c r="C804" s="54">
        <v>-1279.528654</v>
      </c>
    </row>
    <row r="805" spans="1:3" x14ac:dyDescent="0.25">
      <c r="A805" s="51" t="s">
        <v>57</v>
      </c>
      <c r="B805" s="52">
        <v>44440</v>
      </c>
      <c r="C805" s="54">
        <v>-3402.7685550000001</v>
      </c>
    </row>
    <row r="806" spans="1:3" x14ac:dyDescent="0.25">
      <c r="A806" s="51" t="s">
        <v>58</v>
      </c>
      <c r="B806" s="52">
        <v>44440</v>
      </c>
      <c r="C806" s="54">
        <v>-2206.1907839999999</v>
      </c>
    </row>
    <row r="807" spans="1:3" x14ac:dyDescent="0.25">
      <c r="A807" s="51" t="s">
        <v>59</v>
      </c>
      <c r="B807" s="52">
        <v>44440</v>
      </c>
      <c r="C807" s="54">
        <v>-1502.865507</v>
      </c>
    </row>
    <row r="808" spans="1:3" x14ac:dyDescent="0.25">
      <c r="A808" s="51" t="s">
        <v>46</v>
      </c>
      <c r="B808" s="52">
        <v>44440</v>
      </c>
      <c r="C808" s="54">
        <v>-93760.200270000001</v>
      </c>
    </row>
    <row r="809" spans="1:3" x14ac:dyDescent="0.25">
      <c r="A809" s="51" t="s">
        <v>47</v>
      </c>
      <c r="B809" s="52">
        <v>44440</v>
      </c>
      <c r="C809" s="54">
        <v>-5251.8520710000003</v>
      </c>
    </row>
    <row r="810" spans="1:3" x14ac:dyDescent="0.25">
      <c r="A810" s="51" t="s">
        <v>48</v>
      </c>
      <c r="B810" s="52">
        <v>44440</v>
      </c>
      <c r="C810" s="54">
        <v>-12968.070610000001</v>
      </c>
    </row>
    <row r="811" spans="1:3" x14ac:dyDescent="0.25">
      <c r="A811" s="51" t="s">
        <v>60</v>
      </c>
      <c r="B811" s="52">
        <v>44440</v>
      </c>
      <c r="C811" s="54">
        <v>-1889.3786150000001</v>
      </c>
    </row>
    <row r="812" spans="1:3" x14ac:dyDescent="0.25">
      <c r="A812" s="51" t="s">
        <v>61</v>
      </c>
      <c r="B812" s="52">
        <v>44440</v>
      </c>
      <c r="C812" s="54">
        <v>-1343.4394299999999</v>
      </c>
    </row>
    <row r="813" spans="1:3" x14ac:dyDescent="0.25">
      <c r="A813" s="51" t="s">
        <v>62</v>
      </c>
      <c r="B813" s="52">
        <v>44440</v>
      </c>
      <c r="C813" s="54">
        <v>-180.48215379999999</v>
      </c>
    </row>
    <row r="814" spans="1:3" x14ac:dyDescent="0.25">
      <c r="A814" s="51" t="s">
        <v>50</v>
      </c>
      <c r="B814" s="52">
        <v>44440</v>
      </c>
      <c r="C814" s="54">
        <v>-7333.8299610000004</v>
      </c>
    </row>
    <row r="815" spans="1:3" x14ac:dyDescent="0.25">
      <c r="A815" s="51" t="s">
        <v>68</v>
      </c>
      <c r="B815" s="52">
        <v>44440</v>
      </c>
      <c r="C815" s="54">
        <v>-53166.034140000003</v>
      </c>
    </row>
    <row r="816" spans="1:3" x14ac:dyDescent="0.25">
      <c r="A816" s="51" t="s">
        <v>69</v>
      </c>
      <c r="B816" s="52">
        <v>44440</v>
      </c>
      <c r="C816" s="54">
        <v>992959.63459999999</v>
      </c>
    </row>
    <row r="817" spans="1:3" x14ac:dyDescent="0.25">
      <c r="A817" s="51" t="s">
        <v>72</v>
      </c>
      <c r="B817" s="52">
        <v>44440</v>
      </c>
      <c r="C817" s="54">
        <v>-168538.5428</v>
      </c>
    </row>
    <row r="818" spans="1:3" x14ac:dyDescent="0.25">
      <c r="A818" s="51" t="s">
        <v>73</v>
      </c>
      <c r="B818" s="52">
        <v>44440</v>
      </c>
      <c r="C818" s="54">
        <v>228342.87090000001</v>
      </c>
    </row>
    <row r="819" spans="1:3" x14ac:dyDescent="0.25">
      <c r="A819" s="51" t="s">
        <v>71</v>
      </c>
      <c r="B819" s="52">
        <v>44440</v>
      </c>
      <c r="C819" s="54">
        <v>-404622.59889999998</v>
      </c>
    </row>
    <row r="820" spans="1:3" x14ac:dyDescent="0.25">
      <c r="A820" s="51" t="s">
        <v>66</v>
      </c>
      <c r="B820" s="52">
        <v>44440</v>
      </c>
      <c r="C820" s="54">
        <v>-673303.02529999998</v>
      </c>
    </row>
    <row r="821" spans="1:3" x14ac:dyDescent="0.25">
      <c r="A821" s="51" t="s">
        <v>18</v>
      </c>
      <c r="B821" s="52">
        <v>44470</v>
      </c>
      <c r="C821" s="54">
        <v>105276335.8</v>
      </c>
    </row>
    <row r="822" spans="1:3" x14ac:dyDescent="0.25">
      <c r="A822" s="51" t="s">
        <v>19</v>
      </c>
      <c r="B822" s="52">
        <v>44470</v>
      </c>
      <c r="C822" s="54">
        <v>-2220595.9619999998</v>
      </c>
    </row>
    <row r="823" spans="1:3" x14ac:dyDescent="0.25">
      <c r="A823" s="51" t="s">
        <v>22</v>
      </c>
      <c r="B823" s="52">
        <v>44470</v>
      </c>
      <c r="C823" s="54">
        <v>-1778715.4550000001</v>
      </c>
    </row>
    <row r="824" spans="1:3" x14ac:dyDescent="0.25">
      <c r="A824" s="51" t="s">
        <v>23</v>
      </c>
      <c r="B824" s="52">
        <v>44470</v>
      </c>
      <c r="C824" s="54">
        <v>-28899.7762</v>
      </c>
    </row>
    <row r="825" spans="1:3" x14ac:dyDescent="0.25">
      <c r="A825" s="51" t="s">
        <v>24</v>
      </c>
      <c r="B825" s="52">
        <v>44470</v>
      </c>
      <c r="C825" s="54">
        <v>-88531.309439999997</v>
      </c>
    </row>
    <row r="826" spans="1:3" x14ac:dyDescent="0.25">
      <c r="A826" s="51" t="s">
        <v>26</v>
      </c>
      <c r="B826" s="52">
        <v>44470</v>
      </c>
      <c r="C826" s="54">
        <v>-1664647.44</v>
      </c>
    </row>
    <row r="827" spans="1:3" x14ac:dyDescent="0.25">
      <c r="A827" s="51" t="s">
        <v>27</v>
      </c>
      <c r="B827" s="52">
        <v>44470</v>
      </c>
      <c r="C827" s="54">
        <v>-115046.61900000001</v>
      </c>
    </row>
    <row r="828" spans="1:3" x14ac:dyDescent="0.25">
      <c r="A828" s="51" t="s">
        <v>28</v>
      </c>
      <c r="B828" s="52">
        <v>44470</v>
      </c>
      <c r="C828" s="54">
        <v>-804677.87139999995</v>
      </c>
    </row>
    <row r="829" spans="1:3" x14ac:dyDescent="0.25">
      <c r="A829" s="51" t="s">
        <v>32</v>
      </c>
      <c r="B829" s="52">
        <v>44470</v>
      </c>
      <c r="C829" s="54">
        <v>-6118445.2980000004</v>
      </c>
    </row>
    <row r="830" spans="1:3" x14ac:dyDescent="0.25">
      <c r="A830" s="51" t="s">
        <v>33</v>
      </c>
      <c r="B830" s="52">
        <v>44470</v>
      </c>
      <c r="C830" s="54">
        <v>-3345962.1469999999</v>
      </c>
    </row>
    <row r="831" spans="1:3" x14ac:dyDescent="0.25">
      <c r="A831" s="51" t="s">
        <v>34</v>
      </c>
      <c r="B831" s="52">
        <v>44470</v>
      </c>
      <c r="C831" s="54">
        <v>-3950180.8879999998</v>
      </c>
    </row>
    <row r="832" spans="1:3" x14ac:dyDescent="0.25">
      <c r="A832" s="51" t="s">
        <v>35</v>
      </c>
      <c r="B832" s="52">
        <v>44470</v>
      </c>
      <c r="C832" s="54">
        <v>-65883505.729999997</v>
      </c>
    </row>
    <row r="833" spans="1:3" x14ac:dyDescent="0.25">
      <c r="A833" s="51" t="s">
        <v>36</v>
      </c>
      <c r="B833" s="52">
        <v>44470</v>
      </c>
      <c r="C833" s="54">
        <v>-370811.37060000002</v>
      </c>
    </row>
    <row r="834" spans="1:3" x14ac:dyDescent="0.25">
      <c r="A834" s="51" t="s">
        <v>37</v>
      </c>
      <c r="B834" s="52">
        <v>44470</v>
      </c>
      <c r="C834" s="54">
        <v>-2568660.6579999998</v>
      </c>
    </row>
    <row r="835" spans="1:3" x14ac:dyDescent="0.25">
      <c r="A835" s="51" t="s">
        <v>38</v>
      </c>
      <c r="B835" s="52">
        <v>44470</v>
      </c>
      <c r="C835" s="54">
        <v>-980025.86259999999</v>
      </c>
    </row>
    <row r="836" spans="1:3" x14ac:dyDescent="0.25">
      <c r="A836" s="51" t="s">
        <v>39</v>
      </c>
      <c r="B836" s="52">
        <v>44470</v>
      </c>
      <c r="C836" s="54">
        <v>-399926.72619999998</v>
      </c>
    </row>
    <row r="837" spans="1:3" x14ac:dyDescent="0.25">
      <c r="A837" s="51" t="s">
        <v>40</v>
      </c>
      <c r="B837" s="52">
        <v>44470</v>
      </c>
      <c r="C837" s="54">
        <v>-109443.78389999999</v>
      </c>
    </row>
    <row r="838" spans="1:3" x14ac:dyDescent="0.25">
      <c r="A838" s="51" t="s">
        <v>51</v>
      </c>
      <c r="B838" s="52">
        <v>44470</v>
      </c>
      <c r="C838" s="54">
        <v>-2058327.942</v>
      </c>
    </row>
    <row r="839" spans="1:3" x14ac:dyDescent="0.25">
      <c r="A839" s="51" t="s">
        <v>52</v>
      </c>
      <c r="B839" s="52">
        <v>44470</v>
      </c>
      <c r="C839" s="54">
        <v>-832549.3983</v>
      </c>
    </row>
    <row r="840" spans="1:3" x14ac:dyDescent="0.25">
      <c r="A840" s="51" t="s">
        <v>53</v>
      </c>
      <c r="B840" s="52">
        <v>44470</v>
      </c>
      <c r="C840" s="54">
        <v>-772738.05610000005</v>
      </c>
    </row>
    <row r="841" spans="1:3" x14ac:dyDescent="0.25">
      <c r="A841" s="51" t="s">
        <v>54</v>
      </c>
      <c r="B841" s="52">
        <v>44470</v>
      </c>
      <c r="C841" s="54">
        <v>-23452.317370000001</v>
      </c>
    </row>
    <row r="842" spans="1:3" x14ac:dyDescent="0.25">
      <c r="A842" s="51" t="s">
        <v>55</v>
      </c>
      <c r="B842" s="52">
        <v>44470</v>
      </c>
      <c r="C842" s="54">
        <v>-52717.779399999999</v>
      </c>
    </row>
    <row r="843" spans="1:3" x14ac:dyDescent="0.25">
      <c r="A843" s="51" t="s">
        <v>56</v>
      </c>
      <c r="B843" s="52">
        <v>44470</v>
      </c>
      <c r="C843" s="54">
        <v>-1924.7896929999999</v>
      </c>
    </row>
    <row r="844" spans="1:3" x14ac:dyDescent="0.25">
      <c r="A844" s="51" t="s">
        <v>57</v>
      </c>
      <c r="B844" s="52">
        <v>44470</v>
      </c>
      <c r="C844" s="54">
        <v>-3958.511469</v>
      </c>
    </row>
    <row r="845" spans="1:3" x14ac:dyDescent="0.25">
      <c r="A845" s="51" t="s">
        <v>58</v>
      </c>
      <c r="B845" s="52">
        <v>44470</v>
      </c>
      <c r="C845" s="54">
        <v>-3609.3192250000002</v>
      </c>
    </row>
    <row r="846" spans="1:3" x14ac:dyDescent="0.25">
      <c r="A846" s="51" t="s">
        <v>59</v>
      </c>
      <c r="B846" s="52">
        <v>44470</v>
      </c>
      <c r="C846" s="54">
        <v>-2563.300381</v>
      </c>
    </row>
    <row r="847" spans="1:3" x14ac:dyDescent="0.25">
      <c r="A847" s="51" t="s">
        <v>46</v>
      </c>
      <c r="B847" s="52">
        <v>44470</v>
      </c>
      <c r="C847" s="54">
        <v>-106281.0831</v>
      </c>
    </row>
    <row r="848" spans="1:3" x14ac:dyDescent="0.25">
      <c r="A848" s="51" t="s">
        <v>47</v>
      </c>
      <c r="B848" s="52">
        <v>44470</v>
      </c>
      <c r="C848" s="54">
        <v>-6591.5690189999996</v>
      </c>
    </row>
    <row r="849" spans="1:3" x14ac:dyDescent="0.25">
      <c r="A849" s="51" t="s">
        <v>48</v>
      </c>
      <c r="B849" s="52">
        <v>44470</v>
      </c>
      <c r="C849" s="54">
        <v>-15409.521629999999</v>
      </c>
    </row>
    <row r="850" spans="1:3" x14ac:dyDescent="0.25">
      <c r="A850" s="51" t="s">
        <v>60</v>
      </c>
      <c r="B850" s="52">
        <v>44470</v>
      </c>
      <c r="C850" s="54">
        <v>-3029.9761600000002</v>
      </c>
    </row>
    <row r="851" spans="1:3" x14ac:dyDescent="0.25">
      <c r="A851" s="51" t="s">
        <v>61</v>
      </c>
      <c r="B851" s="52">
        <v>44470</v>
      </c>
      <c r="C851" s="54">
        <v>-1416.5437199999999</v>
      </c>
    </row>
    <row r="852" spans="1:3" x14ac:dyDescent="0.25">
      <c r="A852" s="51" t="s">
        <v>62</v>
      </c>
      <c r="B852" s="52">
        <v>44470</v>
      </c>
      <c r="C852" s="54">
        <v>-205.795421</v>
      </c>
    </row>
    <row r="853" spans="1:3" x14ac:dyDescent="0.25">
      <c r="A853" s="51" t="s">
        <v>50</v>
      </c>
      <c r="B853" s="52">
        <v>44470</v>
      </c>
      <c r="C853" s="54">
        <v>-4629.7039139999997</v>
      </c>
    </row>
    <row r="854" spans="1:3" x14ac:dyDescent="0.25">
      <c r="A854" s="51" t="s">
        <v>68</v>
      </c>
      <c r="B854" s="52">
        <v>44470</v>
      </c>
      <c r="C854" s="54">
        <v>-52952.061739999997</v>
      </c>
    </row>
    <row r="855" spans="1:3" x14ac:dyDescent="0.25">
      <c r="A855" s="51" t="s">
        <v>69</v>
      </c>
      <c r="B855" s="52">
        <v>44470</v>
      </c>
      <c r="C855" s="54">
        <v>961375.29280000005</v>
      </c>
    </row>
    <row r="856" spans="1:3" x14ac:dyDescent="0.25">
      <c r="A856" s="51" t="s">
        <v>72</v>
      </c>
      <c r="B856" s="52">
        <v>44470</v>
      </c>
      <c r="C856" s="54">
        <v>-185748.4154</v>
      </c>
    </row>
    <row r="857" spans="1:3" x14ac:dyDescent="0.25">
      <c r="A857" s="51" t="s">
        <v>73</v>
      </c>
      <c r="B857" s="52">
        <v>44470</v>
      </c>
      <c r="C857" s="54">
        <v>201159.7671</v>
      </c>
    </row>
    <row r="858" spans="1:3" x14ac:dyDescent="0.25">
      <c r="A858" s="51" t="s">
        <v>71</v>
      </c>
      <c r="B858" s="52">
        <v>44470</v>
      </c>
      <c r="C858" s="54">
        <v>-392021.46759999997</v>
      </c>
    </row>
    <row r="859" spans="1:3" x14ac:dyDescent="0.25">
      <c r="A859" s="51" t="s">
        <v>66</v>
      </c>
      <c r="B859" s="52">
        <v>44470</v>
      </c>
      <c r="C859" s="54">
        <v>-958053.28170000005</v>
      </c>
    </row>
    <row r="860" spans="1:3" x14ac:dyDescent="0.25">
      <c r="A860" s="51" t="s">
        <v>18</v>
      </c>
      <c r="B860" s="52">
        <v>44501</v>
      </c>
      <c r="C860" s="54">
        <v>129227626.5</v>
      </c>
    </row>
    <row r="861" spans="1:3" x14ac:dyDescent="0.25">
      <c r="A861" s="51" t="s">
        <v>19</v>
      </c>
      <c r="B861" s="52">
        <v>44501</v>
      </c>
      <c r="C861" s="54">
        <v>-2084721.791</v>
      </c>
    </row>
    <row r="862" spans="1:3" x14ac:dyDescent="0.25">
      <c r="A862" s="51" t="s">
        <v>22</v>
      </c>
      <c r="B862" s="52">
        <v>44501</v>
      </c>
      <c r="C862" s="54">
        <v>-1732079.6159999999</v>
      </c>
    </row>
    <row r="863" spans="1:3" x14ac:dyDescent="0.25">
      <c r="A863" s="51" t="s">
        <v>23</v>
      </c>
      <c r="B863" s="52">
        <v>44501</v>
      </c>
      <c r="C863" s="54">
        <v>-31554.404610000001</v>
      </c>
    </row>
    <row r="864" spans="1:3" x14ac:dyDescent="0.25">
      <c r="A864" s="51" t="s">
        <v>24</v>
      </c>
      <c r="B864" s="52">
        <v>44501</v>
      </c>
      <c r="C864" s="54">
        <v>-79072.39486</v>
      </c>
    </row>
    <row r="865" spans="1:3" x14ac:dyDescent="0.25">
      <c r="A865" s="51" t="s">
        <v>26</v>
      </c>
      <c r="B865" s="52">
        <v>44501</v>
      </c>
      <c r="C865" s="54">
        <v>-2562758.105</v>
      </c>
    </row>
    <row r="866" spans="1:3" x14ac:dyDescent="0.25">
      <c r="A866" s="51" t="s">
        <v>27</v>
      </c>
      <c r="B866" s="52">
        <v>44501</v>
      </c>
      <c r="C866" s="54">
        <v>-92236.050810000001</v>
      </c>
    </row>
    <row r="867" spans="1:3" x14ac:dyDescent="0.25">
      <c r="A867" s="51" t="s">
        <v>28</v>
      </c>
      <c r="B867" s="52">
        <v>44501</v>
      </c>
      <c r="C867" s="54">
        <v>-722967.83380000002</v>
      </c>
    </row>
    <row r="868" spans="1:3" x14ac:dyDescent="0.25">
      <c r="A868" s="51" t="s">
        <v>32</v>
      </c>
      <c r="B868" s="52">
        <v>44501</v>
      </c>
      <c r="C868" s="54">
        <v>-6071775.5760000004</v>
      </c>
    </row>
    <row r="869" spans="1:3" x14ac:dyDescent="0.25">
      <c r="A869" s="51" t="s">
        <v>33</v>
      </c>
      <c r="B869" s="52">
        <v>44501</v>
      </c>
      <c r="C869" s="54">
        <v>-3179084.5329999998</v>
      </c>
    </row>
    <row r="870" spans="1:3" x14ac:dyDescent="0.25">
      <c r="A870" s="51" t="s">
        <v>34</v>
      </c>
      <c r="B870" s="52">
        <v>44501</v>
      </c>
      <c r="C870" s="54">
        <v>-2691034.9750000001</v>
      </c>
    </row>
    <row r="871" spans="1:3" x14ac:dyDescent="0.25">
      <c r="A871" s="51" t="s">
        <v>35</v>
      </c>
      <c r="B871" s="52">
        <v>44501</v>
      </c>
      <c r="C871" s="54">
        <v>-95250985.680000007</v>
      </c>
    </row>
    <row r="872" spans="1:3" x14ac:dyDescent="0.25">
      <c r="A872" s="51" t="s">
        <v>36</v>
      </c>
      <c r="B872" s="52">
        <v>44501</v>
      </c>
      <c r="C872" s="54">
        <v>-460964.84899999999</v>
      </c>
    </row>
    <row r="873" spans="1:3" x14ac:dyDescent="0.25">
      <c r="A873" s="51" t="s">
        <v>37</v>
      </c>
      <c r="B873" s="52">
        <v>44501</v>
      </c>
      <c r="C873" s="54">
        <v>-2363491.8309999998</v>
      </c>
    </row>
    <row r="874" spans="1:3" x14ac:dyDescent="0.25">
      <c r="A874" s="51" t="s">
        <v>38</v>
      </c>
      <c r="B874" s="52">
        <v>44501</v>
      </c>
      <c r="C874" s="54">
        <v>-952248.76470000006</v>
      </c>
    </row>
    <row r="875" spans="1:3" x14ac:dyDescent="0.25">
      <c r="A875" s="51" t="s">
        <v>39</v>
      </c>
      <c r="B875" s="52">
        <v>44501</v>
      </c>
      <c r="C875" s="54">
        <v>-249560.83100000001</v>
      </c>
    </row>
    <row r="876" spans="1:3" x14ac:dyDescent="0.25">
      <c r="A876" s="51" t="s">
        <v>40</v>
      </c>
      <c r="B876" s="52">
        <v>44501</v>
      </c>
      <c r="C876" s="54">
        <v>-120665.9982</v>
      </c>
    </row>
    <row r="877" spans="1:3" x14ac:dyDescent="0.25">
      <c r="A877" s="51" t="s">
        <v>51</v>
      </c>
      <c r="B877" s="52">
        <v>44501</v>
      </c>
      <c r="C877" s="54">
        <v>-1754851.774</v>
      </c>
    </row>
    <row r="878" spans="1:3" x14ac:dyDescent="0.25">
      <c r="A878" s="51" t="s">
        <v>52</v>
      </c>
      <c r="B878" s="52">
        <v>44501</v>
      </c>
      <c r="C878" s="54">
        <v>-580890.86230000004</v>
      </c>
    </row>
    <row r="879" spans="1:3" x14ac:dyDescent="0.25">
      <c r="A879" s="51" t="s">
        <v>53</v>
      </c>
      <c r="B879" s="52">
        <v>44501</v>
      </c>
      <c r="C879" s="54">
        <v>-804599.27579999994</v>
      </c>
    </row>
    <row r="880" spans="1:3" x14ac:dyDescent="0.25">
      <c r="A880" s="51" t="s">
        <v>54</v>
      </c>
      <c r="B880" s="52">
        <v>44501</v>
      </c>
      <c r="C880" s="54">
        <v>-15747.620339999999</v>
      </c>
    </row>
    <row r="881" spans="1:3" x14ac:dyDescent="0.25">
      <c r="A881" s="51" t="s">
        <v>55</v>
      </c>
      <c r="B881" s="52">
        <v>44501</v>
      </c>
      <c r="C881" s="54">
        <v>-59449.458019999998</v>
      </c>
    </row>
    <row r="882" spans="1:3" x14ac:dyDescent="0.25">
      <c r="A882" s="51" t="s">
        <v>56</v>
      </c>
      <c r="B882" s="52">
        <v>44501</v>
      </c>
      <c r="C882" s="54">
        <v>-1389.85824</v>
      </c>
    </row>
    <row r="883" spans="1:3" x14ac:dyDescent="0.25">
      <c r="A883" s="51" t="s">
        <v>57</v>
      </c>
      <c r="B883" s="52">
        <v>44501</v>
      </c>
      <c r="C883" s="54">
        <v>-4442.0123039999999</v>
      </c>
    </row>
    <row r="884" spans="1:3" x14ac:dyDescent="0.25">
      <c r="A884" s="51" t="s">
        <v>58</v>
      </c>
      <c r="B884" s="52">
        <v>44501</v>
      </c>
      <c r="C884" s="54">
        <v>-2709.9604989999998</v>
      </c>
    </row>
    <row r="885" spans="1:3" x14ac:dyDescent="0.25">
      <c r="A885" s="51" t="s">
        <v>59</v>
      </c>
      <c r="B885" s="52">
        <v>44501</v>
      </c>
      <c r="C885" s="54">
        <v>-2228.4147849999999</v>
      </c>
    </row>
    <row r="886" spans="1:3" x14ac:dyDescent="0.25">
      <c r="A886" s="51" t="s">
        <v>46</v>
      </c>
      <c r="B886" s="52">
        <v>44501</v>
      </c>
      <c r="C886" s="54">
        <v>-108243.54399999999</v>
      </c>
    </row>
    <row r="887" spans="1:3" x14ac:dyDescent="0.25">
      <c r="A887" s="51" t="s">
        <v>47</v>
      </c>
      <c r="B887" s="52">
        <v>44501</v>
      </c>
      <c r="C887" s="54">
        <v>-4552.5432460000002</v>
      </c>
    </row>
    <row r="888" spans="1:3" x14ac:dyDescent="0.25">
      <c r="A888" s="51" t="s">
        <v>48</v>
      </c>
      <c r="B888" s="52">
        <v>44501</v>
      </c>
      <c r="C888" s="54">
        <v>-14726.95667</v>
      </c>
    </row>
    <row r="889" spans="1:3" x14ac:dyDescent="0.25">
      <c r="A889" s="51" t="s">
        <v>60</v>
      </c>
      <c r="B889" s="52">
        <v>44501</v>
      </c>
      <c r="C889" s="54">
        <v>-2658.0755079999999</v>
      </c>
    </row>
    <row r="890" spans="1:3" x14ac:dyDescent="0.25">
      <c r="A890" s="51" t="s">
        <v>61</v>
      </c>
      <c r="B890" s="52">
        <v>44501</v>
      </c>
      <c r="C890" s="54">
        <v>-1536.3323700000001</v>
      </c>
    </row>
    <row r="891" spans="1:3" x14ac:dyDescent="0.25">
      <c r="A891" s="51" t="s">
        <v>62</v>
      </c>
      <c r="B891" s="52">
        <v>44501</v>
      </c>
      <c r="C891" s="54">
        <v>-118.6454576</v>
      </c>
    </row>
    <row r="892" spans="1:3" x14ac:dyDescent="0.25">
      <c r="A892" s="51" t="s">
        <v>50</v>
      </c>
      <c r="B892" s="52">
        <v>44501</v>
      </c>
      <c r="C892" s="54">
        <v>-7941.3380619999998</v>
      </c>
    </row>
    <row r="893" spans="1:3" x14ac:dyDescent="0.25">
      <c r="A893" s="51" t="s">
        <v>68</v>
      </c>
      <c r="B893" s="52">
        <v>44501</v>
      </c>
      <c r="C893" s="54">
        <v>-35299.937519999999</v>
      </c>
    </row>
    <row r="894" spans="1:3" x14ac:dyDescent="0.25">
      <c r="A894" s="51" t="s">
        <v>69</v>
      </c>
      <c r="B894" s="52">
        <v>44501</v>
      </c>
      <c r="C894" s="54">
        <v>845802.42810000002</v>
      </c>
    </row>
    <row r="895" spans="1:3" x14ac:dyDescent="0.25">
      <c r="A895" s="51" t="s">
        <v>72</v>
      </c>
      <c r="B895" s="52">
        <v>44501</v>
      </c>
      <c r="C895" s="54">
        <v>-139926.11979999999</v>
      </c>
    </row>
    <row r="896" spans="1:3" x14ac:dyDescent="0.25">
      <c r="A896" s="51" t="s">
        <v>73</v>
      </c>
      <c r="B896" s="52">
        <v>44501</v>
      </c>
      <c r="C896" s="54">
        <v>169837.66930000001</v>
      </c>
    </row>
    <row r="897" spans="1:3" x14ac:dyDescent="0.25">
      <c r="A897" s="51" t="s">
        <v>71</v>
      </c>
      <c r="B897" s="52">
        <v>44501</v>
      </c>
      <c r="C897" s="54">
        <v>-496372.94520000002</v>
      </c>
    </row>
    <row r="898" spans="1:3" x14ac:dyDescent="0.25">
      <c r="A898" s="51" t="s">
        <v>66</v>
      </c>
      <c r="B898" s="52">
        <v>44501</v>
      </c>
      <c r="C898" s="54">
        <v>-997603.18209999998</v>
      </c>
    </row>
    <row r="899" spans="1:3" x14ac:dyDescent="0.25">
      <c r="A899" s="51" t="s">
        <v>18</v>
      </c>
      <c r="B899" s="52">
        <v>44531</v>
      </c>
      <c r="C899" s="54">
        <v>174069004</v>
      </c>
    </row>
    <row r="900" spans="1:3" x14ac:dyDescent="0.25">
      <c r="A900" s="51" t="s">
        <v>19</v>
      </c>
      <c r="B900" s="52">
        <v>44531</v>
      </c>
      <c r="C900" s="54">
        <v>-1799952.564</v>
      </c>
    </row>
    <row r="901" spans="1:3" x14ac:dyDescent="0.25">
      <c r="A901" s="51" t="s">
        <v>22</v>
      </c>
      <c r="B901" s="52">
        <v>44531</v>
      </c>
      <c r="C901" s="54">
        <v>-2119429.102</v>
      </c>
    </row>
    <row r="902" spans="1:3" x14ac:dyDescent="0.25">
      <c r="A902" s="51" t="s">
        <v>23</v>
      </c>
      <c r="B902" s="52">
        <v>44531</v>
      </c>
      <c r="C902" s="54">
        <v>-29678.358250000001</v>
      </c>
    </row>
    <row r="903" spans="1:3" x14ac:dyDescent="0.25">
      <c r="A903" s="51" t="s">
        <v>24</v>
      </c>
      <c r="B903" s="52">
        <v>44531</v>
      </c>
      <c r="C903" s="54">
        <v>-58160.288780000003</v>
      </c>
    </row>
    <row r="904" spans="1:3" x14ac:dyDescent="0.25">
      <c r="A904" s="51" t="s">
        <v>26</v>
      </c>
      <c r="B904" s="52">
        <v>44531</v>
      </c>
      <c r="C904" s="54">
        <v>-1702408.774</v>
      </c>
    </row>
    <row r="905" spans="1:3" x14ac:dyDescent="0.25">
      <c r="A905" s="51" t="s">
        <v>27</v>
      </c>
      <c r="B905" s="52">
        <v>44531</v>
      </c>
      <c r="C905" s="54">
        <v>-103023.3645</v>
      </c>
    </row>
    <row r="906" spans="1:3" x14ac:dyDescent="0.25">
      <c r="A906" s="51" t="s">
        <v>28</v>
      </c>
      <c r="B906" s="52">
        <v>44531</v>
      </c>
      <c r="C906" s="54">
        <v>-590292.77549999999</v>
      </c>
    </row>
    <row r="907" spans="1:3" x14ac:dyDescent="0.25">
      <c r="A907" s="51" t="s">
        <v>32</v>
      </c>
      <c r="B907" s="52">
        <v>44531</v>
      </c>
      <c r="C907" s="54">
        <v>-7257572.04</v>
      </c>
    </row>
    <row r="908" spans="1:3" x14ac:dyDescent="0.25">
      <c r="A908" s="51" t="s">
        <v>33</v>
      </c>
      <c r="B908" s="52">
        <v>44531</v>
      </c>
      <c r="C908" s="54">
        <v>-2831581.5430000001</v>
      </c>
    </row>
    <row r="909" spans="1:3" x14ac:dyDescent="0.25">
      <c r="A909" s="51" t="s">
        <v>34</v>
      </c>
      <c r="B909" s="52">
        <v>44531</v>
      </c>
      <c r="C909" s="54">
        <v>-4092758.5649999999</v>
      </c>
    </row>
    <row r="910" spans="1:3" x14ac:dyDescent="0.25">
      <c r="A910" s="51" t="s">
        <v>35</v>
      </c>
      <c r="B910" s="52">
        <v>44531</v>
      </c>
      <c r="C910" s="54">
        <v>-96962563.209999993</v>
      </c>
    </row>
    <row r="911" spans="1:3" x14ac:dyDescent="0.25">
      <c r="A911" s="51" t="s">
        <v>36</v>
      </c>
      <c r="B911" s="52">
        <v>44531</v>
      </c>
      <c r="C911" s="54">
        <v>-547068.20180000004</v>
      </c>
    </row>
    <row r="912" spans="1:3" x14ac:dyDescent="0.25">
      <c r="A912" s="51" t="s">
        <v>37</v>
      </c>
      <c r="B912" s="52">
        <v>44531</v>
      </c>
      <c r="C912" s="54">
        <v>-2267056.858</v>
      </c>
    </row>
    <row r="913" spans="1:3" x14ac:dyDescent="0.25">
      <c r="A913" s="51" t="s">
        <v>38</v>
      </c>
      <c r="B913" s="52">
        <v>44531</v>
      </c>
      <c r="C913" s="54">
        <v>-903040.56050000002</v>
      </c>
    </row>
    <row r="914" spans="1:3" x14ac:dyDescent="0.25">
      <c r="A914" s="51" t="s">
        <v>39</v>
      </c>
      <c r="B914" s="52">
        <v>44531</v>
      </c>
      <c r="C914" s="54">
        <v>-410229.11930000002</v>
      </c>
    </row>
    <row r="915" spans="1:3" x14ac:dyDescent="0.25">
      <c r="A915" s="51" t="s">
        <v>40</v>
      </c>
      <c r="B915" s="52">
        <v>44531</v>
      </c>
      <c r="C915" s="54">
        <v>-81806.908420000007</v>
      </c>
    </row>
    <row r="916" spans="1:3" x14ac:dyDescent="0.25">
      <c r="A916" s="51" t="s">
        <v>51</v>
      </c>
      <c r="B916" s="52">
        <v>44531</v>
      </c>
      <c r="C916" s="54">
        <v>-1836730.111</v>
      </c>
    </row>
    <row r="917" spans="1:3" x14ac:dyDescent="0.25">
      <c r="A917" s="51" t="s">
        <v>52</v>
      </c>
      <c r="B917" s="52">
        <v>44531</v>
      </c>
      <c r="C917" s="54">
        <v>-772203.34239999996</v>
      </c>
    </row>
    <row r="918" spans="1:3" x14ac:dyDescent="0.25">
      <c r="A918" s="51" t="s">
        <v>53</v>
      </c>
      <c r="B918" s="52">
        <v>44531</v>
      </c>
      <c r="C918" s="54">
        <v>-530472.21169999999</v>
      </c>
    </row>
    <row r="919" spans="1:3" x14ac:dyDescent="0.25">
      <c r="A919" s="51" t="s">
        <v>54</v>
      </c>
      <c r="B919" s="52">
        <v>44531</v>
      </c>
      <c r="C919" s="54">
        <v>-16174.75503</v>
      </c>
    </row>
    <row r="920" spans="1:3" x14ac:dyDescent="0.25">
      <c r="A920" s="51" t="s">
        <v>55</v>
      </c>
      <c r="B920" s="52">
        <v>44531</v>
      </c>
      <c r="C920" s="54">
        <v>-59185.098059999997</v>
      </c>
    </row>
    <row r="921" spans="1:3" x14ac:dyDescent="0.25">
      <c r="A921" s="51" t="s">
        <v>56</v>
      </c>
      <c r="B921" s="52">
        <v>44531</v>
      </c>
      <c r="C921" s="54">
        <v>-2188.6571899999999</v>
      </c>
    </row>
    <row r="922" spans="1:3" x14ac:dyDescent="0.25">
      <c r="A922" s="51" t="s">
        <v>57</v>
      </c>
      <c r="B922" s="52">
        <v>44531</v>
      </c>
      <c r="C922" s="54">
        <v>-5160.8028400000003</v>
      </c>
    </row>
    <row r="923" spans="1:3" x14ac:dyDescent="0.25">
      <c r="A923" s="51" t="s">
        <v>58</v>
      </c>
      <c r="B923" s="52">
        <v>44531</v>
      </c>
      <c r="C923" s="54">
        <v>-2024.5701710000001</v>
      </c>
    </row>
    <row r="924" spans="1:3" x14ac:dyDescent="0.25">
      <c r="A924" s="51" t="s">
        <v>59</v>
      </c>
      <c r="B924" s="52">
        <v>44531</v>
      </c>
      <c r="C924" s="54">
        <v>-1887.9185600000001</v>
      </c>
    </row>
    <row r="925" spans="1:3" x14ac:dyDescent="0.25">
      <c r="A925" s="51" t="s">
        <v>46</v>
      </c>
      <c r="B925" s="52">
        <v>44531</v>
      </c>
      <c r="C925" s="54">
        <v>-76362.173769999994</v>
      </c>
    </row>
    <row r="926" spans="1:3" x14ac:dyDescent="0.25">
      <c r="A926" s="51" t="s">
        <v>47</v>
      </c>
      <c r="B926" s="52">
        <v>44531</v>
      </c>
      <c r="C926" s="54">
        <v>-4321.5933889999997</v>
      </c>
    </row>
    <row r="927" spans="1:3" x14ac:dyDescent="0.25">
      <c r="A927" s="51" t="s">
        <v>48</v>
      </c>
      <c r="B927" s="52">
        <v>44531</v>
      </c>
      <c r="C927" s="54">
        <v>-12189.839330000001</v>
      </c>
    </row>
    <row r="928" spans="1:3" x14ac:dyDescent="0.25">
      <c r="A928" s="51" t="s">
        <v>60</v>
      </c>
      <c r="B928" s="52">
        <v>44531</v>
      </c>
      <c r="C928" s="54">
        <v>-3021.8498880000002</v>
      </c>
    </row>
    <row r="929" spans="1:3" x14ac:dyDescent="0.25">
      <c r="A929" s="51" t="s">
        <v>61</v>
      </c>
      <c r="B929" s="52">
        <v>44531</v>
      </c>
      <c r="C929" s="54">
        <v>-1558.9394380000001</v>
      </c>
    </row>
    <row r="930" spans="1:3" x14ac:dyDescent="0.25">
      <c r="A930" s="51" t="s">
        <v>62</v>
      </c>
      <c r="B930" s="52">
        <v>44531</v>
      </c>
      <c r="C930" s="54">
        <v>-137.19819219999999</v>
      </c>
    </row>
    <row r="931" spans="1:3" x14ac:dyDescent="0.25">
      <c r="A931" s="51" t="s">
        <v>50</v>
      </c>
      <c r="B931" s="52">
        <v>44531</v>
      </c>
      <c r="C931" s="54">
        <v>-6906.0623930000002</v>
      </c>
    </row>
    <row r="932" spans="1:3" x14ac:dyDescent="0.25">
      <c r="A932" s="51" t="s">
        <v>68</v>
      </c>
      <c r="B932" s="52">
        <v>44531</v>
      </c>
      <c r="C932" s="54">
        <v>-49297.659339999998</v>
      </c>
    </row>
    <row r="933" spans="1:3" x14ac:dyDescent="0.25">
      <c r="A933" s="51" t="s">
        <v>69</v>
      </c>
      <c r="B933" s="52">
        <v>44531</v>
      </c>
      <c r="C933" s="54">
        <v>798178.73939999996</v>
      </c>
    </row>
    <row r="934" spans="1:3" x14ac:dyDescent="0.25">
      <c r="A934" s="51" t="s">
        <v>72</v>
      </c>
      <c r="B934" s="52">
        <v>44531</v>
      </c>
      <c r="C934" s="54">
        <v>-147426.9436</v>
      </c>
    </row>
    <row r="935" spans="1:3" x14ac:dyDescent="0.25">
      <c r="A935" s="51" t="s">
        <v>73</v>
      </c>
      <c r="B935" s="52">
        <v>44531</v>
      </c>
      <c r="C935" s="54">
        <v>206185.7954</v>
      </c>
    </row>
    <row r="936" spans="1:3" x14ac:dyDescent="0.25">
      <c r="A936" s="51" t="s">
        <v>71</v>
      </c>
      <c r="B936" s="52">
        <v>44531</v>
      </c>
      <c r="C936" s="54">
        <v>-411797.59989999997</v>
      </c>
    </row>
    <row r="937" spans="1:3" x14ac:dyDescent="0.25">
      <c r="A937" s="51" t="s">
        <v>66</v>
      </c>
      <c r="B937" s="52">
        <v>44531</v>
      </c>
      <c r="C937" s="54">
        <v>-951872.46459999995</v>
      </c>
    </row>
    <row r="938" spans="1:3" x14ac:dyDescent="0.25">
      <c r="A938" s="51" t="s">
        <v>18</v>
      </c>
      <c r="B938" s="52">
        <v>44562</v>
      </c>
      <c r="C938" s="54">
        <v>125973772.59999999</v>
      </c>
    </row>
    <row r="939" spans="1:3" x14ac:dyDescent="0.25">
      <c r="A939" s="51" t="s">
        <v>19</v>
      </c>
      <c r="B939" s="52">
        <v>44562</v>
      </c>
      <c r="C939" s="54">
        <v>-2579117.5440000002</v>
      </c>
    </row>
    <row r="940" spans="1:3" x14ac:dyDescent="0.25">
      <c r="A940" s="51" t="s">
        <v>22</v>
      </c>
      <c r="B940" s="52">
        <v>44562</v>
      </c>
      <c r="C940" s="54">
        <v>-1871510.557</v>
      </c>
    </row>
    <row r="941" spans="1:3" x14ac:dyDescent="0.25">
      <c r="A941" s="51" t="s">
        <v>23</v>
      </c>
      <c r="B941" s="52">
        <v>44562</v>
      </c>
      <c r="C941" s="54">
        <v>-31274.858499999998</v>
      </c>
    </row>
    <row r="942" spans="1:3" x14ac:dyDescent="0.25">
      <c r="A942" s="51" t="s">
        <v>24</v>
      </c>
      <c r="B942" s="52">
        <v>44562</v>
      </c>
      <c r="C942" s="54">
        <v>-67596.10514</v>
      </c>
    </row>
    <row r="943" spans="1:3" x14ac:dyDescent="0.25">
      <c r="A943" s="51" t="s">
        <v>26</v>
      </c>
      <c r="B943" s="52">
        <v>44562</v>
      </c>
      <c r="C943" s="54">
        <v>-2013769.121</v>
      </c>
    </row>
    <row r="944" spans="1:3" x14ac:dyDescent="0.25">
      <c r="A944" s="51" t="s">
        <v>27</v>
      </c>
      <c r="B944" s="52">
        <v>44562</v>
      </c>
      <c r="C944" s="54">
        <v>-147237.24050000001</v>
      </c>
    </row>
    <row r="945" spans="1:3" x14ac:dyDescent="0.25">
      <c r="A945" s="51" t="s">
        <v>28</v>
      </c>
      <c r="B945" s="52">
        <v>44562</v>
      </c>
      <c r="C945" s="54">
        <v>-644360.51850000001</v>
      </c>
    </row>
    <row r="946" spans="1:3" x14ac:dyDescent="0.25">
      <c r="A946" s="51" t="s">
        <v>32</v>
      </c>
      <c r="B946" s="52">
        <v>44562</v>
      </c>
      <c r="C946" s="54">
        <v>-7021712.8669999996</v>
      </c>
    </row>
    <row r="947" spans="1:3" x14ac:dyDescent="0.25">
      <c r="A947" s="51" t="s">
        <v>33</v>
      </c>
      <c r="B947" s="52">
        <v>44562</v>
      </c>
      <c r="C947" s="54">
        <v>-2728220.4440000001</v>
      </c>
    </row>
    <row r="948" spans="1:3" x14ac:dyDescent="0.25">
      <c r="A948" s="51" t="s">
        <v>34</v>
      </c>
      <c r="B948" s="52">
        <v>44562</v>
      </c>
      <c r="C948" s="54">
        <v>-3573855.2280000001</v>
      </c>
    </row>
    <row r="949" spans="1:3" x14ac:dyDescent="0.25">
      <c r="A949" s="51" t="s">
        <v>35</v>
      </c>
      <c r="B949" s="52">
        <v>44562</v>
      </c>
      <c r="C949" s="54">
        <v>-110889846.5</v>
      </c>
    </row>
    <row r="950" spans="1:3" x14ac:dyDescent="0.25">
      <c r="A950" s="51" t="s">
        <v>36</v>
      </c>
      <c r="B950" s="52">
        <v>44562</v>
      </c>
      <c r="C950" s="54">
        <v>-501801.39429999999</v>
      </c>
    </row>
    <row r="951" spans="1:3" x14ac:dyDescent="0.25">
      <c r="A951" s="51" t="s">
        <v>37</v>
      </c>
      <c r="B951" s="52">
        <v>44562</v>
      </c>
      <c r="C951" s="54">
        <v>-3682472.6660000002</v>
      </c>
    </row>
    <row r="952" spans="1:3" x14ac:dyDescent="0.25">
      <c r="A952" s="51" t="s">
        <v>38</v>
      </c>
      <c r="B952" s="52">
        <v>44562</v>
      </c>
      <c r="C952" s="54">
        <v>-1369900.4569999999</v>
      </c>
    </row>
    <row r="953" spans="1:3" x14ac:dyDescent="0.25">
      <c r="A953" s="51" t="s">
        <v>39</v>
      </c>
      <c r="B953" s="52">
        <v>44562</v>
      </c>
      <c r="C953" s="54">
        <v>-241575.8884</v>
      </c>
    </row>
    <row r="954" spans="1:3" x14ac:dyDescent="0.25">
      <c r="A954" s="51" t="s">
        <v>40</v>
      </c>
      <c r="B954" s="52">
        <v>44562</v>
      </c>
      <c r="C954" s="54">
        <v>-83680.710080000004</v>
      </c>
    </row>
    <row r="955" spans="1:3" x14ac:dyDescent="0.25">
      <c r="A955" s="51" t="s">
        <v>51</v>
      </c>
      <c r="B955" s="52">
        <v>44562</v>
      </c>
      <c r="C955" s="54">
        <v>-2066648.8289999999</v>
      </c>
    </row>
    <row r="956" spans="1:3" x14ac:dyDescent="0.25">
      <c r="A956" s="51" t="s">
        <v>52</v>
      </c>
      <c r="B956" s="52">
        <v>44562</v>
      </c>
      <c r="C956" s="54">
        <v>-565145.13130000001</v>
      </c>
    </row>
    <row r="957" spans="1:3" x14ac:dyDescent="0.25">
      <c r="A957" s="51" t="s">
        <v>53</v>
      </c>
      <c r="B957" s="52">
        <v>44562</v>
      </c>
      <c r="C957" s="54">
        <v>-655910.66059999994</v>
      </c>
    </row>
    <row r="958" spans="1:3" x14ac:dyDescent="0.25">
      <c r="A958" s="51" t="s">
        <v>54</v>
      </c>
      <c r="B958" s="52">
        <v>44562</v>
      </c>
      <c r="C958" s="54">
        <v>-24047.488219999999</v>
      </c>
    </row>
    <row r="959" spans="1:3" x14ac:dyDescent="0.25">
      <c r="A959" s="51" t="s">
        <v>55</v>
      </c>
      <c r="B959" s="52">
        <v>44562</v>
      </c>
      <c r="C959" s="54">
        <v>-46454.88912</v>
      </c>
    </row>
    <row r="960" spans="1:3" x14ac:dyDescent="0.25">
      <c r="A960" s="51" t="s">
        <v>56</v>
      </c>
      <c r="B960" s="52">
        <v>44562</v>
      </c>
      <c r="C960" s="54">
        <v>-1415.901032</v>
      </c>
    </row>
    <row r="961" spans="1:3" x14ac:dyDescent="0.25">
      <c r="A961" s="51" t="s">
        <v>57</v>
      </c>
      <c r="B961" s="52">
        <v>44562</v>
      </c>
      <c r="C961" s="54">
        <v>-3861.1642660000002</v>
      </c>
    </row>
    <row r="962" spans="1:3" x14ac:dyDescent="0.25">
      <c r="A962" s="51" t="s">
        <v>58</v>
      </c>
      <c r="B962" s="52">
        <v>44562</v>
      </c>
      <c r="C962" s="54">
        <v>-2325.4823620000002</v>
      </c>
    </row>
    <row r="963" spans="1:3" x14ac:dyDescent="0.25">
      <c r="A963" s="51" t="s">
        <v>59</v>
      </c>
      <c r="B963" s="52">
        <v>44562</v>
      </c>
      <c r="C963" s="54">
        <v>-2600.352954</v>
      </c>
    </row>
    <row r="964" spans="1:3" x14ac:dyDescent="0.25">
      <c r="A964" s="51" t="s">
        <v>46</v>
      </c>
      <c r="B964" s="52">
        <v>44562</v>
      </c>
      <c r="C964" s="54">
        <v>-79942.454589999994</v>
      </c>
    </row>
    <row r="965" spans="1:3" x14ac:dyDescent="0.25">
      <c r="A965" s="51" t="s">
        <v>47</v>
      </c>
      <c r="B965" s="52">
        <v>44562</v>
      </c>
      <c r="C965" s="54">
        <v>-4707.2515359999998</v>
      </c>
    </row>
    <row r="966" spans="1:3" x14ac:dyDescent="0.25">
      <c r="A966" s="51" t="s">
        <v>48</v>
      </c>
      <c r="B966" s="52">
        <v>44562</v>
      </c>
      <c r="C966" s="54">
        <v>-13212.370730000001</v>
      </c>
    </row>
    <row r="967" spans="1:3" x14ac:dyDescent="0.25">
      <c r="A967" s="51" t="s">
        <v>60</v>
      </c>
      <c r="B967" s="52">
        <v>44562</v>
      </c>
      <c r="C967" s="54">
        <v>-3414.01226</v>
      </c>
    </row>
    <row r="968" spans="1:3" x14ac:dyDescent="0.25">
      <c r="A968" s="51" t="s">
        <v>61</v>
      </c>
      <c r="B968" s="52">
        <v>44562</v>
      </c>
      <c r="C968" s="54">
        <v>-1834.41004</v>
      </c>
    </row>
    <row r="969" spans="1:3" x14ac:dyDescent="0.25">
      <c r="A969" s="51" t="s">
        <v>62</v>
      </c>
      <c r="B969" s="52">
        <v>44562</v>
      </c>
      <c r="C969" s="54">
        <v>-180.8785024</v>
      </c>
    </row>
    <row r="970" spans="1:3" x14ac:dyDescent="0.25">
      <c r="A970" s="51" t="s">
        <v>50</v>
      </c>
      <c r="B970" s="52">
        <v>44562</v>
      </c>
      <c r="C970" s="54">
        <v>-5858.3636020000004</v>
      </c>
    </row>
    <row r="971" spans="1:3" x14ac:dyDescent="0.25">
      <c r="A971" s="51" t="s">
        <v>68</v>
      </c>
      <c r="B971" s="52">
        <v>44562</v>
      </c>
      <c r="C971" s="54">
        <v>-52071.001539999997</v>
      </c>
    </row>
    <row r="972" spans="1:3" x14ac:dyDescent="0.25">
      <c r="A972" s="51" t="s">
        <v>69</v>
      </c>
      <c r="B972" s="52">
        <v>44562</v>
      </c>
      <c r="C972" s="54">
        <v>1000084.208</v>
      </c>
    </row>
    <row r="973" spans="1:3" x14ac:dyDescent="0.25">
      <c r="A973" s="51" t="s">
        <v>72</v>
      </c>
      <c r="B973" s="52">
        <v>44562</v>
      </c>
      <c r="C973" s="54">
        <v>-129313.0052</v>
      </c>
    </row>
    <row r="974" spans="1:3" x14ac:dyDescent="0.25">
      <c r="A974" s="51" t="s">
        <v>73</v>
      </c>
      <c r="B974" s="52">
        <v>44562</v>
      </c>
      <c r="C974" s="54">
        <v>222107.14720000001</v>
      </c>
    </row>
    <row r="975" spans="1:3" x14ac:dyDescent="0.25">
      <c r="A975" s="51" t="s">
        <v>71</v>
      </c>
      <c r="B975" s="52">
        <v>44562</v>
      </c>
      <c r="C975" s="54">
        <v>-633393.40930000006</v>
      </c>
    </row>
    <row r="976" spans="1:3" x14ac:dyDescent="0.25">
      <c r="A976" s="51" t="s">
        <v>66</v>
      </c>
      <c r="B976" s="52">
        <v>44562</v>
      </c>
      <c r="C976" s="54">
        <v>-909820.97210000001</v>
      </c>
    </row>
    <row r="977" spans="1:3" x14ac:dyDescent="0.25">
      <c r="A977" s="51" t="s">
        <v>18</v>
      </c>
      <c r="B977" s="52">
        <v>44593</v>
      </c>
      <c r="C977" s="54">
        <v>149903694.90000001</v>
      </c>
    </row>
    <row r="978" spans="1:3" x14ac:dyDescent="0.25">
      <c r="A978" s="51" t="s">
        <v>19</v>
      </c>
      <c r="B978" s="52">
        <v>44593</v>
      </c>
      <c r="C978" s="54">
        <v>-1709729.8230000001</v>
      </c>
    </row>
    <row r="979" spans="1:3" x14ac:dyDescent="0.25">
      <c r="A979" s="51" t="s">
        <v>22</v>
      </c>
      <c r="B979" s="52">
        <v>44593</v>
      </c>
      <c r="C979" s="54">
        <v>-1197833.2930000001</v>
      </c>
    </row>
    <row r="980" spans="1:3" x14ac:dyDescent="0.25">
      <c r="A980" s="51" t="s">
        <v>23</v>
      </c>
      <c r="B980" s="52">
        <v>44593</v>
      </c>
      <c r="C980" s="54">
        <v>-33665.791060000003</v>
      </c>
    </row>
    <row r="981" spans="1:3" x14ac:dyDescent="0.25">
      <c r="A981" s="51" t="s">
        <v>24</v>
      </c>
      <c r="B981" s="52">
        <v>44593</v>
      </c>
      <c r="C981" s="54">
        <v>-58110.256000000001</v>
      </c>
    </row>
    <row r="982" spans="1:3" x14ac:dyDescent="0.25">
      <c r="A982" s="51" t="s">
        <v>26</v>
      </c>
      <c r="B982" s="52">
        <v>44593</v>
      </c>
      <c r="C982" s="54">
        <v>-2421999.304</v>
      </c>
    </row>
    <row r="983" spans="1:3" x14ac:dyDescent="0.25">
      <c r="A983" s="51" t="s">
        <v>27</v>
      </c>
      <c r="B983" s="52">
        <v>44593</v>
      </c>
      <c r="C983" s="54">
        <v>-120166.4911</v>
      </c>
    </row>
    <row r="984" spans="1:3" x14ac:dyDescent="0.25">
      <c r="A984" s="51" t="s">
        <v>28</v>
      </c>
      <c r="B984" s="52">
        <v>44593</v>
      </c>
      <c r="C984" s="54">
        <v>-795500.98049999995</v>
      </c>
    </row>
    <row r="985" spans="1:3" x14ac:dyDescent="0.25">
      <c r="A985" s="51" t="s">
        <v>32</v>
      </c>
      <c r="B985" s="52">
        <v>44593</v>
      </c>
      <c r="C985" s="54">
        <v>-6746741.8430000003</v>
      </c>
    </row>
    <row r="986" spans="1:3" x14ac:dyDescent="0.25">
      <c r="A986" s="51" t="s">
        <v>33</v>
      </c>
      <c r="B986" s="52">
        <v>44593</v>
      </c>
      <c r="C986" s="54">
        <v>-3407665.8059999999</v>
      </c>
    </row>
    <row r="987" spans="1:3" x14ac:dyDescent="0.25">
      <c r="A987" s="51" t="s">
        <v>34</v>
      </c>
      <c r="B987" s="52">
        <v>44593</v>
      </c>
      <c r="C987" s="54">
        <v>-2902761.588</v>
      </c>
    </row>
    <row r="988" spans="1:3" x14ac:dyDescent="0.25">
      <c r="A988" s="51" t="s">
        <v>35</v>
      </c>
      <c r="B988" s="52">
        <v>44593</v>
      </c>
      <c r="C988" s="54">
        <v>-92987486.609999999</v>
      </c>
    </row>
    <row r="989" spans="1:3" x14ac:dyDescent="0.25">
      <c r="A989" s="51" t="s">
        <v>36</v>
      </c>
      <c r="B989" s="52">
        <v>44593</v>
      </c>
      <c r="C989" s="54">
        <v>-644794.80409999995</v>
      </c>
    </row>
    <row r="990" spans="1:3" x14ac:dyDescent="0.25">
      <c r="A990" s="51" t="s">
        <v>37</v>
      </c>
      <c r="B990" s="52">
        <v>44593</v>
      </c>
      <c r="C990" s="54">
        <v>-3350113.0750000002</v>
      </c>
    </row>
    <row r="991" spans="1:3" x14ac:dyDescent="0.25">
      <c r="A991" s="51" t="s">
        <v>38</v>
      </c>
      <c r="B991" s="52">
        <v>44593</v>
      </c>
      <c r="C991" s="54">
        <v>-1533318.068</v>
      </c>
    </row>
    <row r="992" spans="1:3" x14ac:dyDescent="0.25">
      <c r="A992" s="51" t="s">
        <v>39</v>
      </c>
      <c r="B992" s="52">
        <v>44593</v>
      </c>
      <c r="C992" s="54">
        <v>-234413.53039999999</v>
      </c>
    </row>
    <row r="993" spans="1:3" x14ac:dyDescent="0.25">
      <c r="A993" s="51" t="s">
        <v>40</v>
      </c>
      <c r="B993" s="52">
        <v>44593</v>
      </c>
      <c r="C993" s="54">
        <v>-122612.34910000001</v>
      </c>
    </row>
    <row r="994" spans="1:3" x14ac:dyDescent="0.25">
      <c r="A994" s="51" t="s">
        <v>51</v>
      </c>
      <c r="B994" s="52">
        <v>44593</v>
      </c>
      <c r="C994" s="54">
        <v>-3099610.875</v>
      </c>
    </row>
    <row r="995" spans="1:3" x14ac:dyDescent="0.25">
      <c r="A995" s="51" t="s">
        <v>52</v>
      </c>
      <c r="B995" s="52">
        <v>44593</v>
      </c>
      <c r="C995" s="54">
        <v>-776012.79909999995</v>
      </c>
    </row>
    <row r="996" spans="1:3" x14ac:dyDescent="0.25">
      <c r="A996" s="51" t="s">
        <v>53</v>
      </c>
      <c r="B996" s="52">
        <v>44593</v>
      </c>
      <c r="C996" s="54">
        <v>-700182.429</v>
      </c>
    </row>
    <row r="997" spans="1:3" x14ac:dyDescent="0.25">
      <c r="A997" s="51" t="s">
        <v>54</v>
      </c>
      <c r="B997" s="52">
        <v>44593</v>
      </c>
      <c r="C997" s="54">
        <v>-16437.167389999999</v>
      </c>
    </row>
    <row r="998" spans="1:3" x14ac:dyDescent="0.25">
      <c r="A998" s="51" t="s">
        <v>55</v>
      </c>
      <c r="B998" s="52">
        <v>44593</v>
      </c>
      <c r="C998" s="54">
        <v>-71246.355710000003</v>
      </c>
    </row>
    <row r="999" spans="1:3" x14ac:dyDescent="0.25">
      <c r="A999" s="51" t="s">
        <v>56</v>
      </c>
      <c r="B999" s="52">
        <v>44593</v>
      </c>
      <c r="C999" s="54">
        <v>-2065.7624019999998</v>
      </c>
    </row>
    <row r="1000" spans="1:3" x14ac:dyDescent="0.25">
      <c r="A1000" s="51" t="s">
        <v>57</v>
      </c>
      <c r="B1000" s="52">
        <v>44593</v>
      </c>
      <c r="C1000" s="54">
        <v>-3918.0858069999999</v>
      </c>
    </row>
    <row r="1001" spans="1:3" x14ac:dyDescent="0.25">
      <c r="A1001" s="51" t="s">
        <v>58</v>
      </c>
      <c r="B1001" s="52">
        <v>44593</v>
      </c>
      <c r="C1001" s="54">
        <v>-2019.639598</v>
      </c>
    </row>
    <row r="1002" spans="1:3" x14ac:dyDescent="0.25">
      <c r="A1002" s="51" t="s">
        <v>59</v>
      </c>
      <c r="B1002" s="52">
        <v>44593</v>
      </c>
      <c r="C1002" s="54">
        <v>-2434.7831110000002</v>
      </c>
    </row>
    <row r="1003" spans="1:3" x14ac:dyDescent="0.25">
      <c r="A1003" s="51" t="s">
        <v>46</v>
      </c>
      <c r="B1003" s="52">
        <v>44593</v>
      </c>
      <c r="C1003" s="54">
        <v>-67708.717860000004</v>
      </c>
    </row>
    <row r="1004" spans="1:3" x14ac:dyDescent="0.25">
      <c r="A1004" s="51" t="s">
        <v>47</v>
      </c>
      <c r="B1004" s="52">
        <v>44593</v>
      </c>
      <c r="C1004" s="54">
        <v>-5775.5039779999997</v>
      </c>
    </row>
    <row r="1005" spans="1:3" x14ac:dyDescent="0.25">
      <c r="A1005" s="51" t="s">
        <v>48</v>
      </c>
      <c r="B1005" s="52">
        <v>44593</v>
      </c>
      <c r="C1005" s="54">
        <v>-16648.677039999999</v>
      </c>
    </row>
    <row r="1006" spans="1:3" x14ac:dyDescent="0.25">
      <c r="A1006" s="51" t="s">
        <v>60</v>
      </c>
      <c r="B1006" s="52">
        <v>44593</v>
      </c>
      <c r="C1006" s="54">
        <v>-2578.0958300000002</v>
      </c>
    </row>
    <row r="1007" spans="1:3" x14ac:dyDescent="0.25">
      <c r="A1007" s="51" t="s">
        <v>61</v>
      </c>
      <c r="B1007" s="52">
        <v>44593</v>
      </c>
      <c r="C1007" s="54">
        <v>-1439.3222410000001</v>
      </c>
    </row>
    <row r="1008" spans="1:3" x14ac:dyDescent="0.25">
      <c r="A1008" s="51" t="s">
        <v>62</v>
      </c>
      <c r="B1008" s="52">
        <v>44593</v>
      </c>
      <c r="C1008" s="54">
        <v>-121.13188340000001</v>
      </c>
    </row>
    <row r="1009" spans="1:3" x14ac:dyDescent="0.25">
      <c r="A1009" s="51" t="s">
        <v>50</v>
      </c>
      <c r="B1009" s="52">
        <v>44593</v>
      </c>
      <c r="C1009" s="54">
        <v>-6669.6694580000003</v>
      </c>
    </row>
    <row r="1010" spans="1:3" x14ac:dyDescent="0.25">
      <c r="A1010" s="51" t="s">
        <v>68</v>
      </c>
      <c r="B1010" s="52">
        <v>44593</v>
      </c>
      <c r="C1010" s="54">
        <v>-41636.187530000003</v>
      </c>
    </row>
    <row r="1011" spans="1:3" x14ac:dyDescent="0.25">
      <c r="A1011" s="51" t="s">
        <v>69</v>
      </c>
      <c r="B1011" s="52">
        <v>44593</v>
      </c>
      <c r="C1011" s="54">
        <v>586852.8321</v>
      </c>
    </row>
    <row r="1012" spans="1:3" x14ac:dyDescent="0.25">
      <c r="A1012" s="51" t="s">
        <v>72</v>
      </c>
      <c r="B1012" s="52">
        <v>44593</v>
      </c>
      <c r="C1012" s="54">
        <v>-136794.864</v>
      </c>
    </row>
    <row r="1013" spans="1:3" x14ac:dyDescent="0.25">
      <c r="A1013" s="51" t="s">
        <v>73</v>
      </c>
      <c r="B1013" s="52">
        <v>44593</v>
      </c>
      <c r="C1013" s="54">
        <v>243488.41029999999</v>
      </c>
    </row>
    <row r="1014" spans="1:3" x14ac:dyDescent="0.25">
      <c r="A1014" s="51" t="s">
        <v>71</v>
      </c>
      <c r="B1014" s="52">
        <v>44593</v>
      </c>
      <c r="C1014" s="54">
        <v>-473341.01089999999</v>
      </c>
    </row>
    <row r="1015" spans="1:3" x14ac:dyDescent="0.25">
      <c r="A1015" s="51" t="s">
        <v>66</v>
      </c>
      <c r="B1015" s="52">
        <v>44593</v>
      </c>
      <c r="C1015" s="54">
        <v>-961413.42209999997</v>
      </c>
    </row>
    <row r="1016" spans="1:3" x14ac:dyDescent="0.25">
      <c r="A1016" s="51" t="s">
        <v>18</v>
      </c>
      <c r="B1016" s="52">
        <v>44621</v>
      </c>
      <c r="C1016" s="54">
        <v>156951075.5</v>
      </c>
    </row>
    <row r="1017" spans="1:3" x14ac:dyDescent="0.25">
      <c r="A1017" s="51" t="s">
        <v>19</v>
      </c>
      <c r="B1017" s="52">
        <v>44621</v>
      </c>
      <c r="C1017" s="54">
        <v>-1948922.9609999999</v>
      </c>
    </row>
    <row r="1018" spans="1:3" x14ac:dyDescent="0.25">
      <c r="A1018" s="51" t="s">
        <v>22</v>
      </c>
      <c r="B1018" s="52">
        <v>44621</v>
      </c>
      <c r="C1018" s="54">
        <v>-1562983.608</v>
      </c>
    </row>
    <row r="1019" spans="1:3" x14ac:dyDescent="0.25">
      <c r="A1019" s="51" t="s">
        <v>23</v>
      </c>
      <c r="B1019" s="52">
        <v>44621</v>
      </c>
      <c r="C1019" s="54">
        <v>-25948.732929999998</v>
      </c>
    </row>
    <row r="1020" spans="1:3" x14ac:dyDescent="0.25">
      <c r="A1020" s="51" t="s">
        <v>24</v>
      </c>
      <c r="B1020" s="52">
        <v>44621</v>
      </c>
      <c r="C1020" s="54">
        <v>-93496.424230000004</v>
      </c>
    </row>
    <row r="1021" spans="1:3" x14ac:dyDescent="0.25">
      <c r="A1021" s="51" t="s">
        <v>26</v>
      </c>
      <c r="B1021" s="52">
        <v>44621</v>
      </c>
      <c r="C1021" s="54">
        <v>-2730063.5010000002</v>
      </c>
    </row>
    <row r="1022" spans="1:3" x14ac:dyDescent="0.25">
      <c r="A1022" s="51" t="s">
        <v>27</v>
      </c>
      <c r="B1022" s="52">
        <v>44621</v>
      </c>
      <c r="C1022" s="54">
        <v>-81879.910239999997</v>
      </c>
    </row>
    <row r="1023" spans="1:3" x14ac:dyDescent="0.25">
      <c r="A1023" s="51" t="s">
        <v>28</v>
      </c>
      <c r="B1023" s="52">
        <v>44621</v>
      </c>
      <c r="C1023" s="54">
        <v>-598036.71340000001</v>
      </c>
    </row>
    <row r="1024" spans="1:3" x14ac:dyDescent="0.25">
      <c r="A1024" s="51" t="s">
        <v>32</v>
      </c>
      <c r="B1024" s="52">
        <v>44621</v>
      </c>
      <c r="C1024" s="54">
        <v>-10033129.4</v>
      </c>
    </row>
    <row r="1025" spans="1:3" x14ac:dyDescent="0.25">
      <c r="A1025" s="51" t="s">
        <v>33</v>
      </c>
      <c r="B1025" s="52">
        <v>44621</v>
      </c>
      <c r="C1025" s="54">
        <v>-4332530.2620000001</v>
      </c>
    </row>
    <row r="1026" spans="1:3" x14ac:dyDescent="0.25">
      <c r="A1026" s="51" t="s">
        <v>34</v>
      </c>
      <c r="B1026" s="52">
        <v>44621</v>
      </c>
      <c r="C1026" s="54">
        <v>-3471173.943</v>
      </c>
    </row>
    <row r="1027" spans="1:3" x14ac:dyDescent="0.25">
      <c r="A1027" s="51" t="s">
        <v>35</v>
      </c>
      <c r="B1027" s="52">
        <v>44621</v>
      </c>
      <c r="C1027" s="54">
        <v>-87001544.719999999</v>
      </c>
    </row>
    <row r="1028" spans="1:3" x14ac:dyDescent="0.25">
      <c r="A1028" s="51" t="s">
        <v>36</v>
      </c>
      <c r="B1028" s="52">
        <v>44621</v>
      </c>
      <c r="C1028" s="54">
        <v>-460073.14649999997</v>
      </c>
    </row>
    <row r="1029" spans="1:3" x14ac:dyDescent="0.25">
      <c r="A1029" s="51" t="s">
        <v>37</v>
      </c>
      <c r="B1029" s="52">
        <v>44621</v>
      </c>
      <c r="C1029" s="54">
        <v>-3833608.1069999998</v>
      </c>
    </row>
    <row r="1030" spans="1:3" x14ac:dyDescent="0.25">
      <c r="A1030" s="51" t="s">
        <v>38</v>
      </c>
      <c r="B1030" s="52">
        <v>44621</v>
      </c>
      <c r="C1030" s="54">
        <v>-1024731.8909999999</v>
      </c>
    </row>
    <row r="1031" spans="1:3" x14ac:dyDescent="0.25">
      <c r="A1031" s="51" t="s">
        <v>39</v>
      </c>
      <c r="B1031" s="52">
        <v>44621</v>
      </c>
      <c r="C1031" s="54">
        <v>-323511.16360000003</v>
      </c>
    </row>
    <row r="1032" spans="1:3" x14ac:dyDescent="0.25">
      <c r="A1032" s="51" t="s">
        <v>40</v>
      </c>
      <c r="B1032" s="52">
        <v>44621</v>
      </c>
      <c r="C1032" s="54">
        <v>-117018.81449999999</v>
      </c>
    </row>
    <row r="1033" spans="1:3" x14ac:dyDescent="0.25">
      <c r="A1033" s="51" t="s">
        <v>51</v>
      </c>
      <c r="B1033" s="52">
        <v>44621</v>
      </c>
      <c r="C1033" s="54">
        <v>-1826517.858</v>
      </c>
    </row>
    <row r="1034" spans="1:3" x14ac:dyDescent="0.25">
      <c r="A1034" s="51" t="s">
        <v>52</v>
      </c>
      <c r="B1034" s="52">
        <v>44621</v>
      </c>
      <c r="C1034" s="54">
        <v>-792675.41449999996</v>
      </c>
    </row>
    <row r="1035" spans="1:3" x14ac:dyDescent="0.25">
      <c r="A1035" s="51" t="s">
        <v>53</v>
      </c>
      <c r="B1035" s="52">
        <v>44621</v>
      </c>
      <c r="C1035" s="54">
        <v>-891918.90740000003</v>
      </c>
    </row>
    <row r="1036" spans="1:3" x14ac:dyDescent="0.25">
      <c r="A1036" s="51" t="s">
        <v>54</v>
      </c>
      <c r="B1036" s="52">
        <v>44621</v>
      </c>
      <c r="C1036" s="54">
        <v>-23458.961670000001</v>
      </c>
    </row>
    <row r="1037" spans="1:3" x14ac:dyDescent="0.25">
      <c r="A1037" s="51" t="s">
        <v>55</v>
      </c>
      <c r="B1037" s="52">
        <v>44621</v>
      </c>
      <c r="C1037" s="54">
        <v>-60118.933279999997</v>
      </c>
    </row>
    <row r="1038" spans="1:3" x14ac:dyDescent="0.25">
      <c r="A1038" s="51" t="s">
        <v>56</v>
      </c>
      <c r="B1038" s="52">
        <v>44621</v>
      </c>
      <c r="C1038" s="54">
        <v>-1952.762467</v>
      </c>
    </row>
    <row r="1039" spans="1:3" x14ac:dyDescent="0.25">
      <c r="A1039" s="51" t="s">
        <v>57</v>
      </c>
      <c r="B1039" s="52">
        <v>44621</v>
      </c>
      <c r="C1039" s="54">
        <v>-4394.8414380000004</v>
      </c>
    </row>
    <row r="1040" spans="1:3" x14ac:dyDescent="0.25">
      <c r="A1040" s="51" t="s">
        <v>58</v>
      </c>
      <c r="B1040" s="52">
        <v>44621</v>
      </c>
      <c r="C1040" s="54">
        <v>-3154.7305249999999</v>
      </c>
    </row>
    <row r="1041" spans="1:3" x14ac:dyDescent="0.25">
      <c r="A1041" s="51" t="s">
        <v>59</v>
      </c>
      <c r="B1041" s="52">
        <v>44621</v>
      </c>
      <c r="C1041" s="54">
        <v>-2296.5249180000001</v>
      </c>
    </row>
    <row r="1042" spans="1:3" x14ac:dyDescent="0.25">
      <c r="A1042" s="51" t="s">
        <v>46</v>
      </c>
      <c r="B1042" s="52">
        <v>44621</v>
      </c>
      <c r="C1042" s="54">
        <v>-63230.188139999998</v>
      </c>
    </row>
    <row r="1043" spans="1:3" x14ac:dyDescent="0.25">
      <c r="A1043" s="51" t="s">
        <v>47</v>
      </c>
      <c r="B1043" s="52">
        <v>44621</v>
      </c>
      <c r="C1043" s="54">
        <v>-4658.4354649999996</v>
      </c>
    </row>
    <row r="1044" spans="1:3" x14ac:dyDescent="0.25">
      <c r="A1044" s="51" t="s">
        <v>48</v>
      </c>
      <c r="B1044" s="52">
        <v>44621</v>
      </c>
      <c r="C1044" s="54">
        <v>-18186.234919999999</v>
      </c>
    </row>
    <row r="1045" spans="1:3" x14ac:dyDescent="0.25">
      <c r="A1045" s="51" t="s">
        <v>60</v>
      </c>
      <c r="B1045" s="52">
        <v>44621</v>
      </c>
      <c r="C1045" s="54">
        <v>-2041.45145</v>
      </c>
    </row>
    <row r="1046" spans="1:3" x14ac:dyDescent="0.25">
      <c r="A1046" s="51" t="s">
        <v>61</v>
      </c>
      <c r="B1046" s="52">
        <v>44621</v>
      </c>
      <c r="C1046" s="54">
        <v>-1844.5151760000001</v>
      </c>
    </row>
    <row r="1047" spans="1:3" x14ac:dyDescent="0.25">
      <c r="A1047" s="51" t="s">
        <v>62</v>
      </c>
      <c r="B1047" s="52">
        <v>44621</v>
      </c>
      <c r="C1047" s="54">
        <v>-143.11290700000001</v>
      </c>
    </row>
    <row r="1048" spans="1:3" x14ac:dyDescent="0.25">
      <c r="A1048" s="51" t="s">
        <v>50</v>
      </c>
      <c r="B1048" s="52">
        <v>44621</v>
      </c>
      <c r="C1048" s="54">
        <v>-8052.1016689999997</v>
      </c>
    </row>
    <row r="1049" spans="1:3" x14ac:dyDescent="0.25">
      <c r="A1049" s="51" t="s">
        <v>68</v>
      </c>
      <c r="B1049" s="52">
        <v>44621</v>
      </c>
      <c r="C1049" s="54">
        <v>-37109.777929999997</v>
      </c>
    </row>
    <row r="1050" spans="1:3" x14ac:dyDescent="0.25">
      <c r="A1050" s="51" t="s">
        <v>69</v>
      </c>
      <c r="B1050" s="52">
        <v>44621</v>
      </c>
      <c r="C1050" s="54">
        <v>857119.902</v>
      </c>
    </row>
    <row r="1051" spans="1:3" x14ac:dyDescent="0.25">
      <c r="A1051" s="51" t="s">
        <v>72</v>
      </c>
      <c r="B1051" s="52">
        <v>44621</v>
      </c>
      <c r="C1051" s="54">
        <v>-134152.8089</v>
      </c>
    </row>
    <row r="1052" spans="1:3" x14ac:dyDescent="0.25">
      <c r="A1052" s="51" t="s">
        <v>73</v>
      </c>
      <c r="B1052" s="52">
        <v>44621</v>
      </c>
      <c r="C1052" s="54">
        <v>235128.1857</v>
      </c>
    </row>
    <row r="1053" spans="1:3" x14ac:dyDescent="0.25">
      <c r="A1053" s="51" t="s">
        <v>71</v>
      </c>
      <c r="B1053" s="52">
        <v>44621</v>
      </c>
      <c r="C1053" s="54">
        <v>-526543.45270000002</v>
      </c>
    </row>
    <row r="1054" spans="1:3" x14ac:dyDescent="0.25">
      <c r="A1054" s="51" t="s">
        <v>66</v>
      </c>
      <c r="B1054" s="52">
        <v>44621</v>
      </c>
      <c r="C1054" s="54">
        <v>-728244.71140000003</v>
      </c>
    </row>
    <row r="1055" spans="1:3" x14ac:dyDescent="0.25">
      <c r="A1055" s="51" t="s">
        <v>18</v>
      </c>
      <c r="B1055" s="52">
        <v>44652</v>
      </c>
      <c r="C1055" s="54">
        <v>130967335</v>
      </c>
    </row>
    <row r="1056" spans="1:3" x14ac:dyDescent="0.25">
      <c r="A1056" s="51" t="s">
        <v>19</v>
      </c>
      <c r="B1056" s="52">
        <v>44652</v>
      </c>
      <c r="C1056" s="54">
        <v>-2161037.3319999999</v>
      </c>
    </row>
    <row r="1057" spans="1:3" x14ac:dyDescent="0.25">
      <c r="A1057" s="51" t="s">
        <v>22</v>
      </c>
      <c r="B1057" s="52">
        <v>44652</v>
      </c>
      <c r="C1057" s="54">
        <v>-1587072.0279999999</v>
      </c>
    </row>
    <row r="1058" spans="1:3" x14ac:dyDescent="0.25">
      <c r="A1058" s="51" t="s">
        <v>23</v>
      </c>
      <c r="B1058" s="52">
        <v>44652</v>
      </c>
      <c r="C1058" s="54">
        <v>-20393.025399999999</v>
      </c>
    </row>
    <row r="1059" spans="1:3" x14ac:dyDescent="0.25">
      <c r="A1059" s="51" t="s">
        <v>24</v>
      </c>
      <c r="B1059" s="52">
        <v>44652</v>
      </c>
      <c r="C1059" s="54">
        <v>-52399.191509999997</v>
      </c>
    </row>
    <row r="1060" spans="1:3" x14ac:dyDescent="0.25">
      <c r="A1060" s="51" t="s">
        <v>26</v>
      </c>
      <c r="B1060" s="52">
        <v>44652</v>
      </c>
      <c r="C1060" s="54">
        <v>-2162677.2570000002</v>
      </c>
    </row>
    <row r="1061" spans="1:3" x14ac:dyDescent="0.25">
      <c r="A1061" s="51" t="s">
        <v>27</v>
      </c>
      <c r="B1061" s="52">
        <v>44652</v>
      </c>
      <c r="C1061" s="54">
        <v>-108034.6346</v>
      </c>
    </row>
    <row r="1062" spans="1:3" x14ac:dyDescent="0.25">
      <c r="A1062" s="51" t="s">
        <v>28</v>
      </c>
      <c r="B1062" s="52">
        <v>44652</v>
      </c>
      <c r="C1062" s="54">
        <v>-741312.46889999998</v>
      </c>
    </row>
    <row r="1063" spans="1:3" x14ac:dyDescent="0.25">
      <c r="A1063" s="51" t="s">
        <v>32</v>
      </c>
      <c r="B1063" s="52">
        <v>44652</v>
      </c>
      <c r="C1063" s="54">
        <v>-8549560.2740000002</v>
      </c>
    </row>
    <row r="1064" spans="1:3" x14ac:dyDescent="0.25">
      <c r="A1064" s="51" t="s">
        <v>33</v>
      </c>
      <c r="B1064" s="52">
        <v>44652</v>
      </c>
      <c r="C1064" s="54">
        <v>-2382898.0559999999</v>
      </c>
    </row>
    <row r="1065" spans="1:3" x14ac:dyDescent="0.25">
      <c r="A1065" s="51" t="s">
        <v>34</v>
      </c>
      <c r="B1065" s="52">
        <v>44652</v>
      </c>
      <c r="C1065" s="54">
        <v>-2885669.1269999999</v>
      </c>
    </row>
    <row r="1066" spans="1:3" x14ac:dyDescent="0.25">
      <c r="A1066" s="51" t="s">
        <v>35</v>
      </c>
      <c r="B1066" s="52">
        <v>44652</v>
      </c>
      <c r="C1066" s="54">
        <v>-115185362.09999999</v>
      </c>
    </row>
    <row r="1067" spans="1:3" x14ac:dyDescent="0.25">
      <c r="A1067" s="51" t="s">
        <v>36</v>
      </c>
      <c r="B1067" s="52">
        <v>44652</v>
      </c>
      <c r="C1067" s="54">
        <v>-454911.50079999998</v>
      </c>
    </row>
    <row r="1068" spans="1:3" x14ac:dyDescent="0.25">
      <c r="A1068" s="51" t="s">
        <v>37</v>
      </c>
      <c r="B1068" s="52">
        <v>44652</v>
      </c>
      <c r="C1068" s="54">
        <v>-2456226.75</v>
      </c>
    </row>
    <row r="1069" spans="1:3" x14ac:dyDescent="0.25">
      <c r="A1069" s="51" t="s">
        <v>38</v>
      </c>
      <c r="B1069" s="52">
        <v>44652</v>
      </c>
      <c r="C1069" s="54">
        <v>-1000821.177</v>
      </c>
    </row>
    <row r="1070" spans="1:3" x14ac:dyDescent="0.25">
      <c r="A1070" s="51" t="s">
        <v>39</v>
      </c>
      <c r="B1070" s="52">
        <v>44652</v>
      </c>
      <c r="C1070" s="54">
        <v>-299643.20689999999</v>
      </c>
    </row>
    <row r="1071" spans="1:3" x14ac:dyDescent="0.25">
      <c r="A1071" s="51" t="s">
        <v>40</v>
      </c>
      <c r="B1071" s="52">
        <v>44652</v>
      </c>
      <c r="C1071" s="54">
        <v>-122459.9541</v>
      </c>
    </row>
    <row r="1072" spans="1:3" x14ac:dyDescent="0.25">
      <c r="A1072" s="51" t="s">
        <v>51</v>
      </c>
      <c r="B1072" s="52">
        <v>44652</v>
      </c>
      <c r="C1072" s="54">
        <v>-1747997.2720000001</v>
      </c>
    </row>
    <row r="1073" spans="1:3" x14ac:dyDescent="0.25">
      <c r="A1073" s="51" t="s">
        <v>52</v>
      </c>
      <c r="B1073" s="52">
        <v>44652</v>
      </c>
      <c r="C1073" s="54">
        <v>-830577.64489999996</v>
      </c>
    </row>
    <row r="1074" spans="1:3" x14ac:dyDescent="0.25">
      <c r="A1074" s="51" t="s">
        <v>53</v>
      </c>
      <c r="B1074" s="52">
        <v>44652</v>
      </c>
      <c r="C1074" s="54">
        <v>-746194.81240000005</v>
      </c>
    </row>
    <row r="1075" spans="1:3" x14ac:dyDescent="0.25">
      <c r="A1075" s="51" t="s">
        <v>54</v>
      </c>
      <c r="B1075" s="52">
        <v>44652</v>
      </c>
      <c r="C1075" s="54">
        <v>-24066.747480000002</v>
      </c>
    </row>
    <row r="1076" spans="1:3" x14ac:dyDescent="0.25">
      <c r="A1076" s="51" t="s">
        <v>55</v>
      </c>
      <c r="B1076" s="52">
        <v>44652</v>
      </c>
      <c r="C1076" s="54">
        <v>-59722.802020000003</v>
      </c>
    </row>
    <row r="1077" spans="1:3" x14ac:dyDescent="0.25">
      <c r="A1077" s="51" t="s">
        <v>56</v>
      </c>
      <c r="B1077" s="52">
        <v>44652</v>
      </c>
      <c r="C1077" s="54">
        <v>-2189.2656339999999</v>
      </c>
    </row>
    <row r="1078" spans="1:3" x14ac:dyDescent="0.25">
      <c r="A1078" s="51" t="s">
        <v>57</v>
      </c>
      <c r="B1078" s="52">
        <v>44652</v>
      </c>
      <c r="C1078" s="54">
        <v>-4070.6431670000002</v>
      </c>
    </row>
    <row r="1079" spans="1:3" x14ac:dyDescent="0.25">
      <c r="A1079" s="51" t="s">
        <v>58</v>
      </c>
      <c r="B1079" s="52">
        <v>44652</v>
      </c>
      <c r="C1079" s="54">
        <v>-3452.7216950000002</v>
      </c>
    </row>
    <row r="1080" spans="1:3" x14ac:dyDescent="0.25">
      <c r="A1080" s="51" t="s">
        <v>59</v>
      </c>
      <c r="B1080" s="52">
        <v>44652</v>
      </c>
      <c r="C1080" s="54">
        <v>-2455.1328840000001</v>
      </c>
    </row>
    <row r="1081" spans="1:3" x14ac:dyDescent="0.25">
      <c r="A1081" s="51" t="s">
        <v>46</v>
      </c>
      <c r="B1081" s="52">
        <v>44652</v>
      </c>
      <c r="C1081" s="54">
        <v>-109110.4145</v>
      </c>
    </row>
    <row r="1082" spans="1:3" x14ac:dyDescent="0.25">
      <c r="A1082" s="51" t="s">
        <v>47</v>
      </c>
      <c r="B1082" s="52">
        <v>44652</v>
      </c>
      <c r="C1082" s="54">
        <v>-6623.5957340000004</v>
      </c>
    </row>
    <row r="1083" spans="1:3" x14ac:dyDescent="0.25">
      <c r="A1083" s="51" t="s">
        <v>48</v>
      </c>
      <c r="B1083" s="52">
        <v>44652</v>
      </c>
      <c r="C1083" s="54">
        <v>-10893.196120000001</v>
      </c>
    </row>
    <row r="1084" spans="1:3" x14ac:dyDescent="0.25">
      <c r="A1084" s="51" t="s">
        <v>60</v>
      </c>
      <c r="B1084" s="52">
        <v>44652</v>
      </c>
      <c r="C1084" s="54">
        <v>-3163.688173</v>
      </c>
    </row>
    <row r="1085" spans="1:3" x14ac:dyDescent="0.25">
      <c r="A1085" s="51" t="s">
        <v>61</v>
      </c>
      <c r="B1085" s="52">
        <v>44652</v>
      </c>
      <c r="C1085" s="54">
        <v>-1457.479114</v>
      </c>
    </row>
    <row r="1086" spans="1:3" x14ac:dyDescent="0.25">
      <c r="A1086" s="51" t="s">
        <v>62</v>
      </c>
      <c r="B1086" s="52">
        <v>44652</v>
      </c>
      <c r="C1086" s="54">
        <v>-128.32637769999999</v>
      </c>
    </row>
    <row r="1087" spans="1:3" x14ac:dyDescent="0.25">
      <c r="A1087" s="51" t="s">
        <v>50</v>
      </c>
      <c r="B1087" s="52">
        <v>44652</v>
      </c>
      <c r="C1087" s="54">
        <v>-5969.4883289999998</v>
      </c>
    </row>
    <row r="1088" spans="1:3" x14ac:dyDescent="0.25">
      <c r="A1088" s="51" t="s">
        <v>68</v>
      </c>
      <c r="B1088" s="52">
        <v>44652</v>
      </c>
      <c r="C1088" s="54">
        <v>-48067.871809999997</v>
      </c>
    </row>
    <row r="1089" spans="1:3" x14ac:dyDescent="0.25">
      <c r="A1089" s="51" t="s">
        <v>69</v>
      </c>
      <c r="B1089" s="52">
        <v>44652</v>
      </c>
      <c r="C1089" s="54">
        <v>708018.33239999996</v>
      </c>
    </row>
    <row r="1090" spans="1:3" x14ac:dyDescent="0.25">
      <c r="A1090" s="51" t="s">
        <v>72</v>
      </c>
      <c r="B1090" s="52">
        <v>44652</v>
      </c>
      <c r="C1090" s="54">
        <v>-118794.1326</v>
      </c>
    </row>
    <row r="1091" spans="1:3" x14ac:dyDescent="0.25">
      <c r="A1091" s="51" t="s">
        <v>73</v>
      </c>
      <c r="B1091" s="52">
        <v>44652</v>
      </c>
      <c r="C1091" s="54">
        <v>183839.3493</v>
      </c>
    </row>
    <row r="1092" spans="1:3" x14ac:dyDescent="0.25">
      <c r="A1092" s="51" t="s">
        <v>71</v>
      </c>
      <c r="B1092" s="52">
        <v>44652</v>
      </c>
      <c r="C1092" s="54">
        <v>-476002.95679999999</v>
      </c>
    </row>
    <row r="1093" spans="1:3" x14ac:dyDescent="0.25">
      <c r="A1093" s="51" t="s">
        <v>66</v>
      </c>
      <c r="B1093" s="52">
        <v>44652</v>
      </c>
      <c r="C1093" s="54">
        <v>-1077296.682</v>
      </c>
    </row>
    <row r="1094" spans="1:3" x14ac:dyDescent="0.25">
      <c r="A1094" s="51" t="s">
        <v>18</v>
      </c>
      <c r="B1094" s="52">
        <v>44682</v>
      </c>
      <c r="C1094" s="54">
        <v>125274247.09999999</v>
      </c>
    </row>
    <row r="1095" spans="1:3" x14ac:dyDescent="0.25">
      <c r="A1095" s="51" t="s">
        <v>19</v>
      </c>
      <c r="B1095" s="52">
        <v>44682</v>
      </c>
      <c r="C1095" s="54">
        <v>-2804196.2719999999</v>
      </c>
    </row>
    <row r="1096" spans="1:3" x14ac:dyDescent="0.25">
      <c r="A1096" s="51" t="s">
        <v>22</v>
      </c>
      <c r="B1096" s="52">
        <v>44682</v>
      </c>
      <c r="C1096" s="54">
        <v>-2086131.8030000001</v>
      </c>
    </row>
    <row r="1097" spans="1:3" x14ac:dyDescent="0.25">
      <c r="A1097" s="51" t="s">
        <v>23</v>
      </c>
      <c r="B1097" s="52">
        <v>44682</v>
      </c>
      <c r="C1097" s="54">
        <v>-27142.730790000001</v>
      </c>
    </row>
    <row r="1098" spans="1:3" x14ac:dyDescent="0.25">
      <c r="A1098" s="51" t="s">
        <v>24</v>
      </c>
      <c r="B1098" s="52">
        <v>44682</v>
      </c>
      <c r="C1098" s="54">
        <v>-56729.218249999998</v>
      </c>
    </row>
    <row r="1099" spans="1:3" x14ac:dyDescent="0.25">
      <c r="A1099" s="51" t="s">
        <v>26</v>
      </c>
      <c r="B1099" s="52">
        <v>44682</v>
      </c>
      <c r="C1099" s="54">
        <v>-2786071.4470000002</v>
      </c>
    </row>
    <row r="1100" spans="1:3" x14ac:dyDescent="0.25">
      <c r="A1100" s="51" t="s">
        <v>27</v>
      </c>
      <c r="B1100" s="52">
        <v>44682</v>
      </c>
      <c r="C1100" s="54">
        <v>-99520.286219999995</v>
      </c>
    </row>
    <row r="1101" spans="1:3" x14ac:dyDescent="0.25">
      <c r="A1101" s="51" t="s">
        <v>28</v>
      </c>
      <c r="B1101" s="52">
        <v>44682</v>
      </c>
      <c r="C1101" s="54">
        <v>-732549.23620000004</v>
      </c>
    </row>
    <row r="1102" spans="1:3" x14ac:dyDescent="0.25">
      <c r="A1102" s="51" t="s">
        <v>32</v>
      </c>
      <c r="B1102" s="52">
        <v>44682</v>
      </c>
      <c r="C1102" s="54">
        <v>-6643606.9170000004</v>
      </c>
    </row>
    <row r="1103" spans="1:3" x14ac:dyDescent="0.25">
      <c r="A1103" s="51" t="s">
        <v>33</v>
      </c>
      <c r="B1103" s="52">
        <v>44682</v>
      </c>
      <c r="C1103" s="54">
        <v>-2690210.0320000001</v>
      </c>
    </row>
    <row r="1104" spans="1:3" x14ac:dyDescent="0.25">
      <c r="A1104" s="51" t="s">
        <v>34</v>
      </c>
      <c r="B1104" s="52">
        <v>44682</v>
      </c>
      <c r="C1104" s="54">
        <v>-2400032.3670000001</v>
      </c>
    </row>
    <row r="1105" spans="1:3" x14ac:dyDescent="0.25">
      <c r="A1105" s="51" t="s">
        <v>35</v>
      </c>
      <c r="B1105" s="52">
        <v>44682</v>
      </c>
      <c r="C1105" s="54">
        <v>-74547732.900000006</v>
      </c>
    </row>
    <row r="1106" spans="1:3" x14ac:dyDescent="0.25">
      <c r="A1106" s="51" t="s">
        <v>36</v>
      </c>
      <c r="B1106" s="52">
        <v>44682</v>
      </c>
      <c r="C1106" s="54">
        <v>-683645.62109999999</v>
      </c>
    </row>
    <row r="1107" spans="1:3" x14ac:dyDescent="0.25">
      <c r="A1107" s="51" t="s">
        <v>37</v>
      </c>
      <c r="B1107" s="52">
        <v>44682</v>
      </c>
      <c r="C1107" s="54">
        <v>-2920517.213</v>
      </c>
    </row>
    <row r="1108" spans="1:3" x14ac:dyDescent="0.25">
      <c r="A1108" s="51" t="s">
        <v>38</v>
      </c>
      <c r="B1108" s="52">
        <v>44682</v>
      </c>
      <c r="C1108" s="54">
        <v>-1007193.686</v>
      </c>
    </row>
    <row r="1109" spans="1:3" x14ac:dyDescent="0.25">
      <c r="A1109" s="51" t="s">
        <v>39</v>
      </c>
      <c r="B1109" s="52">
        <v>44682</v>
      </c>
      <c r="C1109" s="54">
        <v>-326231.9779</v>
      </c>
    </row>
    <row r="1110" spans="1:3" x14ac:dyDescent="0.25">
      <c r="A1110" s="51" t="s">
        <v>40</v>
      </c>
      <c r="B1110" s="52">
        <v>44682</v>
      </c>
      <c r="C1110" s="54">
        <v>-97164.330979999999</v>
      </c>
    </row>
    <row r="1111" spans="1:3" x14ac:dyDescent="0.25">
      <c r="A1111" s="51" t="s">
        <v>51</v>
      </c>
      <c r="B1111" s="52">
        <v>44682</v>
      </c>
      <c r="C1111" s="54">
        <v>-2994409.929</v>
      </c>
    </row>
    <row r="1112" spans="1:3" x14ac:dyDescent="0.25">
      <c r="A1112" s="51" t="s">
        <v>52</v>
      </c>
      <c r="B1112" s="52">
        <v>44682</v>
      </c>
      <c r="C1112" s="54">
        <v>-727656.25210000004</v>
      </c>
    </row>
    <row r="1113" spans="1:3" x14ac:dyDescent="0.25">
      <c r="A1113" s="51" t="s">
        <v>53</v>
      </c>
      <c r="B1113" s="52">
        <v>44682</v>
      </c>
      <c r="C1113" s="54">
        <v>-678694.21259999997</v>
      </c>
    </row>
    <row r="1114" spans="1:3" x14ac:dyDescent="0.25">
      <c r="A1114" s="51" t="s">
        <v>54</v>
      </c>
      <c r="B1114" s="52">
        <v>44682</v>
      </c>
      <c r="C1114" s="54">
        <v>-16975.30978</v>
      </c>
    </row>
    <row r="1115" spans="1:3" x14ac:dyDescent="0.25">
      <c r="A1115" s="51" t="s">
        <v>55</v>
      </c>
      <c r="B1115" s="52">
        <v>44682</v>
      </c>
      <c r="C1115" s="54">
        <v>-59123.221230000003</v>
      </c>
    </row>
    <row r="1116" spans="1:3" x14ac:dyDescent="0.25">
      <c r="A1116" s="51" t="s">
        <v>56</v>
      </c>
      <c r="B1116" s="52">
        <v>44682</v>
      </c>
      <c r="C1116" s="54">
        <v>-1347.6384459999999</v>
      </c>
    </row>
    <row r="1117" spans="1:3" x14ac:dyDescent="0.25">
      <c r="A1117" s="51" t="s">
        <v>57</v>
      </c>
      <c r="B1117" s="52">
        <v>44682</v>
      </c>
      <c r="C1117" s="54">
        <v>-2954.789636</v>
      </c>
    </row>
    <row r="1118" spans="1:3" x14ac:dyDescent="0.25">
      <c r="A1118" s="51" t="s">
        <v>58</v>
      </c>
      <c r="B1118" s="52">
        <v>44682</v>
      </c>
      <c r="C1118" s="54">
        <v>-2904.540418</v>
      </c>
    </row>
    <row r="1119" spans="1:3" x14ac:dyDescent="0.25">
      <c r="A1119" s="51" t="s">
        <v>59</v>
      </c>
      <c r="B1119" s="52">
        <v>44682</v>
      </c>
      <c r="C1119" s="54">
        <v>-1527.8515400000001</v>
      </c>
    </row>
    <row r="1120" spans="1:3" x14ac:dyDescent="0.25">
      <c r="A1120" s="51" t="s">
        <v>46</v>
      </c>
      <c r="B1120" s="52">
        <v>44682</v>
      </c>
      <c r="C1120" s="54">
        <v>-96889.890839999993</v>
      </c>
    </row>
    <row r="1121" spans="1:3" x14ac:dyDescent="0.25">
      <c r="A1121" s="51" t="s">
        <v>47</v>
      </c>
      <c r="B1121" s="52">
        <v>44682</v>
      </c>
      <c r="C1121" s="54">
        <v>-4015.821715</v>
      </c>
    </row>
    <row r="1122" spans="1:3" x14ac:dyDescent="0.25">
      <c r="A1122" s="51" t="s">
        <v>48</v>
      </c>
      <c r="B1122" s="52">
        <v>44682</v>
      </c>
      <c r="C1122" s="54">
        <v>-11169.408810000001</v>
      </c>
    </row>
    <row r="1123" spans="1:3" x14ac:dyDescent="0.25">
      <c r="A1123" s="51" t="s">
        <v>60</v>
      </c>
      <c r="B1123" s="52">
        <v>44682</v>
      </c>
      <c r="C1123" s="54">
        <v>-2479.781223</v>
      </c>
    </row>
    <row r="1124" spans="1:3" x14ac:dyDescent="0.25">
      <c r="A1124" s="51" t="s">
        <v>61</v>
      </c>
      <c r="B1124" s="52">
        <v>44682</v>
      </c>
      <c r="C1124" s="54">
        <v>-1421.1125139999999</v>
      </c>
    </row>
    <row r="1125" spans="1:3" x14ac:dyDescent="0.25">
      <c r="A1125" s="51" t="s">
        <v>62</v>
      </c>
      <c r="B1125" s="52">
        <v>44682</v>
      </c>
      <c r="C1125" s="54">
        <v>-152.44575979999999</v>
      </c>
    </row>
    <row r="1126" spans="1:3" x14ac:dyDescent="0.25">
      <c r="A1126" s="51" t="s">
        <v>50</v>
      </c>
      <c r="B1126" s="52">
        <v>44682</v>
      </c>
      <c r="C1126" s="54">
        <v>-6082.3643069999998</v>
      </c>
    </row>
    <row r="1127" spans="1:3" x14ac:dyDescent="0.25">
      <c r="A1127" s="51" t="s">
        <v>68</v>
      </c>
      <c r="B1127" s="52">
        <v>44682</v>
      </c>
      <c r="C1127" s="54">
        <v>-35890.260309999998</v>
      </c>
    </row>
    <row r="1128" spans="1:3" x14ac:dyDescent="0.25">
      <c r="A1128" s="51" t="s">
        <v>69</v>
      </c>
      <c r="B1128" s="52">
        <v>44682</v>
      </c>
      <c r="C1128" s="54">
        <v>583493.01309999998</v>
      </c>
    </row>
    <row r="1129" spans="1:3" x14ac:dyDescent="0.25">
      <c r="A1129" s="51" t="s">
        <v>72</v>
      </c>
      <c r="B1129" s="52">
        <v>44682</v>
      </c>
      <c r="C1129" s="54">
        <v>-193889.8677</v>
      </c>
    </row>
    <row r="1130" spans="1:3" x14ac:dyDescent="0.25">
      <c r="A1130" s="51" t="s">
        <v>73</v>
      </c>
      <c r="B1130" s="52">
        <v>44682</v>
      </c>
      <c r="C1130" s="54">
        <v>217192.30369999999</v>
      </c>
    </row>
    <row r="1131" spans="1:3" x14ac:dyDescent="0.25">
      <c r="A1131" s="51" t="s">
        <v>71</v>
      </c>
      <c r="B1131" s="52">
        <v>44682</v>
      </c>
      <c r="C1131" s="54">
        <v>-673546.24930000002</v>
      </c>
    </row>
    <row r="1132" spans="1:3" x14ac:dyDescent="0.25">
      <c r="A1132" s="51" t="s">
        <v>66</v>
      </c>
      <c r="B1132" s="52">
        <v>44682</v>
      </c>
      <c r="C1132" s="54">
        <v>-640266.21400000004</v>
      </c>
    </row>
    <row r="1133" spans="1:3" x14ac:dyDescent="0.25">
      <c r="A1133" s="51" t="s">
        <v>18</v>
      </c>
      <c r="B1133" s="52">
        <v>44713</v>
      </c>
      <c r="C1133" s="54">
        <v>101752877.3</v>
      </c>
    </row>
    <row r="1134" spans="1:3" x14ac:dyDescent="0.25">
      <c r="A1134" s="51" t="s">
        <v>19</v>
      </c>
      <c r="B1134" s="52">
        <v>44713</v>
      </c>
      <c r="C1134" s="54">
        <v>-2250479.3339999998</v>
      </c>
    </row>
    <row r="1135" spans="1:3" x14ac:dyDescent="0.25">
      <c r="A1135" s="51" t="s">
        <v>22</v>
      </c>
      <c r="B1135" s="52">
        <v>44713</v>
      </c>
      <c r="C1135" s="54">
        <v>-1330773.3729999999</v>
      </c>
    </row>
    <row r="1136" spans="1:3" x14ac:dyDescent="0.25">
      <c r="A1136" s="51" t="s">
        <v>23</v>
      </c>
      <c r="B1136" s="52">
        <v>44713</v>
      </c>
      <c r="C1136" s="54">
        <v>-20475.568169999999</v>
      </c>
    </row>
    <row r="1137" spans="1:3" x14ac:dyDescent="0.25">
      <c r="A1137" s="51" t="s">
        <v>24</v>
      </c>
      <c r="B1137" s="52">
        <v>44713</v>
      </c>
      <c r="C1137" s="54">
        <v>-84400.841780000002</v>
      </c>
    </row>
    <row r="1138" spans="1:3" x14ac:dyDescent="0.25">
      <c r="A1138" s="51" t="s">
        <v>26</v>
      </c>
      <c r="B1138" s="52">
        <v>44713</v>
      </c>
      <c r="C1138" s="54">
        <v>-1539953.8030000001</v>
      </c>
    </row>
    <row r="1139" spans="1:3" x14ac:dyDescent="0.25">
      <c r="A1139" s="51" t="s">
        <v>27</v>
      </c>
      <c r="B1139" s="52">
        <v>44713</v>
      </c>
      <c r="C1139" s="54">
        <v>-133778.24359999999</v>
      </c>
    </row>
    <row r="1140" spans="1:3" x14ac:dyDescent="0.25">
      <c r="A1140" s="51" t="s">
        <v>28</v>
      </c>
      <c r="B1140" s="52">
        <v>44713</v>
      </c>
      <c r="C1140" s="54">
        <v>-715965.75760000001</v>
      </c>
    </row>
    <row r="1141" spans="1:3" x14ac:dyDescent="0.25">
      <c r="A1141" s="51" t="s">
        <v>32</v>
      </c>
      <c r="B1141" s="52">
        <v>44713</v>
      </c>
      <c r="C1141" s="54">
        <v>-9620246.4299999997</v>
      </c>
    </row>
    <row r="1142" spans="1:3" x14ac:dyDescent="0.25">
      <c r="A1142" s="51" t="s">
        <v>33</v>
      </c>
      <c r="B1142" s="52">
        <v>44713</v>
      </c>
      <c r="C1142" s="54">
        <v>-2366810.068</v>
      </c>
    </row>
    <row r="1143" spans="1:3" x14ac:dyDescent="0.25">
      <c r="A1143" s="51" t="s">
        <v>34</v>
      </c>
      <c r="B1143" s="52">
        <v>44713</v>
      </c>
      <c r="C1143" s="54">
        <v>-2268343.6749999998</v>
      </c>
    </row>
    <row r="1144" spans="1:3" x14ac:dyDescent="0.25">
      <c r="A1144" s="51" t="s">
        <v>35</v>
      </c>
      <c r="B1144" s="52">
        <v>44713</v>
      </c>
      <c r="C1144" s="54">
        <v>-104041570.8</v>
      </c>
    </row>
    <row r="1145" spans="1:3" x14ac:dyDescent="0.25">
      <c r="A1145" s="51" t="s">
        <v>36</v>
      </c>
      <c r="B1145" s="52">
        <v>44713</v>
      </c>
      <c r="C1145" s="54">
        <v>-500853.32510000002</v>
      </c>
    </row>
    <row r="1146" spans="1:3" x14ac:dyDescent="0.25">
      <c r="A1146" s="51" t="s">
        <v>37</v>
      </c>
      <c r="B1146" s="52">
        <v>44713</v>
      </c>
      <c r="C1146" s="54">
        <v>-3228132.4210000001</v>
      </c>
    </row>
    <row r="1147" spans="1:3" x14ac:dyDescent="0.25">
      <c r="A1147" s="51" t="s">
        <v>38</v>
      </c>
      <c r="B1147" s="52">
        <v>44713</v>
      </c>
      <c r="C1147" s="54">
        <v>-1534983.7379999999</v>
      </c>
    </row>
    <row r="1148" spans="1:3" x14ac:dyDescent="0.25">
      <c r="A1148" s="51" t="s">
        <v>39</v>
      </c>
      <c r="B1148" s="52">
        <v>44713</v>
      </c>
      <c r="C1148" s="54">
        <v>-329362.38400000002</v>
      </c>
    </row>
    <row r="1149" spans="1:3" x14ac:dyDescent="0.25">
      <c r="A1149" s="51" t="s">
        <v>40</v>
      </c>
      <c r="B1149" s="52">
        <v>44713</v>
      </c>
      <c r="C1149" s="54">
        <v>-131098.079</v>
      </c>
    </row>
    <row r="1150" spans="1:3" x14ac:dyDescent="0.25">
      <c r="A1150" s="51" t="s">
        <v>51</v>
      </c>
      <c r="B1150" s="52">
        <v>44713</v>
      </c>
      <c r="C1150" s="54">
        <v>-2769834.469</v>
      </c>
    </row>
    <row r="1151" spans="1:3" x14ac:dyDescent="0.25">
      <c r="A1151" s="51" t="s">
        <v>52</v>
      </c>
      <c r="B1151" s="52">
        <v>44713</v>
      </c>
      <c r="C1151" s="54">
        <v>-944497.12329999998</v>
      </c>
    </row>
    <row r="1152" spans="1:3" x14ac:dyDescent="0.25">
      <c r="A1152" s="51" t="s">
        <v>53</v>
      </c>
      <c r="B1152" s="52">
        <v>44713</v>
      </c>
      <c r="C1152" s="54">
        <v>-914480.96799999999</v>
      </c>
    </row>
    <row r="1153" spans="1:3" x14ac:dyDescent="0.25">
      <c r="A1153" s="51" t="s">
        <v>54</v>
      </c>
      <c r="B1153" s="52">
        <v>44713</v>
      </c>
      <c r="C1153" s="54">
        <v>-23253.626990000001</v>
      </c>
    </row>
    <row r="1154" spans="1:3" x14ac:dyDescent="0.25">
      <c r="A1154" s="51" t="s">
        <v>55</v>
      </c>
      <c r="B1154" s="52">
        <v>44713</v>
      </c>
      <c r="C1154" s="54">
        <v>-44344.286569999997</v>
      </c>
    </row>
    <row r="1155" spans="1:3" x14ac:dyDescent="0.25">
      <c r="A1155" s="51" t="s">
        <v>56</v>
      </c>
      <c r="B1155" s="52">
        <v>44713</v>
      </c>
      <c r="C1155" s="54">
        <v>-1487.077049</v>
      </c>
    </row>
    <row r="1156" spans="1:3" x14ac:dyDescent="0.25">
      <c r="A1156" s="51" t="s">
        <v>57</v>
      </c>
      <c r="B1156" s="52">
        <v>44713</v>
      </c>
      <c r="C1156" s="54">
        <v>-3455.342103</v>
      </c>
    </row>
    <row r="1157" spans="1:3" x14ac:dyDescent="0.25">
      <c r="A1157" s="51" t="s">
        <v>58</v>
      </c>
      <c r="B1157" s="52">
        <v>44713</v>
      </c>
      <c r="C1157" s="54">
        <v>-2025.5966069999999</v>
      </c>
    </row>
    <row r="1158" spans="1:3" x14ac:dyDescent="0.25">
      <c r="A1158" s="51" t="s">
        <v>59</v>
      </c>
      <c r="B1158" s="52">
        <v>44713</v>
      </c>
      <c r="C1158" s="54">
        <v>-2362.6572529999999</v>
      </c>
    </row>
    <row r="1159" spans="1:3" x14ac:dyDescent="0.25">
      <c r="A1159" s="51" t="s">
        <v>46</v>
      </c>
      <c r="B1159" s="52">
        <v>44713</v>
      </c>
      <c r="C1159" s="54">
        <v>-73665.551449999999</v>
      </c>
    </row>
    <row r="1160" spans="1:3" x14ac:dyDescent="0.25">
      <c r="A1160" s="51" t="s">
        <v>47</v>
      </c>
      <c r="B1160" s="52">
        <v>44713</v>
      </c>
      <c r="C1160" s="54">
        <v>-5172.7020659999998</v>
      </c>
    </row>
    <row r="1161" spans="1:3" x14ac:dyDescent="0.25">
      <c r="A1161" s="51" t="s">
        <v>48</v>
      </c>
      <c r="B1161" s="52">
        <v>44713</v>
      </c>
      <c r="C1161" s="54">
        <v>-11444.1288</v>
      </c>
    </row>
    <row r="1162" spans="1:3" x14ac:dyDescent="0.25">
      <c r="A1162" s="51" t="s">
        <v>60</v>
      </c>
      <c r="B1162" s="52">
        <v>44713</v>
      </c>
      <c r="C1162" s="54">
        <v>-2464.016365</v>
      </c>
    </row>
    <row r="1163" spans="1:3" x14ac:dyDescent="0.25">
      <c r="A1163" s="51" t="s">
        <v>61</v>
      </c>
      <c r="B1163" s="52">
        <v>44713</v>
      </c>
      <c r="C1163" s="54">
        <v>-1700.0718730000001</v>
      </c>
    </row>
    <row r="1164" spans="1:3" x14ac:dyDescent="0.25">
      <c r="A1164" s="51" t="s">
        <v>62</v>
      </c>
      <c r="B1164" s="52">
        <v>44713</v>
      </c>
      <c r="C1164" s="54">
        <v>-122.39524230000001</v>
      </c>
    </row>
    <row r="1165" spans="1:3" x14ac:dyDescent="0.25">
      <c r="A1165" s="51" t="s">
        <v>50</v>
      </c>
      <c r="B1165" s="52">
        <v>44713</v>
      </c>
      <c r="C1165" s="54">
        <v>-6997.6581509999996</v>
      </c>
    </row>
    <row r="1166" spans="1:3" x14ac:dyDescent="0.25">
      <c r="A1166" s="51" t="s">
        <v>68</v>
      </c>
      <c r="B1166" s="52">
        <v>44713</v>
      </c>
      <c r="C1166" s="54">
        <v>-50220.512820000004</v>
      </c>
    </row>
    <row r="1167" spans="1:3" x14ac:dyDescent="0.25">
      <c r="A1167" s="51" t="s">
        <v>69</v>
      </c>
      <c r="B1167" s="52">
        <v>44713</v>
      </c>
      <c r="C1167" s="54">
        <v>725370.28269999998</v>
      </c>
    </row>
    <row r="1168" spans="1:3" x14ac:dyDescent="0.25">
      <c r="A1168" s="51" t="s">
        <v>72</v>
      </c>
      <c r="B1168" s="52">
        <v>44713</v>
      </c>
      <c r="C1168" s="54">
        <v>-130895.5851</v>
      </c>
    </row>
    <row r="1169" spans="1:3" x14ac:dyDescent="0.25">
      <c r="A1169" s="51" t="s">
        <v>73</v>
      </c>
      <c r="B1169" s="52">
        <v>44713</v>
      </c>
      <c r="C1169" s="54">
        <v>283080.48210000002</v>
      </c>
    </row>
    <row r="1170" spans="1:3" x14ac:dyDescent="0.25">
      <c r="A1170" s="51" t="s">
        <v>71</v>
      </c>
      <c r="B1170" s="52">
        <v>44713</v>
      </c>
      <c r="C1170" s="54">
        <v>-484165.6262</v>
      </c>
    </row>
    <row r="1171" spans="1:3" x14ac:dyDescent="0.25">
      <c r="A1171" s="51" t="s">
        <v>66</v>
      </c>
      <c r="B1171" s="52">
        <v>44713</v>
      </c>
      <c r="C1171" s="54">
        <v>-956398.1875</v>
      </c>
    </row>
    <row r="1172" spans="1:3" x14ac:dyDescent="0.25">
      <c r="A1172" s="51" t="s">
        <v>18</v>
      </c>
      <c r="B1172" s="52">
        <v>44743</v>
      </c>
      <c r="C1172" s="54">
        <v>134668438.59999999</v>
      </c>
    </row>
    <row r="1173" spans="1:3" x14ac:dyDescent="0.25">
      <c r="A1173" s="51" t="s">
        <v>19</v>
      </c>
      <c r="B1173" s="52">
        <v>44743</v>
      </c>
      <c r="C1173" s="54">
        <v>-2260124.1189999999</v>
      </c>
    </row>
    <row r="1174" spans="1:3" x14ac:dyDescent="0.25">
      <c r="A1174" s="51" t="s">
        <v>22</v>
      </c>
      <c r="B1174" s="52">
        <v>44743</v>
      </c>
      <c r="C1174" s="54">
        <v>-1916076.5859999999</v>
      </c>
    </row>
    <row r="1175" spans="1:3" x14ac:dyDescent="0.25">
      <c r="A1175" s="51" t="s">
        <v>23</v>
      </c>
      <c r="B1175" s="52">
        <v>44743</v>
      </c>
      <c r="C1175" s="54">
        <v>-23321.343560000001</v>
      </c>
    </row>
    <row r="1176" spans="1:3" x14ac:dyDescent="0.25">
      <c r="A1176" s="51" t="s">
        <v>24</v>
      </c>
      <c r="B1176" s="52">
        <v>44743</v>
      </c>
      <c r="C1176" s="54">
        <v>-90477.876220000006</v>
      </c>
    </row>
    <row r="1177" spans="1:3" x14ac:dyDescent="0.25">
      <c r="A1177" s="51" t="s">
        <v>26</v>
      </c>
      <c r="B1177" s="52">
        <v>44743</v>
      </c>
      <c r="C1177" s="54">
        <v>-1884261.5989999999</v>
      </c>
    </row>
    <row r="1178" spans="1:3" x14ac:dyDescent="0.25">
      <c r="A1178" s="51" t="s">
        <v>27</v>
      </c>
      <c r="B1178" s="52">
        <v>44743</v>
      </c>
      <c r="C1178" s="54">
        <v>-130509.652</v>
      </c>
    </row>
    <row r="1179" spans="1:3" x14ac:dyDescent="0.25">
      <c r="A1179" s="51" t="s">
        <v>28</v>
      </c>
      <c r="B1179" s="52">
        <v>44743</v>
      </c>
      <c r="C1179" s="54">
        <v>-557265.90430000005</v>
      </c>
    </row>
    <row r="1180" spans="1:3" x14ac:dyDescent="0.25">
      <c r="A1180" s="51" t="s">
        <v>32</v>
      </c>
      <c r="B1180" s="52">
        <v>44743</v>
      </c>
      <c r="C1180" s="54">
        <v>-10217196.439999999</v>
      </c>
    </row>
    <row r="1181" spans="1:3" x14ac:dyDescent="0.25">
      <c r="A1181" s="51" t="s">
        <v>33</v>
      </c>
      <c r="B1181" s="52">
        <v>44743</v>
      </c>
      <c r="C1181" s="54">
        <v>-2355671.5649999999</v>
      </c>
    </row>
    <row r="1182" spans="1:3" x14ac:dyDescent="0.25">
      <c r="A1182" s="51" t="s">
        <v>34</v>
      </c>
      <c r="B1182" s="52">
        <v>44743</v>
      </c>
      <c r="C1182" s="54">
        <v>-3995110.375</v>
      </c>
    </row>
    <row r="1183" spans="1:3" x14ac:dyDescent="0.25">
      <c r="A1183" s="51" t="s">
        <v>35</v>
      </c>
      <c r="B1183" s="52">
        <v>44743</v>
      </c>
      <c r="C1183" s="54">
        <v>-65057984.82</v>
      </c>
    </row>
    <row r="1184" spans="1:3" x14ac:dyDescent="0.25">
      <c r="A1184" s="51" t="s">
        <v>36</v>
      </c>
      <c r="B1184" s="52">
        <v>44743</v>
      </c>
      <c r="C1184" s="54">
        <v>-371921.37780000002</v>
      </c>
    </row>
    <row r="1185" spans="1:3" x14ac:dyDescent="0.25">
      <c r="A1185" s="51" t="s">
        <v>37</v>
      </c>
      <c r="B1185" s="52">
        <v>44743</v>
      </c>
      <c r="C1185" s="54">
        <v>-3801720.7009999999</v>
      </c>
    </row>
    <row r="1186" spans="1:3" x14ac:dyDescent="0.25">
      <c r="A1186" s="51" t="s">
        <v>38</v>
      </c>
      <c r="B1186" s="52">
        <v>44743</v>
      </c>
      <c r="C1186" s="54">
        <v>-1048192.768</v>
      </c>
    </row>
    <row r="1187" spans="1:3" x14ac:dyDescent="0.25">
      <c r="A1187" s="51" t="s">
        <v>39</v>
      </c>
      <c r="B1187" s="52">
        <v>44743</v>
      </c>
      <c r="C1187" s="54">
        <v>-270101.39380000002</v>
      </c>
    </row>
    <row r="1188" spans="1:3" x14ac:dyDescent="0.25">
      <c r="A1188" s="51" t="s">
        <v>40</v>
      </c>
      <c r="B1188" s="52">
        <v>44743</v>
      </c>
      <c r="C1188" s="54">
        <v>-78188.808839999998</v>
      </c>
    </row>
    <row r="1189" spans="1:3" x14ac:dyDescent="0.25">
      <c r="A1189" s="51" t="s">
        <v>51</v>
      </c>
      <c r="B1189" s="52">
        <v>44743</v>
      </c>
      <c r="C1189" s="54">
        <v>-1843261.2479999999</v>
      </c>
    </row>
    <row r="1190" spans="1:3" x14ac:dyDescent="0.25">
      <c r="A1190" s="51" t="s">
        <v>52</v>
      </c>
      <c r="B1190" s="52">
        <v>44743</v>
      </c>
      <c r="C1190" s="54">
        <v>-841804.4425</v>
      </c>
    </row>
    <row r="1191" spans="1:3" x14ac:dyDescent="0.25">
      <c r="A1191" s="51" t="s">
        <v>53</v>
      </c>
      <c r="B1191" s="52">
        <v>44743</v>
      </c>
      <c r="C1191" s="54">
        <v>-849574.03619999997</v>
      </c>
    </row>
    <row r="1192" spans="1:3" x14ac:dyDescent="0.25">
      <c r="A1192" s="51" t="s">
        <v>54</v>
      </c>
      <c r="B1192" s="52">
        <v>44743</v>
      </c>
      <c r="C1192" s="54">
        <v>-13541.826440000001</v>
      </c>
    </row>
    <row r="1193" spans="1:3" x14ac:dyDescent="0.25">
      <c r="A1193" s="51" t="s">
        <v>55</v>
      </c>
      <c r="B1193" s="52">
        <v>44743</v>
      </c>
      <c r="C1193" s="54">
        <v>-53414.946580000003</v>
      </c>
    </row>
    <row r="1194" spans="1:3" x14ac:dyDescent="0.25">
      <c r="A1194" s="51" t="s">
        <v>56</v>
      </c>
      <c r="B1194" s="52">
        <v>44743</v>
      </c>
      <c r="C1194" s="54">
        <v>-1860.2227849999999</v>
      </c>
    </row>
    <row r="1195" spans="1:3" x14ac:dyDescent="0.25">
      <c r="A1195" s="51" t="s">
        <v>57</v>
      </c>
      <c r="B1195" s="52">
        <v>44743</v>
      </c>
      <c r="C1195" s="54">
        <v>-4344.6499670000003</v>
      </c>
    </row>
    <row r="1196" spans="1:3" x14ac:dyDescent="0.25">
      <c r="A1196" s="51" t="s">
        <v>58</v>
      </c>
      <c r="B1196" s="52">
        <v>44743</v>
      </c>
      <c r="C1196" s="54">
        <v>-2645.3610859999999</v>
      </c>
    </row>
    <row r="1197" spans="1:3" x14ac:dyDescent="0.25">
      <c r="A1197" s="51" t="s">
        <v>59</v>
      </c>
      <c r="B1197" s="52">
        <v>44743</v>
      </c>
      <c r="C1197" s="54">
        <v>-2219.560418</v>
      </c>
    </row>
    <row r="1198" spans="1:3" x14ac:dyDescent="0.25">
      <c r="A1198" s="51" t="s">
        <v>46</v>
      </c>
      <c r="B1198" s="52">
        <v>44743</v>
      </c>
      <c r="C1198" s="54">
        <v>-79869.64241</v>
      </c>
    </row>
    <row r="1199" spans="1:3" x14ac:dyDescent="0.25">
      <c r="A1199" s="51" t="s">
        <v>47</v>
      </c>
      <c r="B1199" s="52">
        <v>44743</v>
      </c>
      <c r="C1199" s="54">
        <v>-5297.9445589999996</v>
      </c>
    </row>
    <row r="1200" spans="1:3" x14ac:dyDescent="0.25">
      <c r="A1200" s="51" t="s">
        <v>48</v>
      </c>
      <c r="B1200" s="52">
        <v>44743</v>
      </c>
      <c r="C1200" s="54">
        <v>-15793.81733</v>
      </c>
    </row>
    <row r="1201" spans="1:3" x14ac:dyDescent="0.25">
      <c r="A1201" s="51" t="s">
        <v>60</v>
      </c>
      <c r="B1201" s="52">
        <v>44743</v>
      </c>
      <c r="C1201" s="54">
        <v>-2348.0771199999999</v>
      </c>
    </row>
    <row r="1202" spans="1:3" x14ac:dyDescent="0.25">
      <c r="A1202" s="51" t="s">
        <v>61</v>
      </c>
      <c r="B1202" s="52">
        <v>44743</v>
      </c>
      <c r="C1202" s="54">
        <v>-1178.3410739999999</v>
      </c>
    </row>
    <row r="1203" spans="1:3" x14ac:dyDescent="0.25">
      <c r="A1203" s="51" t="s">
        <v>62</v>
      </c>
      <c r="B1203" s="52">
        <v>44743</v>
      </c>
      <c r="C1203" s="54">
        <v>-159.26381910000001</v>
      </c>
    </row>
    <row r="1204" spans="1:3" x14ac:dyDescent="0.25">
      <c r="A1204" s="51" t="s">
        <v>50</v>
      </c>
      <c r="B1204" s="52">
        <v>44743</v>
      </c>
      <c r="C1204" s="54">
        <v>-5965.0884660000002</v>
      </c>
    </row>
    <row r="1205" spans="1:3" x14ac:dyDescent="0.25">
      <c r="A1205" s="51" t="s">
        <v>68</v>
      </c>
      <c r="B1205" s="52">
        <v>44743</v>
      </c>
      <c r="C1205" s="54">
        <v>-60169.066160000002</v>
      </c>
    </row>
    <row r="1206" spans="1:3" x14ac:dyDescent="0.25">
      <c r="A1206" s="51" t="s">
        <v>69</v>
      </c>
      <c r="B1206" s="52">
        <v>44743</v>
      </c>
      <c r="C1206" s="54">
        <v>705684.19209999999</v>
      </c>
    </row>
    <row r="1207" spans="1:3" x14ac:dyDescent="0.25">
      <c r="A1207" s="51" t="s">
        <v>72</v>
      </c>
      <c r="B1207" s="52">
        <v>44743</v>
      </c>
      <c r="C1207" s="54">
        <v>-145358.48699999999</v>
      </c>
    </row>
    <row r="1208" spans="1:3" x14ac:dyDescent="0.25">
      <c r="A1208" s="51" t="s">
        <v>73</v>
      </c>
      <c r="B1208" s="52">
        <v>44743</v>
      </c>
      <c r="C1208" s="54">
        <v>274394.27889999998</v>
      </c>
    </row>
    <row r="1209" spans="1:3" x14ac:dyDescent="0.25">
      <c r="A1209" s="51" t="s">
        <v>71</v>
      </c>
      <c r="B1209" s="52">
        <v>44743</v>
      </c>
      <c r="C1209" s="54">
        <v>-447683.67700000003</v>
      </c>
    </row>
    <row r="1210" spans="1:3" x14ac:dyDescent="0.25">
      <c r="A1210" s="51" t="s">
        <v>66</v>
      </c>
      <c r="B1210" s="52">
        <v>44743</v>
      </c>
      <c r="C1210" s="54">
        <v>-996575.1986</v>
      </c>
    </row>
    <row r="1211" spans="1:3" x14ac:dyDescent="0.25">
      <c r="A1211" s="51" t="s">
        <v>18</v>
      </c>
      <c r="B1211" s="52">
        <v>44774</v>
      </c>
      <c r="C1211" s="54">
        <v>168794667.09999999</v>
      </c>
    </row>
    <row r="1212" spans="1:3" x14ac:dyDescent="0.25">
      <c r="A1212" s="51" t="s">
        <v>19</v>
      </c>
      <c r="B1212" s="52">
        <v>44774</v>
      </c>
      <c r="C1212" s="54">
        <v>-2676600.2990000001</v>
      </c>
    </row>
    <row r="1213" spans="1:3" x14ac:dyDescent="0.25">
      <c r="A1213" s="51" t="s">
        <v>22</v>
      </c>
      <c r="B1213" s="52">
        <v>44774</v>
      </c>
      <c r="C1213" s="54">
        <v>-1355037.568</v>
      </c>
    </row>
    <row r="1214" spans="1:3" x14ac:dyDescent="0.25">
      <c r="A1214" s="51" t="s">
        <v>23</v>
      </c>
      <c r="B1214" s="52">
        <v>44774</v>
      </c>
      <c r="C1214" s="54">
        <v>-27892.08008</v>
      </c>
    </row>
    <row r="1215" spans="1:3" x14ac:dyDescent="0.25">
      <c r="A1215" s="51" t="s">
        <v>24</v>
      </c>
      <c r="B1215" s="52">
        <v>44774</v>
      </c>
      <c r="C1215" s="54">
        <v>-95263.957150000002</v>
      </c>
    </row>
    <row r="1216" spans="1:3" x14ac:dyDescent="0.25">
      <c r="A1216" s="51" t="s">
        <v>26</v>
      </c>
      <c r="B1216" s="52">
        <v>44774</v>
      </c>
      <c r="C1216" s="54">
        <v>-2097942.3119999999</v>
      </c>
    </row>
    <row r="1217" spans="1:3" x14ac:dyDescent="0.25">
      <c r="A1217" s="51" t="s">
        <v>27</v>
      </c>
      <c r="B1217" s="52">
        <v>44774</v>
      </c>
      <c r="C1217" s="54">
        <v>-102125.4865</v>
      </c>
    </row>
    <row r="1218" spans="1:3" x14ac:dyDescent="0.25">
      <c r="A1218" s="51" t="s">
        <v>28</v>
      </c>
      <c r="B1218" s="52">
        <v>44774</v>
      </c>
      <c r="C1218" s="54">
        <v>-605592.05689999997</v>
      </c>
    </row>
    <row r="1219" spans="1:3" x14ac:dyDescent="0.25">
      <c r="A1219" s="51" t="s">
        <v>32</v>
      </c>
      <c r="B1219" s="52">
        <v>44774</v>
      </c>
      <c r="C1219" s="54">
        <v>-9071572.8389999997</v>
      </c>
    </row>
    <row r="1220" spans="1:3" x14ac:dyDescent="0.25">
      <c r="A1220" s="51" t="s">
        <v>33</v>
      </c>
      <c r="B1220" s="52">
        <v>44774</v>
      </c>
      <c r="C1220" s="54">
        <v>-4149501.0419999999</v>
      </c>
    </row>
    <row r="1221" spans="1:3" x14ac:dyDescent="0.25">
      <c r="A1221" s="51" t="s">
        <v>34</v>
      </c>
      <c r="B1221" s="52">
        <v>44774</v>
      </c>
      <c r="C1221" s="54">
        <v>-3774449.9890000001</v>
      </c>
    </row>
    <row r="1222" spans="1:3" x14ac:dyDescent="0.25">
      <c r="A1222" s="51" t="s">
        <v>35</v>
      </c>
      <c r="B1222" s="52">
        <v>44774</v>
      </c>
      <c r="C1222" s="54">
        <v>-75912861.959999993</v>
      </c>
    </row>
    <row r="1223" spans="1:3" x14ac:dyDescent="0.25">
      <c r="A1223" s="51" t="s">
        <v>36</v>
      </c>
      <c r="B1223" s="52">
        <v>44774</v>
      </c>
      <c r="C1223" s="54">
        <v>-396106.66460000002</v>
      </c>
    </row>
    <row r="1224" spans="1:3" x14ac:dyDescent="0.25">
      <c r="A1224" s="51" t="s">
        <v>37</v>
      </c>
      <c r="B1224" s="52">
        <v>44774</v>
      </c>
      <c r="C1224" s="54">
        <v>-2693490.0389999999</v>
      </c>
    </row>
    <row r="1225" spans="1:3" x14ac:dyDescent="0.25">
      <c r="A1225" s="51" t="s">
        <v>38</v>
      </c>
      <c r="B1225" s="52">
        <v>44774</v>
      </c>
      <c r="C1225" s="54">
        <v>-1511161.2339999999</v>
      </c>
    </row>
    <row r="1226" spans="1:3" x14ac:dyDescent="0.25">
      <c r="A1226" s="51" t="s">
        <v>39</v>
      </c>
      <c r="B1226" s="52">
        <v>44774</v>
      </c>
      <c r="C1226" s="54">
        <v>-246301.45050000001</v>
      </c>
    </row>
    <row r="1227" spans="1:3" x14ac:dyDescent="0.25">
      <c r="A1227" s="51" t="s">
        <v>40</v>
      </c>
      <c r="B1227" s="52">
        <v>44774</v>
      </c>
      <c r="C1227" s="54">
        <v>-88385.870599999995</v>
      </c>
    </row>
    <row r="1228" spans="1:3" x14ac:dyDescent="0.25">
      <c r="A1228" s="51" t="s">
        <v>51</v>
      </c>
      <c r="B1228" s="52">
        <v>44774</v>
      </c>
      <c r="C1228" s="54">
        <v>-1932971.956</v>
      </c>
    </row>
    <row r="1229" spans="1:3" x14ac:dyDescent="0.25">
      <c r="A1229" s="51" t="s">
        <v>52</v>
      </c>
      <c r="B1229" s="52">
        <v>44774</v>
      </c>
      <c r="C1229" s="54">
        <v>-891355.03780000005</v>
      </c>
    </row>
    <row r="1230" spans="1:3" x14ac:dyDescent="0.25">
      <c r="A1230" s="51" t="s">
        <v>53</v>
      </c>
      <c r="B1230" s="52">
        <v>44774</v>
      </c>
      <c r="C1230" s="54">
        <v>-716029.35140000004</v>
      </c>
    </row>
    <row r="1231" spans="1:3" x14ac:dyDescent="0.25">
      <c r="A1231" s="51" t="s">
        <v>54</v>
      </c>
      <c r="B1231" s="52">
        <v>44774</v>
      </c>
      <c r="C1231" s="54">
        <v>-22532.091410000001</v>
      </c>
    </row>
    <row r="1232" spans="1:3" x14ac:dyDescent="0.25">
      <c r="A1232" s="51" t="s">
        <v>55</v>
      </c>
      <c r="B1232" s="52">
        <v>44774</v>
      </c>
      <c r="C1232" s="54">
        <v>-56022.050219999997</v>
      </c>
    </row>
    <row r="1233" spans="1:3" x14ac:dyDescent="0.25">
      <c r="A1233" s="51" t="s">
        <v>56</v>
      </c>
      <c r="B1233" s="52">
        <v>44774</v>
      </c>
      <c r="C1233" s="54">
        <v>-1293.4086609999999</v>
      </c>
    </row>
    <row r="1234" spans="1:3" x14ac:dyDescent="0.25">
      <c r="A1234" s="51" t="s">
        <v>57</v>
      </c>
      <c r="B1234" s="52">
        <v>44774</v>
      </c>
      <c r="C1234" s="54">
        <v>-4430.9599820000003</v>
      </c>
    </row>
    <row r="1235" spans="1:3" x14ac:dyDescent="0.25">
      <c r="A1235" s="51" t="s">
        <v>58</v>
      </c>
      <c r="B1235" s="52">
        <v>44774</v>
      </c>
      <c r="C1235" s="54">
        <v>-2917.5873040000001</v>
      </c>
    </row>
    <row r="1236" spans="1:3" x14ac:dyDescent="0.25">
      <c r="A1236" s="51" t="s">
        <v>59</v>
      </c>
      <c r="B1236" s="52">
        <v>44774</v>
      </c>
      <c r="C1236" s="54">
        <v>-2343.0437189999998</v>
      </c>
    </row>
    <row r="1237" spans="1:3" x14ac:dyDescent="0.25">
      <c r="A1237" s="51" t="s">
        <v>46</v>
      </c>
      <c r="B1237" s="52">
        <v>44774</v>
      </c>
      <c r="C1237" s="54">
        <v>-70094.846990000005</v>
      </c>
    </row>
    <row r="1238" spans="1:3" x14ac:dyDescent="0.25">
      <c r="A1238" s="51" t="s">
        <v>47</v>
      </c>
      <c r="B1238" s="52">
        <v>44774</v>
      </c>
      <c r="C1238" s="54">
        <v>-4018.6426110000002</v>
      </c>
    </row>
    <row r="1239" spans="1:3" x14ac:dyDescent="0.25">
      <c r="A1239" s="51" t="s">
        <v>48</v>
      </c>
      <c r="B1239" s="52">
        <v>44774</v>
      </c>
      <c r="C1239" s="54">
        <v>-12258.724459999999</v>
      </c>
    </row>
    <row r="1240" spans="1:3" x14ac:dyDescent="0.25">
      <c r="A1240" s="51" t="s">
        <v>60</v>
      </c>
      <c r="B1240" s="52">
        <v>44774</v>
      </c>
      <c r="C1240" s="54">
        <v>-1960.6741649999999</v>
      </c>
    </row>
    <row r="1241" spans="1:3" x14ac:dyDescent="0.25">
      <c r="A1241" s="51" t="s">
        <v>61</v>
      </c>
      <c r="B1241" s="52">
        <v>44774</v>
      </c>
      <c r="C1241" s="54">
        <v>-1199.185338</v>
      </c>
    </row>
    <row r="1242" spans="1:3" x14ac:dyDescent="0.25">
      <c r="A1242" s="51" t="s">
        <v>62</v>
      </c>
      <c r="B1242" s="52">
        <v>44774</v>
      </c>
      <c r="C1242" s="54">
        <v>-130.6347725</v>
      </c>
    </row>
    <row r="1243" spans="1:3" x14ac:dyDescent="0.25">
      <c r="A1243" s="51" t="s">
        <v>50</v>
      </c>
      <c r="B1243" s="52">
        <v>44774</v>
      </c>
      <c r="C1243" s="54">
        <v>-6725.9916899999998</v>
      </c>
    </row>
    <row r="1244" spans="1:3" x14ac:dyDescent="0.25">
      <c r="A1244" s="51" t="s">
        <v>68</v>
      </c>
      <c r="B1244" s="52">
        <v>44774</v>
      </c>
      <c r="C1244" s="54">
        <v>-62332.60196</v>
      </c>
    </row>
    <row r="1245" spans="1:3" x14ac:dyDescent="0.25">
      <c r="A1245" s="51" t="s">
        <v>69</v>
      </c>
      <c r="B1245" s="52">
        <v>44774</v>
      </c>
      <c r="C1245" s="54">
        <v>563616.09259999997</v>
      </c>
    </row>
    <row r="1246" spans="1:3" x14ac:dyDescent="0.25">
      <c r="A1246" s="51" t="s">
        <v>72</v>
      </c>
      <c r="B1246" s="52">
        <v>44774</v>
      </c>
      <c r="C1246" s="54">
        <v>-135735.17569999999</v>
      </c>
    </row>
    <row r="1247" spans="1:3" x14ac:dyDescent="0.25">
      <c r="A1247" s="51" t="s">
        <v>73</v>
      </c>
      <c r="B1247" s="52">
        <v>44774</v>
      </c>
      <c r="C1247" s="54">
        <v>181795.5828</v>
      </c>
    </row>
    <row r="1248" spans="1:3" x14ac:dyDescent="0.25">
      <c r="A1248" s="51" t="s">
        <v>71</v>
      </c>
      <c r="B1248" s="52">
        <v>44774</v>
      </c>
      <c r="C1248" s="54">
        <v>-566292.77020000003</v>
      </c>
    </row>
    <row r="1249" spans="1:3" x14ac:dyDescent="0.25">
      <c r="A1249" s="51" t="s">
        <v>66</v>
      </c>
      <c r="B1249" s="52">
        <v>44774</v>
      </c>
      <c r="C1249" s="54">
        <v>-639752.23690000002</v>
      </c>
    </row>
    <row r="1250" spans="1:3" x14ac:dyDescent="0.25">
      <c r="A1250" s="51" t="s">
        <v>18</v>
      </c>
      <c r="B1250" s="52">
        <v>44805</v>
      </c>
      <c r="C1250" s="54">
        <v>121247540.2</v>
      </c>
    </row>
    <row r="1251" spans="1:3" x14ac:dyDescent="0.25">
      <c r="A1251" s="51" t="s">
        <v>19</v>
      </c>
      <c r="B1251" s="52">
        <v>44805</v>
      </c>
      <c r="C1251" s="54">
        <v>-2839026.4530000002</v>
      </c>
    </row>
    <row r="1252" spans="1:3" x14ac:dyDescent="0.25">
      <c r="A1252" s="51" t="s">
        <v>22</v>
      </c>
      <c r="B1252" s="52">
        <v>44805</v>
      </c>
      <c r="C1252" s="54">
        <v>-1729998.8130000001</v>
      </c>
    </row>
    <row r="1253" spans="1:3" x14ac:dyDescent="0.25">
      <c r="A1253" s="51" t="s">
        <v>23</v>
      </c>
      <c r="B1253" s="52">
        <v>44805</v>
      </c>
      <c r="C1253" s="54">
        <v>-24582.30632</v>
      </c>
    </row>
    <row r="1254" spans="1:3" x14ac:dyDescent="0.25">
      <c r="A1254" s="51" t="s">
        <v>24</v>
      </c>
      <c r="B1254" s="52">
        <v>44805</v>
      </c>
      <c r="C1254" s="54">
        <v>-56846.226739999998</v>
      </c>
    </row>
    <row r="1255" spans="1:3" x14ac:dyDescent="0.25">
      <c r="A1255" s="51" t="s">
        <v>26</v>
      </c>
      <c r="B1255" s="52">
        <v>44805</v>
      </c>
      <c r="C1255" s="54">
        <v>-1919617.287</v>
      </c>
    </row>
    <row r="1256" spans="1:3" x14ac:dyDescent="0.25">
      <c r="A1256" s="51" t="s">
        <v>27</v>
      </c>
      <c r="B1256" s="52">
        <v>44805</v>
      </c>
      <c r="C1256" s="54">
        <v>-131071.05100000001</v>
      </c>
    </row>
    <row r="1257" spans="1:3" x14ac:dyDescent="0.25">
      <c r="A1257" s="51" t="s">
        <v>28</v>
      </c>
      <c r="B1257" s="52">
        <v>44805</v>
      </c>
      <c r="C1257" s="54">
        <v>-756744.98439999996</v>
      </c>
    </row>
    <row r="1258" spans="1:3" x14ac:dyDescent="0.25">
      <c r="A1258" s="51" t="s">
        <v>32</v>
      </c>
      <c r="B1258" s="52">
        <v>44805</v>
      </c>
      <c r="C1258" s="54">
        <v>-10623923.35</v>
      </c>
    </row>
    <row r="1259" spans="1:3" x14ac:dyDescent="0.25">
      <c r="A1259" s="51" t="s">
        <v>33</v>
      </c>
      <c r="B1259" s="52">
        <v>44805</v>
      </c>
      <c r="C1259" s="54">
        <v>-3060035.773</v>
      </c>
    </row>
    <row r="1260" spans="1:3" x14ac:dyDescent="0.25">
      <c r="A1260" s="51" t="s">
        <v>34</v>
      </c>
      <c r="B1260" s="52">
        <v>44805</v>
      </c>
      <c r="C1260" s="54">
        <v>-2317907.8530000001</v>
      </c>
    </row>
    <row r="1261" spans="1:3" x14ac:dyDescent="0.25">
      <c r="A1261" s="51" t="s">
        <v>35</v>
      </c>
      <c r="B1261" s="52">
        <v>44805</v>
      </c>
      <c r="C1261" s="54">
        <v>-94114328.230000004</v>
      </c>
    </row>
    <row r="1262" spans="1:3" x14ac:dyDescent="0.25">
      <c r="A1262" s="51" t="s">
        <v>36</v>
      </c>
      <c r="B1262" s="52">
        <v>44805</v>
      </c>
      <c r="C1262" s="54">
        <v>-425610.7352</v>
      </c>
    </row>
    <row r="1263" spans="1:3" x14ac:dyDescent="0.25">
      <c r="A1263" s="51" t="s">
        <v>37</v>
      </c>
      <c r="B1263" s="52">
        <v>44805</v>
      </c>
      <c r="C1263" s="54">
        <v>-3565903.986</v>
      </c>
    </row>
    <row r="1264" spans="1:3" x14ac:dyDescent="0.25">
      <c r="A1264" s="51" t="s">
        <v>38</v>
      </c>
      <c r="B1264" s="52">
        <v>44805</v>
      </c>
      <c r="C1264" s="54">
        <v>-1336900.848</v>
      </c>
    </row>
    <row r="1265" spans="1:3" x14ac:dyDescent="0.25">
      <c r="A1265" s="51" t="s">
        <v>39</v>
      </c>
      <c r="B1265" s="52">
        <v>44805</v>
      </c>
      <c r="C1265" s="54">
        <v>-247702.11350000001</v>
      </c>
    </row>
    <row r="1266" spans="1:3" x14ac:dyDescent="0.25">
      <c r="A1266" s="51" t="s">
        <v>40</v>
      </c>
      <c r="B1266" s="52">
        <v>44805</v>
      </c>
      <c r="C1266" s="54">
        <v>-106405.2724</v>
      </c>
    </row>
    <row r="1267" spans="1:3" x14ac:dyDescent="0.25">
      <c r="A1267" s="51" t="s">
        <v>51</v>
      </c>
      <c r="B1267" s="52">
        <v>44805</v>
      </c>
      <c r="C1267" s="54">
        <v>-2665585.9040000001</v>
      </c>
    </row>
    <row r="1268" spans="1:3" x14ac:dyDescent="0.25">
      <c r="A1268" s="51" t="s">
        <v>52</v>
      </c>
      <c r="B1268" s="52">
        <v>44805</v>
      </c>
      <c r="C1268" s="54">
        <v>-845418.93440000003</v>
      </c>
    </row>
    <row r="1269" spans="1:3" x14ac:dyDescent="0.25">
      <c r="A1269" s="51" t="s">
        <v>53</v>
      </c>
      <c r="B1269" s="52">
        <v>44805</v>
      </c>
      <c r="C1269" s="54">
        <v>-814701.21519999998</v>
      </c>
    </row>
    <row r="1270" spans="1:3" x14ac:dyDescent="0.25">
      <c r="A1270" s="51" t="s">
        <v>54</v>
      </c>
      <c r="B1270" s="52">
        <v>44805</v>
      </c>
      <c r="C1270" s="54">
        <v>-18330.99569</v>
      </c>
    </row>
    <row r="1271" spans="1:3" x14ac:dyDescent="0.25">
      <c r="A1271" s="51" t="s">
        <v>55</v>
      </c>
      <c r="B1271" s="52">
        <v>44805</v>
      </c>
      <c r="C1271" s="54">
        <v>-45595.93374</v>
      </c>
    </row>
    <row r="1272" spans="1:3" x14ac:dyDescent="0.25">
      <c r="A1272" s="51" t="s">
        <v>56</v>
      </c>
      <c r="B1272" s="52">
        <v>44805</v>
      </c>
      <c r="C1272" s="54">
        <v>-1544.1149339999999</v>
      </c>
    </row>
    <row r="1273" spans="1:3" x14ac:dyDescent="0.25">
      <c r="A1273" s="51" t="s">
        <v>57</v>
      </c>
      <c r="B1273" s="52">
        <v>44805</v>
      </c>
      <c r="C1273" s="54">
        <v>-4119.5302170000004</v>
      </c>
    </row>
    <row r="1274" spans="1:3" x14ac:dyDescent="0.25">
      <c r="A1274" s="51" t="s">
        <v>58</v>
      </c>
      <c r="B1274" s="52">
        <v>44805</v>
      </c>
      <c r="C1274" s="54">
        <v>-2354.7642110000002</v>
      </c>
    </row>
    <row r="1275" spans="1:3" x14ac:dyDescent="0.25">
      <c r="A1275" s="51" t="s">
        <v>59</v>
      </c>
      <c r="B1275" s="52">
        <v>44805</v>
      </c>
      <c r="C1275" s="54">
        <v>-1789.862308</v>
      </c>
    </row>
    <row r="1276" spans="1:3" x14ac:dyDescent="0.25">
      <c r="A1276" s="51" t="s">
        <v>46</v>
      </c>
      <c r="B1276" s="52">
        <v>44805</v>
      </c>
      <c r="C1276" s="54">
        <v>-97082.975659999996</v>
      </c>
    </row>
    <row r="1277" spans="1:3" x14ac:dyDescent="0.25">
      <c r="A1277" s="51" t="s">
        <v>47</v>
      </c>
      <c r="B1277" s="52">
        <v>44805</v>
      </c>
      <c r="C1277" s="54">
        <v>-6014.6617699999997</v>
      </c>
    </row>
    <row r="1278" spans="1:3" x14ac:dyDescent="0.25">
      <c r="A1278" s="51" t="s">
        <v>48</v>
      </c>
      <c r="B1278" s="52">
        <v>44805</v>
      </c>
      <c r="C1278" s="54">
        <v>-14677.84258</v>
      </c>
    </row>
    <row r="1279" spans="1:3" x14ac:dyDescent="0.25">
      <c r="A1279" s="51" t="s">
        <v>60</v>
      </c>
      <c r="B1279" s="52">
        <v>44805</v>
      </c>
      <c r="C1279" s="54">
        <v>-2066.4215680000002</v>
      </c>
    </row>
    <row r="1280" spans="1:3" x14ac:dyDescent="0.25">
      <c r="A1280" s="51" t="s">
        <v>61</v>
      </c>
      <c r="B1280" s="52">
        <v>44805</v>
      </c>
      <c r="C1280" s="54">
        <v>-1319.0817870000001</v>
      </c>
    </row>
    <row r="1281" spans="1:3" x14ac:dyDescent="0.25">
      <c r="A1281" s="51" t="s">
        <v>62</v>
      </c>
      <c r="B1281" s="52">
        <v>44805</v>
      </c>
      <c r="C1281" s="54">
        <v>-139.31807269999999</v>
      </c>
    </row>
    <row r="1282" spans="1:3" x14ac:dyDescent="0.25">
      <c r="A1282" s="51" t="s">
        <v>50</v>
      </c>
      <c r="B1282" s="52">
        <v>44805</v>
      </c>
      <c r="C1282" s="54">
        <v>-4467.1309119999996</v>
      </c>
    </row>
    <row r="1283" spans="1:3" x14ac:dyDescent="0.25">
      <c r="A1283" s="51" t="s">
        <v>68</v>
      </c>
      <c r="B1283" s="52">
        <v>44805</v>
      </c>
      <c r="C1283" s="54">
        <v>-56259.76208</v>
      </c>
    </row>
    <row r="1284" spans="1:3" x14ac:dyDescent="0.25">
      <c r="A1284" s="51" t="s">
        <v>69</v>
      </c>
      <c r="B1284" s="52">
        <v>44805</v>
      </c>
      <c r="C1284" s="54">
        <v>768931.12190000003</v>
      </c>
    </row>
    <row r="1285" spans="1:3" x14ac:dyDescent="0.25">
      <c r="A1285" s="51" t="s">
        <v>72</v>
      </c>
      <c r="B1285" s="52">
        <v>44805</v>
      </c>
      <c r="C1285" s="54">
        <v>-158586.02729999999</v>
      </c>
    </row>
    <row r="1286" spans="1:3" x14ac:dyDescent="0.25">
      <c r="A1286" s="51" t="s">
        <v>73</v>
      </c>
      <c r="B1286" s="52">
        <v>44805</v>
      </c>
      <c r="C1286" s="54">
        <v>271063.57860000001</v>
      </c>
    </row>
    <row r="1287" spans="1:3" x14ac:dyDescent="0.25">
      <c r="A1287" s="51" t="s">
        <v>71</v>
      </c>
      <c r="B1287" s="52">
        <v>44805</v>
      </c>
      <c r="C1287" s="54">
        <v>-532945.97930000001</v>
      </c>
    </row>
    <row r="1288" spans="1:3" x14ac:dyDescent="0.25">
      <c r="A1288" s="51" t="s">
        <v>66</v>
      </c>
      <c r="B1288" s="52">
        <v>44805</v>
      </c>
      <c r="C1288" s="54">
        <v>-907740.72270000004</v>
      </c>
    </row>
    <row r="1289" spans="1:3" x14ac:dyDescent="0.25">
      <c r="A1289" s="51" t="s">
        <v>18</v>
      </c>
      <c r="B1289" s="52">
        <v>44835</v>
      </c>
      <c r="C1289" s="54">
        <v>134356448.59999999</v>
      </c>
    </row>
    <row r="1290" spans="1:3" x14ac:dyDescent="0.25">
      <c r="A1290" s="51" t="s">
        <v>19</v>
      </c>
      <c r="B1290" s="52">
        <v>44835</v>
      </c>
      <c r="C1290" s="54">
        <v>-1935627.6370000001</v>
      </c>
    </row>
    <row r="1291" spans="1:3" x14ac:dyDescent="0.25">
      <c r="A1291" s="51" t="s">
        <v>22</v>
      </c>
      <c r="B1291" s="52">
        <v>44835</v>
      </c>
      <c r="C1291" s="54">
        <v>-1792214.2339999999</v>
      </c>
    </row>
    <row r="1292" spans="1:3" x14ac:dyDescent="0.25">
      <c r="A1292" s="51" t="s">
        <v>23</v>
      </c>
      <c r="B1292" s="52">
        <v>44835</v>
      </c>
      <c r="C1292" s="54">
        <v>-26183.57072</v>
      </c>
    </row>
    <row r="1293" spans="1:3" x14ac:dyDescent="0.25">
      <c r="A1293" s="51" t="s">
        <v>24</v>
      </c>
      <c r="B1293" s="52">
        <v>44835</v>
      </c>
      <c r="C1293" s="54">
        <v>-51555.741970000003</v>
      </c>
    </row>
    <row r="1294" spans="1:3" x14ac:dyDescent="0.25">
      <c r="A1294" s="51" t="s">
        <v>26</v>
      </c>
      <c r="B1294" s="52">
        <v>44835</v>
      </c>
      <c r="C1294" s="54">
        <v>-1558860.523</v>
      </c>
    </row>
    <row r="1295" spans="1:3" x14ac:dyDescent="0.25">
      <c r="A1295" s="51" t="s">
        <v>27</v>
      </c>
      <c r="B1295" s="52">
        <v>44835</v>
      </c>
      <c r="C1295" s="54">
        <v>-91408.401639999996</v>
      </c>
    </row>
    <row r="1296" spans="1:3" x14ac:dyDescent="0.25">
      <c r="A1296" s="51" t="s">
        <v>28</v>
      </c>
      <c r="B1296" s="52">
        <v>44835</v>
      </c>
      <c r="C1296" s="54">
        <v>-472105.22409999999</v>
      </c>
    </row>
    <row r="1297" spans="1:3" x14ac:dyDescent="0.25">
      <c r="A1297" s="51" t="s">
        <v>32</v>
      </c>
      <c r="B1297" s="52">
        <v>44835</v>
      </c>
      <c r="C1297" s="54">
        <v>-6155340.443</v>
      </c>
    </row>
    <row r="1298" spans="1:3" x14ac:dyDescent="0.25">
      <c r="A1298" s="51" t="s">
        <v>33</v>
      </c>
      <c r="B1298" s="52">
        <v>44835</v>
      </c>
      <c r="C1298" s="54">
        <v>-3327129.1430000002</v>
      </c>
    </row>
    <row r="1299" spans="1:3" x14ac:dyDescent="0.25">
      <c r="A1299" s="51" t="s">
        <v>34</v>
      </c>
      <c r="B1299" s="52">
        <v>44835</v>
      </c>
      <c r="C1299" s="54">
        <v>-2628750.11</v>
      </c>
    </row>
    <row r="1300" spans="1:3" x14ac:dyDescent="0.25">
      <c r="A1300" s="51" t="s">
        <v>35</v>
      </c>
      <c r="B1300" s="52">
        <v>44835</v>
      </c>
      <c r="C1300" s="54">
        <v>-117851773.59999999</v>
      </c>
    </row>
    <row r="1301" spans="1:3" x14ac:dyDescent="0.25">
      <c r="A1301" s="51" t="s">
        <v>36</v>
      </c>
      <c r="B1301" s="52">
        <v>44835</v>
      </c>
      <c r="C1301" s="54">
        <v>-581446.55960000004</v>
      </c>
    </row>
    <row r="1302" spans="1:3" x14ac:dyDescent="0.25">
      <c r="A1302" s="51" t="s">
        <v>37</v>
      </c>
      <c r="B1302" s="52">
        <v>44835</v>
      </c>
      <c r="C1302" s="54">
        <v>-2453638.2659999998</v>
      </c>
    </row>
    <row r="1303" spans="1:3" x14ac:dyDescent="0.25">
      <c r="A1303" s="51" t="s">
        <v>38</v>
      </c>
      <c r="B1303" s="52">
        <v>44835</v>
      </c>
      <c r="C1303" s="54">
        <v>-896548.35759999999</v>
      </c>
    </row>
    <row r="1304" spans="1:3" x14ac:dyDescent="0.25">
      <c r="A1304" s="51" t="s">
        <v>39</v>
      </c>
      <c r="B1304" s="52">
        <v>44835</v>
      </c>
      <c r="C1304" s="54">
        <v>-262739.8137</v>
      </c>
    </row>
    <row r="1305" spans="1:3" x14ac:dyDescent="0.25">
      <c r="A1305" s="51" t="s">
        <v>40</v>
      </c>
      <c r="B1305" s="52">
        <v>44835</v>
      </c>
      <c r="C1305" s="54">
        <v>-77020.322889999996</v>
      </c>
    </row>
    <row r="1306" spans="1:3" x14ac:dyDescent="0.25">
      <c r="A1306" s="51" t="s">
        <v>51</v>
      </c>
      <c r="B1306" s="52">
        <v>44835</v>
      </c>
      <c r="C1306" s="54">
        <v>-2925536.108</v>
      </c>
    </row>
    <row r="1307" spans="1:3" x14ac:dyDescent="0.25">
      <c r="A1307" s="51" t="s">
        <v>52</v>
      </c>
      <c r="B1307" s="52">
        <v>44835</v>
      </c>
      <c r="C1307" s="54">
        <v>-977176.74609999999</v>
      </c>
    </row>
    <row r="1308" spans="1:3" x14ac:dyDescent="0.25">
      <c r="A1308" s="51" t="s">
        <v>53</v>
      </c>
      <c r="B1308" s="52">
        <v>44835</v>
      </c>
      <c r="C1308" s="54">
        <v>-593727.23369999998</v>
      </c>
    </row>
    <row r="1309" spans="1:3" x14ac:dyDescent="0.25">
      <c r="A1309" s="51" t="s">
        <v>54</v>
      </c>
      <c r="B1309" s="52">
        <v>44835</v>
      </c>
      <c r="C1309" s="54">
        <v>-16050.286260000001</v>
      </c>
    </row>
    <row r="1310" spans="1:3" x14ac:dyDescent="0.25">
      <c r="A1310" s="51" t="s">
        <v>55</v>
      </c>
      <c r="B1310" s="52">
        <v>44835</v>
      </c>
      <c r="C1310" s="54">
        <v>-50671.233399999997</v>
      </c>
    </row>
    <row r="1311" spans="1:3" x14ac:dyDescent="0.25">
      <c r="A1311" s="51" t="s">
        <v>56</v>
      </c>
      <c r="B1311" s="52">
        <v>44835</v>
      </c>
      <c r="C1311" s="54">
        <v>-1634.7196369999999</v>
      </c>
    </row>
    <row r="1312" spans="1:3" x14ac:dyDescent="0.25">
      <c r="A1312" s="51" t="s">
        <v>57</v>
      </c>
      <c r="B1312" s="52">
        <v>44835</v>
      </c>
      <c r="C1312" s="54">
        <v>-3232.3793169999999</v>
      </c>
    </row>
    <row r="1313" spans="1:3" x14ac:dyDescent="0.25">
      <c r="A1313" s="51" t="s">
        <v>58</v>
      </c>
      <c r="B1313" s="52">
        <v>44835</v>
      </c>
      <c r="C1313" s="54">
        <v>-3098.3933320000001</v>
      </c>
    </row>
    <row r="1314" spans="1:3" x14ac:dyDescent="0.25">
      <c r="A1314" s="51" t="s">
        <v>59</v>
      </c>
      <c r="B1314" s="52">
        <v>44835</v>
      </c>
      <c r="C1314" s="54">
        <v>-2470.173417</v>
      </c>
    </row>
    <row r="1315" spans="1:3" x14ac:dyDescent="0.25">
      <c r="A1315" s="51" t="s">
        <v>46</v>
      </c>
      <c r="B1315" s="52">
        <v>44835</v>
      </c>
      <c r="C1315" s="54">
        <v>-110328.90089999999</v>
      </c>
    </row>
    <row r="1316" spans="1:3" x14ac:dyDescent="0.25">
      <c r="A1316" s="51" t="s">
        <v>47</v>
      </c>
      <c r="B1316" s="52">
        <v>44835</v>
      </c>
      <c r="C1316" s="54">
        <v>-3697.2055869999999</v>
      </c>
    </row>
    <row r="1317" spans="1:3" x14ac:dyDescent="0.25">
      <c r="A1317" s="51" t="s">
        <v>48</v>
      </c>
      <c r="B1317" s="52">
        <v>44835</v>
      </c>
      <c r="C1317" s="54">
        <v>-18112.756829999998</v>
      </c>
    </row>
    <row r="1318" spans="1:3" x14ac:dyDescent="0.25">
      <c r="A1318" s="51" t="s">
        <v>60</v>
      </c>
      <c r="B1318" s="52">
        <v>44835</v>
      </c>
      <c r="C1318" s="54">
        <v>-1888.154765</v>
      </c>
    </row>
    <row r="1319" spans="1:3" x14ac:dyDescent="0.25">
      <c r="A1319" s="51" t="s">
        <v>61</v>
      </c>
      <c r="B1319" s="52">
        <v>44835</v>
      </c>
      <c r="C1319" s="54">
        <v>-1140.5944850000001</v>
      </c>
    </row>
    <row r="1320" spans="1:3" x14ac:dyDescent="0.25">
      <c r="A1320" s="51" t="s">
        <v>62</v>
      </c>
      <c r="B1320" s="52">
        <v>44835</v>
      </c>
      <c r="C1320" s="54">
        <v>-135.76240379999999</v>
      </c>
    </row>
    <row r="1321" spans="1:3" x14ac:dyDescent="0.25">
      <c r="A1321" s="51" t="s">
        <v>50</v>
      </c>
      <c r="B1321" s="52">
        <v>44835</v>
      </c>
      <c r="C1321" s="54">
        <v>-4802.5775759999997</v>
      </c>
    </row>
    <row r="1322" spans="1:3" x14ac:dyDescent="0.25">
      <c r="A1322" s="51" t="s">
        <v>68</v>
      </c>
      <c r="B1322" s="52">
        <v>44835</v>
      </c>
      <c r="C1322" s="54">
        <v>-35213.051820000001</v>
      </c>
    </row>
    <row r="1323" spans="1:3" x14ac:dyDescent="0.25">
      <c r="A1323" s="51" t="s">
        <v>69</v>
      </c>
      <c r="B1323" s="52">
        <v>44835</v>
      </c>
      <c r="C1323" s="54">
        <v>664074.31389999995</v>
      </c>
    </row>
    <row r="1324" spans="1:3" x14ac:dyDescent="0.25">
      <c r="A1324" s="51" t="s">
        <v>72</v>
      </c>
      <c r="B1324" s="52">
        <v>44835</v>
      </c>
      <c r="C1324" s="54">
        <v>-166753.39869999999</v>
      </c>
    </row>
    <row r="1325" spans="1:3" x14ac:dyDescent="0.25">
      <c r="A1325" s="51" t="s">
        <v>73</v>
      </c>
      <c r="B1325" s="52">
        <v>44835</v>
      </c>
      <c r="C1325" s="54">
        <v>257017.04209999999</v>
      </c>
    </row>
    <row r="1326" spans="1:3" x14ac:dyDescent="0.25">
      <c r="A1326" s="51" t="s">
        <v>71</v>
      </c>
      <c r="B1326" s="52">
        <v>44835</v>
      </c>
      <c r="C1326" s="54">
        <v>-453454.89870000002</v>
      </c>
    </row>
    <row r="1327" spans="1:3" x14ac:dyDescent="0.25">
      <c r="A1327" s="51" t="s">
        <v>66</v>
      </c>
      <c r="B1327" s="52">
        <v>44835</v>
      </c>
      <c r="C1327" s="54">
        <v>-970420.12349999999</v>
      </c>
    </row>
    <row r="1328" spans="1:3" x14ac:dyDescent="0.25">
      <c r="A1328" s="51" t="s">
        <v>18</v>
      </c>
      <c r="B1328" s="52">
        <v>44866</v>
      </c>
      <c r="C1328" s="54">
        <v>102828199</v>
      </c>
    </row>
    <row r="1329" spans="1:3" x14ac:dyDescent="0.25">
      <c r="A1329" s="51" t="s">
        <v>19</v>
      </c>
      <c r="B1329" s="52">
        <v>44866</v>
      </c>
      <c r="C1329" s="54">
        <v>-2925463.2560000001</v>
      </c>
    </row>
    <row r="1330" spans="1:3" x14ac:dyDescent="0.25">
      <c r="A1330" s="51" t="s">
        <v>22</v>
      </c>
      <c r="B1330" s="52">
        <v>44866</v>
      </c>
      <c r="C1330" s="54">
        <v>-2087765.6569999999</v>
      </c>
    </row>
    <row r="1331" spans="1:3" x14ac:dyDescent="0.25">
      <c r="A1331" s="51" t="s">
        <v>23</v>
      </c>
      <c r="B1331" s="52">
        <v>44866</v>
      </c>
      <c r="C1331" s="54">
        <v>-32223.894359999998</v>
      </c>
    </row>
    <row r="1332" spans="1:3" x14ac:dyDescent="0.25">
      <c r="A1332" s="51" t="s">
        <v>24</v>
      </c>
      <c r="B1332" s="52">
        <v>44866</v>
      </c>
      <c r="C1332" s="54">
        <v>-55825.252460000003</v>
      </c>
    </row>
    <row r="1333" spans="1:3" x14ac:dyDescent="0.25">
      <c r="A1333" s="51" t="s">
        <v>26</v>
      </c>
      <c r="B1333" s="52">
        <v>44866</v>
      </c>
      <c r="C1333" s="54">
        <v>-2518255.9309999999</v>
      </c>
    </row>
    <row r="1334" spans="1:3" x14ac:dyDescent="0.25">
      <c r="A1334" s="51" t="s">
        <v>27</v>
      </c>
      <c r="B1334" s="52">
        <v>44866</v>
      </c>
      <c r="C1334" s="54">
        <v>-94450.589850000004</v>
      </c>
    </row>
    <row r="1335" spans="1:3" x14ac:dyDescent="0.25">
      <c r="A1335" s="51" t="s">
        <v>28</v>
      </c>
      <c r="B1335" s="52">
        <v>44866</v>
      </c>
      <c r="C1335" s="54">
        <v>-669289.37840000005</v>
      </c>
    </row>
    <row r="1336" spans="1:3" x14ac:dyDescent="0.25">
      <c r="A1336" s="51" t="s">
        <v>32</v>
      </c>
      <c r="B1336" s="52">
        <v>44866</v>
      </c>
      <c r="C1336" s="54">
        <v>-5897269.2549999999</v>
      </c>
    </row>
    <row r="1337" spans="1:3" x14ac:dyDescent="0.25">
      <c r="A1337" s="51" t="s">
        <v>33</v>
      </c>
      <c r="B1337" s="52">
        <v>44866</v>
      </c>
      <c r="C1337" s="54">
        <v>-3114134.7769999998</v>
      </c>
    </row>
    <row r="1338" spans="1:3" x14ac:dyDescent="0.25">
      <c r="A1338" s="51" t="s">
        <v>34</v>
      </c>
      <c r="B1338" s="52">
        <v>44866</v>
      </c>
      <c r="C1338" s="54">
        <v>-3592864.1609999998</v>
      </c>
    </row>
    <row r="1339" spans="1:3" x14ac:dyDescent="0.25">
      <c r="A1339" s="51" t="s">
        <v>35</v>
      </c>
      <c r="B1339" s="52">
        <v>44866</v>
      </c>
      <c r="C1339" s="54">
        <v>-106264407.8</v>
      </c>
    </row>
    <row r="1340" spans="1:3" x14ac:dyDescent="0.25">
      <c r="A1340" s="51" t="s">
        <v>36</v>
      </c>
      <c r="B1340" s="52">
        <v>44866</v>
      </c>
      <c r="C1340" s="54">
        <v>-605664.73499999999</v>
      </c>
    </row>
    <row r="1341" spans="1:3" x14ac:dyDescent="0.25">
      <c r="A1341" s="51" t="s">
        <v>37</v>
      </c>
      <c r="B1341" s="52">
        <v>44866</v>
      </c>
      <c r="C1341" s="54">
        <v>-2604809.2390000001</v>
      </c>
    </row>
    <row r="1342" spans="1:3" x14ac:dyDescent="0.25">
      <c r="A1342" s="51" t="s">
        <v>38</v>
      </c>
      <c r="B1342" s="52">
        <v>44866</v>
      </c>
      <c r="C1342" s="54">
        <v>-1019338.7560000001</v>
      </c>
    </row>
    <row r="1343" spans="1:3" x14ac:dyDescent="0.25">
      <c r="A1343" s="51" t="s">
        <v>39</v>
      </c>
      <c r="B1343" s="52">
        <v>44866</v>
      </c>
      <c r="C1343" s="54">
        <v>-234755.73420000001</v>
      </c>
    </row>
    <row r="1344" spans="1:3" x14ac:dyDescent="0.25">
      <c r="A1344" s="51" t="s">
        <v>40</v>
      </c>
      <c r="B1344" s="52">
        <v>44866</v>
      </c>
      <c r="C1344" s="54">
        <v>-78558.120079999993</v>
      </c>
    </row>
    <row r="1345" spans="1:3" x14ac:dyDescent="0.25">
      <c r="A1345" s="51" t="s">
        <v>51</v>
      </c>
      <c r="B1345" s="52">
        <v>44866</v>
      </c>
      <c r="C1345" s="54">
        <v>-2400450.898</v>
      </c>
    </row>
    <row r="1346" spans="1:3" x14ac:dyDescent="0.25">
      <c r="A1346" s="51" t="s">
        <v>52</v>
      </c>
      <c r="B1346" s="52">
        <v>44866</v>
      </c>
      <c r="C1346" s="54">
        <v>-865207.5956</v>
      </c>
    </row>
    <row r="1347" spans="1:3" x14ac:dyDescent="0.25">
      <c r="A1347" s="51" t="s">
        <v>53</v>
      </c>
      <c r="B1347" s="52">
        <v>44866</v>
      </c>
      <c r="C1347" s="54">
        <v>-774146.76430000004</v>
      </c>
    </row>
    <row r="1348" spans="1:3" x14ac:dyDescent="0.25">
      <c r="A1348" s="51" t="s">
        <v>54</v>
      </c>
      <c r="B1348" s="52">
        <v>44866</v>
      </c>
      <c r="C1348" s="54">
        <v>-22212.609390000001</v>
      </c>
    </row>
    <row r="1349" spans="1:3" x14ac:dyDescent="0.25">
      <c r="A1349" s="51" t="s">
        <v>55</v>
      </c>
      <c r="B1349" s="52">
        <v>44866</v>
      </c>
      <c r="C1349" s="54">
        <v>-54592.36004</v>
      </c>
    </row>
    <row r="1350" spans="1:3" x14ac:dyDescent="0.25">
      <c r="A1350" s="51" t="s">
        <v>56</v>
      </c>
      <c r="B1350" s="52">
        <v>44866</v>
      </c>
      <c r="C1350" s="54">
        <v>-1633.8765310000001</v>
      </c>
    </row>
    <row r="1351" spans="1:3" x14ac:dyDescent="0.25">
      <c r="A1351" s="51" t="s">
        <v>57</v>
      </c>
      <c r="B1351" s="52">
        <v>44866</v>
      </c>
      <c r="C1351" s="54">
        <v>-2880.295271</v>
      </c>
    </row>
    <row r="1352" spans="1:3" x14ac:dyDescent="0.25">
      <c r="A1352" s="51" t="s">
        <v>58</v>
      </c>
      <c r="B1352" s="52">
        <v>44866</v>
      </c>
      <c r="C1352" s="54">
        <v>-2182.3059450000001</v>
      </c>
    </row>
    <row r="1353" spans="1:3" x14ac:dyDescent="0.25">
      <c r="A1353" s="51" t="s">
        <v>59</v>
      </c>
      <c r="B1353" s="52">
        <v>44866</v>
      </c>
      <c r="C1353" s="54">
        <v>-1734.218394</v>
      </c>
    </row>
    <row r="1354" spans="1:3" x14ac:dyDescent="0.25">
      <c r="A1354" s="51" t="s">
        <v>46</v>
      </c>
      <c r="B1354" s="52">
        <v>44866</v>
      </c>
      <c r="C1354" s="54">
        <v>-101229.32490000001</v>
      </c>
    </row>
    <row r="1355" spans="1:3" x14ac:dyDescent="0.25">
      <c r="A1355" s="51" t="s">
        <v>47</v>
      </c>
      <c r="B1355" s="52">
        <v>44866</v>
      </c>
      <c r="C1355" s="54">
        <v>-4109.9391720000003</v>
      </c>
    </row>
    <row r="1356" spans="1:3" x14ac:dyDescent="0.25">
      <c r="A1356" s="51" t="s">
        <v>48</v>
      </c>
      <c r="B1356" s="52">
        <v>44866</v>
      </c>
      <c r="C1356" s="54">
        <v>-15312.778550000001</v>
      </c>
    </row>
    <row r="1357" spans="1:3" x14ac:dyDescent="0.25">
      <c r="A1357" s="51" t="s">
        <v>60</v>
      </c>
      <c r="B1357" s="52">
        <v>44866</v>
      </c>
      <c r="C1357" s="54">
        <v>-2379.1593419999999</v>
      </c>
    </row>
    <row r="1358" spans="1:3" x14ac:dyDescent="0.25">
      <c r="A1358" s="51" t="s">
        <v>61</v>
      </c>
      <c r="B1358" s="52">
        <v>44866</v>
      </c>
      <c r="C1358" s="54">
        <v>-1487.661617</v>
      </c>
    </row>
    <row r="1359" spans="1:3" x14ac:dyDescent="0.25">
      <c r="A1359" s="51" t="s">
        <v>62</v>
      </c>
      <c r="B1359" s="52">
        <v>44866</v>
      </c>
      <c r="C1359" s="54">
        <v>-199.30501709999999</v>
      </c>
    </row>
    <row r="1360" spans="1:3" x14ac:dyDescent="0.25">
      <c r="A1360" s="51" t="s">
        <v>50</v>
      </c>
      <c r="B1360" s="52">
        <v>44866</v>
      </c>
      <c r="C1360" s="54">
        <v>-8032.3996200000001</v>
      </c>
    </row>
    <row r="1361" spans="1:3" x14ac:dyDescent="0.25">
      <c r="A1361" s="51" t="s">
        <v>68</v>
      </c>
      <c r="B1361" s="52">
        <v>44866</v>
      </c>
      <c r="C1361" s="54">
        <v>-48407.690970000003</v>
      </c>
    </row>
    <row r="1362" spans="1:3" x14ac:dyDescent="0.25">
      <c r="A1362" s="51" t="s">
        <v>69</v>
      </c>
      <c r="B1362" s="52">
        <v>44866</v>
      </c>
      <c r="C1362" s="54">
        <v>924394.12360000005</v>
      </c>
    </row>
    <row r="1363" spans="1:3" x14ac:dyDescent="0.25">
      <c r="A1363" s="51" t="s">
        <v>72</v>
      </c>
      <c r="B1363" s="52">
        <v>44866</v>
      </c>
      <c r="C1363" s="54">
        <v>-136545.42499999999</v>
      </c>
    </row>
    <row r="1364" spans="1:3" x14ac:dyDescent="0.25">
      <c r="A1364" s="51" t="s">
        <v>73</v>
      </c>
      <c r="B1364" s="52">
        <v>44866</v>
      </c>
      <c r="C1364" s="54">
        <v>282951.35310000001</v>
      </c>
    </row>
    <row r="1365" spans="1:3" x14ac:dyDescent="0.25">
      <c r="A1365" s="51" t="s">
        <v>71</v>
      </c>
      <c r="B1365" s="52">
        <v>44866</v>
      </c>
      <c r="C1365" s="54">
        <v>-682668.13910000003</v>
      </c>
    </row>
    <row r="1366" spans="1:3" x14ac:dyDescent="0.25">
      <c r="A1366" s="51" t="s">
        <v>66</v>
      </c>
      <c r="B1366" s="52">
        <v>44866</v>
      </c>
      <c r="C1366" s="54">
        <v>-783853.75379999995</v>
      </c>
    </row>
    <row r="1367" spans="1:3" x14ac:dyDescent="0.25">
      <c r="A1367" s="51" t="s">
        <v>18</v>
      </c>
      <c r="B1367" s="52">
        <v>44896</v>
      </c>
      <c r="C1367" s="54">
        <v>108146347.3</v>
      </c>
    </row>
    <row r="1368" spans="1:3" x14ac:dyDescent="0.25">
      <c r="A1368" s="51" t="s">
        <v>19</v>
      </c>
      <c r="B1368" s="52">
        <v>44896</v>
      </c>
      <c r="C1368" s="54">
        <v>-1675391.534</v>
      </c>
    </row>
    <row r="1369" spans="1:3" x14ac:dyDescent="0.25">
      <c r="A1369" s="51" t="s">
        <v>22</v>
      </c>
      <c r="B1369" s="52">
        <v>44896</v>
      </c>
      <c r="C1369" s="54">
        <v>-1208964.108</v>
      </c>
    </row>
    <row r="1370" spans="1:3" x14ac:dyDescent="0.25">
      <c r="A1370" s="51" t="s">
        <v>23</v>
      </c>
      <c r="B1370" s="52">
        <v>44896</v>
      </c>
      <c r="C1370" s="54">
        <v>-33506.728109999996</v>
      </c>
    </row>
    <row r="1371" spans="1:3" x14ac:dyDescent="0.25">
      <c r="A1371" s="51" t="s">
        <v>24</v>
      </c>
      <c r="B1371" s="52">
        <v>44896</v>
      </c>
      <c r="C1371" s="54">
        <v>-71212.97683</v>
      </c>
    </row>
    <row r="1372" spans="1:3" x14ac:dyDescent="0.25">
      <c r="A1372" s="51" t="s">
        <v>26</v>
      </c>
      <c r="B1372" s="52">
        <v>44896</v>
      </c>
      <c r="C1372" s="54">
        <v>-1717611.023</v>
      </c>
    </row>
    <row r="1373" spans="1:3" x14ac:dyDescent="0.25">
      <c r="A1373" s="51" t="s">
        <v>27</v>
      </c>
      <c r="B1373" s="52">
        <v>44896</v>
      </c>
      <c r="C1373" s="54">
        <v>-95674.651110000006</v>
      </c>
    </row>
    <row r="1374" spans="1:3" x14ac:dyDescent="0.25">
      <c r="A1374" s="51" t="s">
        <v>28</v>
      </c>
      <c r="B1374" s="52">
        <v>44896</v>
      </c>
      <c r="C1374" s="54">
        <v>-626379.43680000002</v>
      </c>
    </row>
    <row r="1375" spans="1:3" x14ac:dyDescent="0.25">
      <c r="A1375" s="51" t="s">
        <v>32</v>
      </c>
      <c r="B1375" s="52">
        <v>44896</v>
      </c>
      <c r="C1375" s="54">
        <v>-8497689.6689999998</v>
      </c>
    </row>
    <row r="1376" spans="1:3" x14ac:dyDescent="0.25">
      <c r="A1376" s="51" t="s">
        <v>33</v>
      </c>
      <c r="B1376" s="52">
        <v>44896</v>
      </c>
      <c r="C1376" s="54">
        <v>-4155947.07</v>
      </c>
    </row>
    <row r="1377" spans="1:3" x14ac:dyDescent="0.25">
      <c r="A1377" s="51" t="s">
        <v>34</v>
      </c>
      <c r="B1377" s="52">
        <v>44896</v>
      </c>
      <c r="C1377" s="54">
        <v>-4010827.5329999998</v>
      </c>
    </row>
    <row r="1378" spans="1:3" x14ac:dyDescent="0.25">
      <c r="A1378" s="51" t="s">
        <v>35</v>
      </c>
      <c r="B1378" s="52">
        <v>44896</v>
      </c>
      <c r="C1378" s="54">
        <v>-75219185.879999995</v>
      </c>
    </row>
    <row r="1379" spans="1:3" x14ac:dyDescent="0.25">
      <c r="A1379" s="51" t="s">
        <v>36</v>
      </c>
      <c r="B1379" s="52">
        <v>44896</v>
      </c>
      <c r="C1379" s="54">
        <v>-620342.3051</v>
      </c>
    </row>
    <row r="1380" spans="1:3" x14ac:dyDescent="0.25">
      <c r="A1380" s="51" t="s">
        <v>37</v>
      </c>
      <c r="B1380" s="52">
        <v>44896</v>
      </c>
      <c r="C1380" s="54">
        <v>-3345273.3259999999</v>
      </c>
    </row>
    <row r="1381" spans="1:3" x14ac:dyDescent="0.25">
      <c r="A1381" s="51" t="s">
        <v>38</v>
      </c>
      <c r="B1381" s="52">
        <v>44896</v>
      </c>
      <c r="C1381" s="54">
        <v>-1267657.8459999999</v>
      </c>
    </row>
    <row r="1382" spans="1:3" x14ac:dyDescent="0.25">
      <c r="A1382" s="51" t="s">
        <v>39</v>
      </c>
      <c r="B1382" s="52">
        <v>44896</v>
      </c>
      <c r="C1382" s="54">
        <v>-228289.33780000001</v>
      </c>
    </row>
    <row r="1383" spans="1:3" x14ac:dyDescent="0.25">
      <c r="A1383" s="51" t="s">
        <v>40</v>
      </c>
      <c r="B1383" s="52">
        <v>44896</v>
      </c>
      <c r="C1383" s="54">
        <v>-81843.369420000003</v>
      </c>
    </row>
    <row r="1384" spans="1:3" x14ac:dyDescent="0.25">
      <c r="A1384" s="51" t="s">
        <v>51</v>
      </c>
      <c r="B1384" s="52">
        <v>44896</v>
      </c>
      <c r="C1384" s="54">
        <v>-1818360.85</v>
      </c>
    </row>
    <row r="1385" spans="1:3" x14ac:dyDescent="0.25">
      <c r="A1385" s="51" t="s">
        <v>52</v>
      </c>
      <c r="B1385" s="52">
        <v>44896</v>
      </c>
      <c r="C1385" s="54">
        <v>-781877.40830000001</v>
      </c>
    </row>
    <row r="1386" spans="1:3" x14ac:dyDescent="0.25">
      <c r="A1386" s="51" t="s">
        <v>53</v>
      </c>
      <c r="B1386" s="52">
        <v>44896</v>
      </c>
      <c r="C1386" s="54">
        <v>-872977.23840000003</v>
      </c>
    </row>
    <row r="1387" spans="1:3" x14ac:dyDescent="0.25">
      <c r="A1387" s="51" t="s">
        <v>54</v>
      </c>
      <c r="B1387" s="52">
        <v>44896</v>
      </c>
      <c r="C1387" s="54">
        <v>-18991.034780000002</v>
      </c>
    </row>
    <row r="1388" spans="1:3" x14ac:dyDescent="0.25">
      <c r="A1388" s="51" t="s">
        <v>55</v>
      </c>
      <c r="B1388" s="52">
        <v>44896</v>
      </c>
      <c r="C1388" s="54">
        <v>-60235.462310000003</v>
      </c>
    </row>
    <row r="1389" spans="1:3" x14ac:dyDescent="0.25">
      <c r="A1389" s="51" t="s">
        <v>56</v>
      </c>
      <c r="B1389" s="52">
        <v>44896</v>
      </c>
      <c r="C1389" s="54">
        <v>-1336.764316</v>
      </c>
    </row>
    <row r="1390" spans="1:3" x14ac:dyDescent="0.25">
      <c r="A1390" s="51" t="s">
        <v>57</v>
      </c>
      <c r="B1390" s="52">
        <v>44896</v>
      </c>
      <c r="C1390" s="54">
        <v>-4900.2390599999999</v>
      </c>
    </row>
    <row r="1391" spans="1:3" x14ac:dyDescent="0.25">
      <c r="A1391" s="51" t="s">
        <v>58</v>
      </c>
      <c r="B1391" s="52">
        <v>44896</v>
      </c>
      <c r="C1391" s="54">
        <v>-2124.1484540000001</v>
      </c>
    </row>
    <row r="1392" spans="1:3" x14ac:dyDescent="0.25">
      <c r="A1392" s="51" t="s">
        <v>59</v>
      </c>
      <c r="B1392" s="52">
        <v>44896</v>
      </c>
      <c r="C1392" s="54">
        <v>-2290.6200840000001</v>
      </c>
    </row>
    <row r="1393" spans="1:3" x14ac:dyDescent="0.25">
      <c r="A1393" s="51" t="s">
        <v>46</v>
      </c>
      <c r="B1393" s="52">
        <v>44896</v>
      </c>
      <c r="C1393" s="54">
        <v>-102259.6844</v>
      </c>
    </row>
    <row r="1394" spans="1:3" x14ac:dyDescent="0.25">
      <c r="A1394" s="51" t="s">
        <v>47</v>
      </c>
      <c r="B1394" s="52">
        <v>44896</v>
      </c>
      <c r="C1394" s="54">
        <v>-6679.8269110000001</v>
      </c>
    </row>
    <row r="1395" spans="1:3" x14ac:dyDescent="0.25">
      <c r="A1395" s="51" t="s">
        <v>48</v>
      </c>
      <c r="B1395" s="52">
        <v>44896</v>
      </c>
      <c r="C1395" s="54">
        <v>-13964.420840000001</v>
      </c>
    </row>
    <row r="1396" spans="1:3" x14ac:dyDescent="0.25">
      <c r="A1396" s="51" t="s">
        <v>60</v>
      </c>
      <c r="B1396" s="52">
        <v>44896</v>
      </c>
      <c r="C1396" s="54">
        <v>-2174.2524330000001</v>
      </c>
    </row>
    <row r="1397" spans="1:3" x14ac:dyDescent="0.25">
      <c r="A1397" s="51" t="s">
        <v>61</v>
      </c>
      <c r="B1397" s="52">
        <v>44896</v>
      </c>
      <c r="C1397" s="54">
        <v>-1407.9687939999999</v>
      </c>
    </row>
    <row r="1398" spans="1:3" x14ac:dyDescent="0.25">
      <c r="A1398" s="51" t="s">
        <v>62</v>
      </c>
      <c r="B1398" s="52">
        <v>44896</v>
      </c>
      <c r="C1398" s="54">
        <v>-179.2487658</v>
      </c>
    </row>
    <row r="1399" spans="1:3" x14ac:dyDescent="0.25">
      <c r="A1399" s="51" t="s">
        <v>50</v>
      </c>
      <c r="B1399" s="52">
        <v>44896</v>
      </c>
      <c r="C1399" s="54">
        <v>-8056.8284169999997</v>
      </c>
    </row>
    <row r="1400" spans="1:3" x14ac:dyDescent="0.25">
      <c r="A1400" s="51" t="s">
        <v>68</v>
      </c>
      <c r="B1400" s="52">
        <v>44896</v>
      </c>
      <c r="C1400" s="54">
        <v>-36196.735990000001</v>
      </c>
    </row>
    <row r="1401" spans="1:3" x14ac:dyDescent="0.25">
      <c r="A1401" s="51" t="s">
        <v>69</v>
      </c>
      <c r="B1401" s="52">
        <v>44896</v>
      </c>
      <c r="C1401" s="54">
        <v>581301.5527</v>
      </c>
    </row>
    <row r="1402" spans="1:3" x14ac:dyDescent="0.25">
      <c r="A1402" s="51" t="s">
        <v>72</v>
      </c>
      <c r="B1402" s="52">
        <v>44896</v>
      </c>
      <c r="C1402" s="54">
        <v>-117800.54120000001</v>
      </c>
    </row>
    <row r="1403" spans="1:3" x14ac:dyDescent="0.25">
      <c r="A1403" s="51" t="s">
        <v>73</v>
      </c>
      <c r="B1403" s="52">
        <v>44896</v>
      </c>
      <c r="C1403" s="54">
        <v>234947.75289999999</v>
      </c>
    </row>
    <row r="1404" spans="1:3" x14ac:dyDescent="0.25">
      <c r="A1404" s="51" t="s">
        <v>71</v>
      </c>
      <c r="B1404" s="52">
        <v>44896</v>
      </c>
      <c r="C1404" s="54">
        <v>-656900.14450000005</v>
      </c>
    </row>
    <row r="1405" spans="1:3" x14ac:dyDescent="0.25">
      <c r="A1405" s="51" t="s">
        <v>66</v>
      </c>
      <c r="B1405" s="52">
        <v>44896</v>
      </c>
      <c r="C1405" s="54">
        <v>-996589.01470000006</v>
      </c>
    </row>
    <row r="1406" spans="1:3" x14ac:dyDescent="0.25">
      <c r="A1406" s="51" t="s">
        <v>18</v>
      </c>
      <c r="B1406" s="52">
        <v>44927</v>
      </c>
      <c r="C1406" s="54">
        <v>140123146.59999999</v>
      </c>
    </row>
    <row r="1407" spans="1:3" x14ac:dyDescent="0.25">
      <c r="A1407" s="51" t="s">
        <v>18</v>
      </c>
      <c r="B1407" s="52">
        <v>44958</v>
      </c>
      <c r="C1407" s="54">
        <v>135776033.09999999</v>
      </c>
    </row>
    <row r="1408" spans="1:3" x14ac:dyDescent="0.25">
      <c r="A1408" s="51" t="s">
        <v>18</v>
      </c>
      <c r="B1408" s="52">
        <v>44986</v>
      </c>
      <c r="C1408" s="54">
        <v>117563653</v>
      </c>
    </row>
    <row r="1409" spans="1:3" x14ac:dyDescent="0.25">
      <c r="A1409" s="51" t="s">
        <v>18</v>
      </c>
      <c r="B1409" s="52">
        <v>45017</v>
      </c>
      <c r="C1409" s="54">
        <v>158010428</v>
      </c>
    </row>
    <row r="1410" spans="1:3" x14ac:dyDescent="0.25">
      <c r="A1410" s="51" t="s">
        <v>18</v>
      </c>
      <c r="B1410" s="52">
        <v>45047</v>
      </c>
      <c r="C1410" s="54">
        <v>141237283.09999999</v>
      </c>
    </row>
    <row r="1411" spans="1:3" x14ac:dyDescent="0.25">
      <c r="A1411" s="51" t="s">
        <v>18</v>
      </c>
      <c r="B1411" s="52">
        <v>45078</v>
      </c>
      <c r="C1411" s="54">
        <v>111782234</v>
      </c>
    </row>
    <row r="1412" spans="1:3" x14ac:dyDescent="0.25">
      <c r="A1412" s="51" t="s">
        <v>19</v>
      </c>
      <c r="B1412" s="52">
        <v>44927</v>
      </c>
      <c r="C1412" s="54">
        <v>-2724905.5619999999</v>
      </c>
    </row>
    <row r="1413" spans="1:3" x14ac:dyDescent="0.25">
      <c r="A1413" s="51" t="s">
        <v>19</v>
      </c>
      <c r="B1413" s="52">
        <v>44958</v>
      </c>
      <c r="C1413" s="54">
        <v>-2155644.378</v>
      </c>
    </row>
    <row r="1414" spans="1:3" x14ac:dyDescent="0.25">
      <c r="A1414" s="51" t="s">
        <v>19</v>
      </c>
      <c r="B1414" s="52">
        <v>44986</v>
      </c>
      <c r="C1414" s="54">
        <v>-1965134.8729999999</v>
      </c>
    </row>
    <row r="1415" spans="1:3" x14ac:dyDescent="0.25">
      <c r="A1415" s="51" t="s">
        <v>19</v>
      </c>
      <c r="B1415" s="52">
        <v>45017</v>
      </c>
      <c r="C1415" s="54">
        <v>-2439733.926</v>
      </c>
    </row>
    <row r="1416" spans="1:3" x14ac:dyDescent="0.25">
      <c r="A1416" s="51" t="s">
        <v>19</v>
      </c>
      <c r="B1416" s="52">
        <v>45047</v>
      </c>
      <c r="C1416" s="54">
        <v>-2110519.71</v>
      </c>
    </row>
    <row r="1417" spans="1:3" x14ac:dyDescent="0.25">
      <c r="A1417" s="51" t="s">
        <v>19</v>
      </c>
      <c r="B1417" s="52">
        <v>45078</v>
      </c>
      <c r="C1417" s="54">
        <v>-2802547.2710000002</v>
      </c>
    </row>
    <row r="1418" spans="1:3" x14ac:dyDescent="0.25">
      <c r="A1418" s="51" t="s">
        <v>22</v>
      </c>
      <c r="B1418" s="52">
        <v>44927</v>
      </c>
      <c r="C1418" s="54">
        <v>-1556964.5789999999</v>
      </c>
    </row>
    <row r="1419" spans="1:3" x14ac:dyDescent="0.25">
      <c r="A1419" s="51" t="s">
        <v>22</v>
      </c>
      <c r="B1419" s="52">
        <v>44958</v>
      </c>
      <c r="C1419" s="54">
        <v>-1567831.2109999999</v>
      </c>
    </row>
    <row r="1420" spans="1:3" x14ac:dyDescent="0.25">
      <c r="A1420" s="51" t="s">
        <v>22</v>
      </c>
      <c r="B1420" s="52">
        <v>44986</v>
      </c>
      <c r="C1420" s="54">
        <v>-1438580.027</v>
      </c>
    </row>
    <row r="1421" spans="1:3" x14ac:dyDescent="0.25">
      <c r="A1421" s="51" t="s">
        <v>22</v>
      </c>
      <c r="B1421" s="52">
        <v>45017</v>
      </c>
      <c r="C1421" s="54">
        <v>-1406497.3640000001</v>
      </c>
    </row>
    <row r="1422" spans="1:3" x14ac:dyDescent="0.25">
      <c r="A1422" s="51" t="s">
        <v>22</v>
      </c>
      <c r="B1422" s="52">
        <v>45047</v>
      </c>
      <c r="C1422" s="54">
        <v>-1222648.7709999999</v>
      </c>
    </row>
    <row r="1423" spans="1:3" x14ac:dyDescent="0.25">
      <c r="A1423" s="51" t="s">
        <v>22</v>
      </c>
      <c r="B1423" s="52">
        <v>45078</v>
      </c>
      <c r="C1423" s="54">
        <v>-1813547.9950000001</v>
      </c>
    </row>
    <row r="1424" spans="1:3" x14ac:dyDescent="0.25">
      <c r="A1424" s="51" t="s">
        <v>23</v>
      </c>
      <c r="B1424" s="52">
        <v>44927</v>
      </c>
      <c r="C1424" s="54">
        <v>-32926.681340000003</v>
      </c>
    </row>
    <row r="1425" spans="1:3" x14ac:dyDescent="0.25">
      <c r="A1425" s="51" t="s">
        <v>23</v>
      </c>
      <c r="B1425" s="52">
        <v>44958</v>
      </c>
      <c r="C1425" s="54">
        <v>-21992.52347</v>
      </c>
    </row>
    <row r="1426" spans="1:3" x14ac:dyDescent="0.25">
      <c r="A1426" s="51" t="s">
        <v>23</v>
      </c>
      <c r="B1426" s="52">
        <v>44986</v>
      </c>
      <c r="C1426" s="54">
        <v>-28295.12773</v>
      </c>
    </row>
    <row r="1427" spans="1:3" x14ac:dyDescent="0.25">
      <c r="A1427" s="51" t="s">
        <v>23</v>
      </c>
      <c r="B1427" s="52">
        <v>45017</v>
      </c>
      <c r="C1427" s="54">
        <v>-24477.099429999998</v>
      </c>
    </row>
    <row r="1428" spans="1:3" x14ac:dyDescent="0.25">
      <c r="A1428" s="51" t="s">
        <v>23</v>
      </c>
      <c r="B1428" s="52">
        <v>45047</v>
      </c>
      <c r="C1428" s="54">
        <v>-27157.125619999999</v>
      </c>
    </row>
    <row r="1429" spans="1:3" x14ac:dyDescent="0.25">
      <c r="A1429" s="51" t="s">
        <v>23</v>
      </c>
      <c r="B1429" s="52">
        <v>45078</v>
      </c>
      <c r="C1429" s="54">
        <v>-29204.847679999999</v>
      </c>
    </row>
    <row r="1430" spans="1:3" x14ac:dyDescent="0.25">
      <c r="A1430" s="51" t="s">
        <v>24</v>
      </c>
      <c r="B1430" s="52">
        <v>44927</v>
      </c>
      <c r="C1430" s="54">
        <v>-66287.453450000001</v>
      </c>
    </row>
    <row r="1431" spans="1:3" x14ac:dyDescent="0.25">
      <c r="A1431" s="51" t="s">
        <v>24</v>
      </c>
      <c r="B1431" s="52">
        <v>44958</v>
      </c>
      <c r="C1431" s="54">
        <v>-80898.985079999999</v>
      </c>
    </row>
    <row r="1432" spans="1:3" x14ac:dyDescent="0.25">
      <c r="A1432" s="51" t="s">
        <v>24</v>
      </c>
      <c r="B1432" s="52">
        <v>44986</v>
      </c>
      <c r="C1432" s="54">
        <v>-64877.223910000001</v>
      </c>
    </row>
    <row r="1433" spans="1:3" x14ac:dyDescent="0.25">
      <c r="A1433" s="51" t="s">
        <v>24</v>
      </c>
      <c r="B1433" s="52">
        <v>45017</v>
      </c>
      <c r="C1433" s="54">
        <v>-66154.164789999995</v>
      </c>
    </row>
    <row r="1434" spans="1:3" x14ac:dyDescent="0.25">
      <c r="A1434" s="51" t="s">
        <v>24</v>
      </c>
      <c r="B1434" s="52">
        <v>45047</v>
      </c>
      <c r="C1434" s="54">
        <v>-52976.218679999998</v>
      </c>
    </row>
    <row r="1435" spans="1:3" x14ac:dyDescent="0.25">
      <c r="A1435" s="51" t="s">
        <v>24</v>
      </c>
      <c r="B1435" s="52">
        <v>45078</v>
      </c>
      <c r="C1435" s="54">
        <v>-71939.856249999997</v>
      </c>
    </row>
    <row r="1436" spans="1:3" x14ac:dyDescent="0.25">
      <c r="A1436" s="51" t="s">
        <v>26</v>
      </c>
      <c r="B1436" s="52">
        <v>44927</v>
      </c>
      <c r="C1436" s="54">
        <v>-1815082.31</v>
      </c>
    </row>
    <row r="1437" spans="1:3" x14ac:dyDescent="0.25">
      <c r="A1437" s="51" t="s">
        <v>26</v>
      </c>
      <c r="B1437" s="52">
        <v>44958</v>
      </c>
      <c r="C1437" s="54">
        <v>-2028928.2420000001</v>
      </c>
    </row>
    <row r="1438" spans="1:3" x14ac:dyDescent="0.25">
      <c r="A1438" s="51" t="s">
        <v>26</v>
      </c>
      <c r="B1438" s="52">
        <v>44986</v>
      </c>
      <c r="C1438" s="54">
        <v>-2494457.5469999998</v>
      </c>
    </row>
    <row r="1439" spans="1:3" x14ac:dyDescent="0.25">
      <c r="A1439" s="51" t="s">
        <v>26</v>
      </c>
      <c r="B1439" s="52">
        <v>45017</v>
      </c>
      <c r="C1439" s="54">
        <v>-1582613.1939999999</v>
      </c>
    </row>
    <row r="1440" spans="1:3" x14ac:dyDescent="0.25">
      <c r="A1440" s="51" t="s">
        <v>26</v>
      </c>
      <c r="B1440" s="52">
        <v>45047</v>
      </c>
      <c r="C1440" s="54">
        <v>-1756974.88</v>
      </c>
    </row>
    <row r="1441" spans="1:3" x14ac:dyDescent="0.25">
      <c r="A1441" s="51" t="s">
        <v>26</v>
      </c>
      <c r="B1441" s="52">
        <v>45078</v>
      </c>
      <c r="C1441" s="54">
        <v>-2321216.7760000001</v>
      </c>
    </row>
    <row r="1442" spans="1:3" x14ac:dyDescent="0.25">
      <c r="A1442" s="51" t="s">
        <v>27</v>
      </c>
      <c r="B1442" s="52">
        <v>44927</v>
      </c>
      <c r="C1442" s="54">
        <v>-90122.025659999999</v>
      </c>
    </row>
    <row r="1443" spans="1:3" x14ac:dyDescent="0.25">
      <c r="A1443" s="51" t="s">
        <v>27</v>
      </c>
      <c r="B1443" s="52">
        <v>44958</v>
      </c>
      <c r="C1443" s="54">
        <v>-110953.3728</v>
      </c>
    </row>
    <row r="1444" spans="1:3" x14ac:dyDescent="0.25">
      <c r="A1444" s="51" t="s">
        <v>27</v>
      </c>
      <c r="B1444" s="52">
        <v>44986</v>
      </c>
      <c r="C1444" s="54">
        <v>-130938.0094</v>
      </c>
    </row>
    <row r="1445" spans="1:3" x14ac:dyDescent="0.25">
      <c r="A1445" s="51" t="s">
        <v>27</v>
      </c>
      <c r="B1445" s="52">
        <v>45017</v>
      </c>
      <c r="C1445" s="54">
        <v>-87983.959140000006</v>
      </c>
    </row>
    <row r="1446" spans="1:3" x14ac:dyDescent="0.25">
      <c r="A1446" s="51" t="s">
        <v>27</v>
      </c>
      <c r="B1446" s="52">
        <v>45047</v>
      </c>
      <c r="C1446" s="54">
        <v>-87550.031789999994</v>
      </c>
    </row>
    <row r="1447" spans="1:3" x14ac:dyDescent="0.25">
      <c r="A1447" s="51" t="s">
        <v>27</v>
      </c>
      <c r="B1447" s="52">
        <v>45078</v>
      </c>
      <c r="C1447" s="54">
        <v>-92820.580159999998</v>
      </c>
    </row>
    <row r="1448" spans="1:3" x14ac:dyDescent="0.25">
      <c r="A1448" s="51" t="s">
        <v>28</v>
      </c>
      <c r="B1448" s="52">
        <v>44927</v>
      </c>
      <c r="C1448" s="54">
        <v>-752755.10270000005</v>
      </c>
    </row>
    <row r="1449" spans="1:3" x14ac:dyDescent="0.25">
      <c r="A1449" s="51" t="s">
        <v>28</v>
      </c>
      <c r="B1449" s="52">
        <v>44958</v>
      </c>
      <c r="C1449" s="54">
        <v>-778232.36</v>
      </c>
    </row>
    <row r="1450" spans="1:3" x14ac:dyDescent="0.25">
      <c r="A1450" s="51" t="s">
        <v>28</v>
      </c>
      <c r="B1450" s="52">
        <v>44986</v>
      </c>
      <c r="C1450" s="54">
        <v>-703760.52450000006</v>
      </c>
    </row>
    <row r="1451" spans="1:3" x14ac:dyDescent="0.25">
      <c r="A1451" s="51" t="s">
        <v>28</v>
      </c>
      <c r="B1451" s="52">
        <v>45017</v>
      </c>
      <c r="C1451" s="54">
        <v>-655633.79909999995</v>
      </c>
    </row>
    <row r="1452" spans="1:3" x14ac:dyDescent="0.25">
      <c r="A1452" s="51" t="s">
        <v>28</v>
      </c>
      <c r="B1452" s="52">
        <v>45047</v>
      </c>
      <c r="C1452" s="54">
        <v>-578520.61040000001</v>
      </c>
    </row>
    <row r="1453" spans="1:3" x14ac:dyDescent="0.25">
      <c r="A1453" s="51" t="s">
        <v>28</v>
      </c>
      <c r="B1453" s="52">
        <v>45078</v>
      </c>
      <c r="C1453" s="54">
        <v>-570057.19330000004</v>
      </c>
    </row>
    <row r="1454" spans="1:3" x14ac:dyDescent="0.25">
      <c r="A1454" s="51" t="s">
        <v>32</v>
      </c>
      <c r="B1454" s="52">
        <v>44927</v>
      </c>
      <c r="C1454" s="54">
        <v>-10094423.59</v>
      </c>
    </row>
    <row r="1455" spans="1:3" x14ac:dyDescent="0.25">
      <c r="A1455" s="51" t="s">
        <v>32</v>
      </c>
      <c r="B1455" s="52">
        <v>44958</v>
      </c>
      <c r="C1455" s="54">
        <v>-9702995.8320000004</v>
      </c>
    </row>
    <row r="1456" spans="1:3" x14ac:dyDescent="0.25">
      <c r="A1456" s="51" t="s">
        <v>32</v>
      </c>
      <c r="B1456" s="52">
        <v>44986</v>
      </c>
      <c r="C1456" s="54">
        <v>-8030270.977</v>
      </c>
    </row>
    <row r="1457" spans="1:3" x14ac:dyDescent="0.25">
      <c r="A1457" s="51" t="s">
        <v>32</v>
      </c>
      <c r="B1457" s="52">
        <v>45017</v>
      </c>
      <c r="C1457" s="54">
        <v>-6187558.1950000003</v>
      </c>
    </row>
    <row r="1458" spans="1:3" x14ac:dyDescent="0.25">
      <c r="A1458" s="51" t="s">
        <v>32</v>
      </c>
      <c r="B1458" s="52">
        <v>45047</v>
      </c>
      <c r="C1458" s="54">
        <v>-8508764.5649999995</v>
      </c>
    </row>
    <row r="1459" spans="1:3" x14ac:dyDescent="0.25">
      <c r="A1459" s="51" t="s">
        <v>32</v>
      </c>
      <c r="B1459" s="52">
        <v>45078</v>
      </c>
      <c r="C1459" s="54">
        <v>-7578428.2829999998</v>
      </c>
    </row>
    <row r="1460" spans="1:3" x14ac:dyDescent="0.25">
      <c r="A1460" s="51" t="s">
        <v>33</v>
      </c>
      <c r="B1460" s="52">
        <v>44927</v>
      </c>
      <c r="C1460" s="54">
        <v>-3820366.554</v>
      </c>
    </row>
    <row r="1461" spans="1:3" x14ac:dyDescent="0.25">
      <c r="A1461" s="51" t="s">
        <v>33</v>
      </c>
      <c r="B1461" s="52">
        <v>44958</v>
      </c>
      <c r="C1461" s="54">
        <v>-4166999.3160000001</v>
      </c>
    </row>
    <row r="1462" spans="1:3" x14ac:dyDescent="0.25">
      <c r="A1462" s="51" t="s">
        <v>33</v>
      </c>
      <c r="B1462" s="52">
        <v>44986</v>
      </c>
      <c r="C1462" s="54">
        <v>-4005930.4989999998</v>
      </c>
    </row>
    <row r="1463" spans="1:3" x14ac:dyDescent="0.25">
      <c r="A1463" s="51" t="s">
        <v>33</v>
      </c>
      <c r="B1463" s="52">
        <v>45017</v>
      </c>
      <c r="C1463" s="54">
        <v>-3573380.0729999999</v>
      </c>
    </row>
    <row r="1464" spans="1:3" x14ac:dyDescent="0.25">
      <c r="A1464" s="51" t="s">
        <v>33</v>
      </c>
      <c r="B1464" s="52">
        <v>45047</v>
      </c>
      <c r="C1464" s="54">
        <v>-2661637.2799999998</v>
      </c>
    </row>
    <row r="1465" spans="1:3" x14ac:dyDescent="0.25">
      <c r="A1465" s="51" t="s">
        <v>33</v>
      </c>
      <c r="B1465" s="52">
        <v>45078</v>
      </c>
      <c r="C1465" s="54">
        <v>-3195055.5380000002</v>
      </c>
    </row>
    <row r="1466" spans="1:3" x14ac:dyDescent="0.25">
      <c r="A1466" s="51" t="s">
        <v>34</v>
      </c>
      <c r="B1466" s="52">
        <v>44927</v>
      </c>
      <c r="C1466" s="54">
        <v>-4140863.9309999999</v>
      </c>
    </row>
    <row r="1467" spans="1:3" x14ac:dyDescent="0.25">
      <c r="A1467" s="51" t="s">
        <v>34</v>
      </c>
      <c r="B1467" s="52">
        <v>44958</v>
      </c>
      <c r="C1467" s="54">
        <v>-2616038.0860000001</v>
      </c>
    </row>
    <row r="1468" spans="1:3" x14ac:dyDescent="0.25">
      <c r="A1468" s="51" t="s">
        <v>34</v>
      </c>
      <c r="B1468" s="52">
        <v>44986</v>
      </c>
      <c r="C1468" s="54">
        <v>-3465848.517</v>
      </c>
    </row>
    <row r="1469" spans="1:3" x14ac:dyDescent="0.25">
      <c r="A1469" s="51" t="s">
        <v>34</v>
      </c>
      <c r="B1469" s="52">
        <v>45017</v>
      </c>
      <c r="C1469" s="54">
        <v>-3877672.713</v>
      </c>
    </row>
    <row r="1470" spans="1:3" x14ac:dyDescent="0.25">
      <c r="A1470" s="51" t="s">
        <v>34</v>
      </c>
      <c r="B1470" s="52">
        <v>45047</v>
      </c>
      <c r="C1470" s="54">
        <v>-4030278.67</v>
      </c>
    </row>
    <row r="1471" spans="1:3" x14ac:dyDescent="0.25">
      <c r="A1471" s="51" t="s">
        <v>34</v>
      </c>
      <c r="B1471" s="52">
        <v>45078</v>
      </c>
      <c r="C1471" s="54">
        <v>-3604990.5860000001</v>
      </c>
    </row>
    <row r="1472" spans="1:3" x14ac:dyDescent="0.25">
      <c r="A1472" s="51" t="s">
        <v>35</v>
      </c>
      <c r="B1472" s="52">
        <v>44927</v>
      </c>
      <c r="C1472" s="54">
        <v>-117831259.8</v>
      </c>
    </row>
    <row r="1473" spans="1:3" x14ac:dyDescent="0.25">
      <c r="A1473" s="51" t="s">
        <v>35</v>
      </c>
      <c r="B1473" s="52">
        <v>44958</v>
      </c>
      <c r="C1473" s="54">
        <v>-83361176.299999997</v>
      </c>
    </row>
    <row r="1474" spans="1:3" x14ac:dyDescent="0.25">
      <c r="A1474" s="51" t="s">
        <v>35</v>
      </c>
      <c r="B1474" s="52">
        <v>44986</v>
      </c>
      <c r="C1474" s="54">
        <v>-103183772.09999999</v>
      </c>
    </row>
    <row r="1475" spans="1:3" x14ac:dyDescent="0.25">
      <c r="A1475" s="51" t="s">
        <v>35</v>
      </c>
      <c r="B1475" s="52">
        <v>45017</v>
      </c>
      <c r="C1475" s="54">
        <v>-85852464.099999994</v>
      </c>
    </row>
    <row r="1476" spans="1:3" x14ac:dyDescent="0.25">
      <c r="A1476" s="51" t="s">
        <v>35</v>
      </c>
      <c r="B1476" s="52">
        <v>45047</v>
      </c>
      <c r="C1476" s="54">
        <v>-84919489.670000002</v>
      </c>
    </row>
    <row r="1477" spans="1:3" x14ac:dyDescent="0.25">
      <c r="A1477" s="51" t="s">
        <v>35</v>
      </c>
      <c r="B1477" s="52">
        <v>45078</v>
      </c>
      <c r="C1477" s="54">
        <v>-97561304.170000002</v>
      </c>
    </row>
    <row r="1478" spans="1:3" x14ac:dyDescent="0.25">
      <c r="A1478" s="51" t="s">
        <v>36</v>
      </c>
      <c r="B1478" s="52">
        <v>44927</v>
      </c>
      <c r="C1478" s="54">
        <v>-489795.1704</v>
      </c>
    </row>
    <row r="1479" spans="1:3" x14ac:dyDescent="0.25">
      <c r="A1479" s="51" t="s">
        <v>36</v>
      </c>
      <c r="B1479" s="52">
        <v>44958</v>
      </c>
      <c r="C1479" s="54">
        <v>-490624.18910000002</v>
      </c>
    </row>
    <row r="1480" spans="1:3" x14ac:dyDescent="0.25">
      <c r="A1480" s="51" t="s">
        <v>36</v>
      </c>
      <c r="B1480" s="52">
        <v>44986</v>
      </c>
      <c r="C1480" s="54">
        <v>-656086.34450000001</v>
      </c>
    </row>
    <row r="1481" spans="1:3" x14ac:dyDescent="0.25">
      <c r="A1481" s="51" t="s">
        <v>36</v>
      </c>
      <c r="B1481" s="52">
        <v>45017</v>
      </c>
      <c r="C1481" s="54">
        <v>-468606.20010000002</v>
      </c>
    </row>
    <row r="1482" spans="1:3" x14ac:dyDescent="0.25">
      <c r="A1482" s="51" t="s">
        <v>36</v>
      </c>
      <c r="B1482" s="52">
        <v>45047</v>
      </c>
      <c r="C1482" s="54">
        <v>-484986.99949999998</v>
      </c>
    </row>
    <row r="1483" spans="1:3" x14ac:dyDescent="0.25">
      <c r="A1483" s="51" t="s">
        <v>36</v>
      </c>
      <c r="B1483" s="52">
        <v>45078</v>
      </c>
      <c r="C1483" s="54">
        <v>-612263.96290000004</v>
      </c>
    </row>
    <row r="1484" spans="1:3" x14ac:dyDescent="0.25">
      <c r="A1484" s="51" t="s">
        <v>37</v>
      </c>
      <c r="B1484" s="52">
        <v>44927</v>
      </c>
      <c r="C1484" s="54">
        <v>-3354230.2740000002</v>
      </c>
    </row>
    <row r="1485" spans="1:3" x14ac:dyDescent="0.25">
      <c r="A1485" s="51" t="s">
        <v>37</v>
      </c>
      <c r="B1485" s="52">
        <v>44958</v>
      </c>
      <c r="C1485" s="54">
        <v>-3866516.4750000001</v>
      </c>
    </row>
    <row r="1486" spans="1:3" x14ac:dyDescent="0.25">
      <c r="A1486" s="51" t="s">
        <v>37</v>
      </c>
      <c r="B1486" s="52">
        <v>44986</v>
      </c>
      <c r="C1486" s="54">
        <v>-3032527.32</v>
      </c>
    </row>
    <row r="1487" spans="1:3" x14ac:dyDescent="0.25">
      <c r="A1487" s="51" t="s">
        <v>37</v>
      </c>
      <c r="B1487" s="52">
        <v>45017</v>
      </c>
      <c r="C1487" s="54">
        <v>-2905140.912</v>
      </c>
    </row>
    <row r="1488" spans="1:3" x14ac:dyDescent="0.25">
      <c r="A1488" s="51" t="s">
        <v>37</v>
      </c>
      <c r="B1488" s="52">
        <v>45047</v>
      </c>
      <c r="C1488" s="54">
        <v>-2739661.986</v>
      </c>
    </row>
    <row r="1489" spans="1:3" x14ac:dyDescent="0.25">
      <c r="A1489" s="51" t="s">
        <v>37</v>
      </c>
      <c r="B1489" s="52">
        <v>45078</v>
      </c>
      <c r="C1489" s="54">
        <v>-2657102.6680000001</v>
      </c>
    </row>
    <row r="1490" spans="1:3" x14ac:dyDescent="0.25">
      <c r="A1490" s="51" t="s">
        <v>38</v>
      </c>
      <c r="B1490" s="52">
        <v>44927</v>
      </c>
      <c r="C1490" s="54">
        <v>-913091.94129999995</v>
      </c>
    </row>
    <row r="1491" spans="1:3" x14ac:dyDescent="0.25">
      <c r="A1491" s="51" t="s">
        <v>38</v>
      </c>
      <c r="B1491" s="52">
        <v>44958</v>
      </c>
      <c r="C1491" s="54">
        <v>-1431787.659</v>
      </c>
    </row>
    <row r="1492" spans="1:3" x14ac:dyDescent="0.25">
      <c r="A1492" s="51" t="s">
        <v>38</v>
      </c>
      <c r="B1492" s="52">
        <v>44986</v>
      </c>
      <c r="C1492" s="54">
        <v>-1334102.7709999999</v>
      </c>
    </row>
    <row r="1493" spans="1:3" x14ac:dyDescent="0.25">
      <c r="A1493" s="51" t="s">
        <v>38</v>
      </c>
      <c r="B1493" s="52">
        <v>45017</v>
      </c>
      <c r="C1493" s="54">
        <v>-1541597.9040000001</v>
      </c>
    </row>
    <row r="1494" spans="1:3" x14ac:dyDescent="0.25">
      <c r="A1494" s="51" t="s">
        <v>38</v>
      </c>
      <c r="B1494" s="52">
        <v>45047</v>
      </c>
      <c r="C1494" s="54">
        <v>-1159234.08</v>
      </c>
    </row>
    <row r="1495" spans="1:3" x14ac:dyDescent="0.25">
      <c r="A1495" s="51" t="s">
        <v>38</v>
      </c>
      <c r="B1495" s="52">
        <v>45078</v>
      </c>
      <c r="C1495" s="54">
        <v>-1390880.7180000001</v>
      </c>
    </row>
    <row r="1496" spans="1:3" x14ac:dyDescent="0.25">
      <c r="A1496" s="51" t="s">
        <v>39</v>
      </c>
      <c r="B1496" s="52">
        <v>44927</v>
      </c>
      <c r="C1496" s="54">
        <v>-335640.54859999998</v>
      </c>
    </row>
    <row r="1497" spans="1:3" x14ac:dyDescent="0.25">
      <c r="A1497" s="51" t="s">
        <v>39</v>
      </c>
      <c r="B1497" s="52">
        <v>44958</v>
      </c>
      <c r="C1497" s="54">
        <v>-306354.27919999999</v>
      </c>
    </row>
    <row r="1498" spans="1:3" x14ac:dyDescent="0.25">
      <c r="A1498" s="51" t="s">
        <v>39</v>
      </c>
      <c r="B1498" s="52">
        <v>44986</v>
      </c>
      <c r="C1498" s="54">
        <v>-286002.5882</v>
      </c>
    </row>
    <row r="1499" spans="1:3" x14ac:dyDescent="0.25">
      <c r="A1499" s="51" t="s">
        <v>39</v>
      </c>
      <c r="B1499" s="52">
        <v>45017</v>
      </c>
      <c r="C1499" s="54">
        <v>-361831.89429999999</v>
      </c>
    </row>
    <row r="1500" spans="1:3" x14ac:dyDescent="0.25">
      <c r="A1500" s="51" t="s">
        <v>39</v>
      </c>
      <c r="B1500" s="52">
        <v>45047</v>
      </c>
      <c r="C1500" s="54">
        <v>-237424.12590000001</v>
      </c>
    </row>
    <row r="1501" spans="1:3" x14ac:dyDescent="0.25">
      <c r="A1501" s="51" t="s">
        <v>39</v>
      </c>
      <c r="B1501" s="52">
        <v>45078</v>
      </c>
      <c r="C1501" s="54">
        <v>-349379.56790000002</v>
      </c>
    </row>
    <row r="1502" spans="1:3" x14ac:dyDescent="0.25">
      <c r="A1502" s="51" t="s">
        <v>40</v>
      </c>
      <c r="B1502" s="52">
        <v>44927</v>
      </c>
      <c r="C1502" s="54">
        <v>-95135.511629999994</v>
      </c>
    </row>
    <row r="1503" spans="1:3" x14ac:dyDescent="0.25">
      <c r="A1503" s="51" t="s">
        <v>40</v>
      </c>
      <c r="B1503" s="52">
        <v>44958</v>
      </c>
      <c r="C1503" s="54">
        <v>-121454.6538</v>
      </c>
    </row>
    <row r="1504" spans="1:3" x14ac:dyDescent="0.25">
      <c r="A1504" s="51" t="s">
        <v>40</v>
      </c>
      <c r="B1504" s="52">
        <v>44986</v>
      </c>
      <c r="C1504" s="54">
        <v>-84322.464479999995</v>
      </c>
    </row>
    <row r="1505" spans="1:3" x14ac:dyDescent="0.25">
      <c r="A1505" s="51" t="s">
        <v>40</v>
      </c>
      <c r="B1505" s="52">
        <v>45017</v>
      </c>
      <c r="C1505" s="54">
        <v>-101926.0269</v>
      </c>
    </row>
    <row r="1506" spans="1:3" x14ac:dyDescent="0.25">
      <c r="A1506" s="51" t="s">
        <v>40</v>
      </c>
      <c r="B1506" s="52">
        <v>45047</v>
      </c>
      <c r="C1506" s="54">
        <v>-82938.120989999996</v>
      </c>
    </row>
    <row r="1507" spans="1:3" x14ac:dyDescent="0.25">
      <c r="A1507" s="51" t="s">
        <v>40</v>
      </c>
      <c r="B1507" s="52">
        <v>45078</v>
      </c>
      <c r="C1507" s="54">
        <v>-91533.69137</v>
      </c>
    </row>
    <row r="1508" spans="1:3" x14ac:dyDescent="0.25">
      <c r="A1508" s="51" t="s">
        <v>51</v>
      </c>
      <c r="B1508" s="52">
        <v>44927</v>
      </c>
      <c r="C1508" s="54">
        <v>-1924713.503</v>
      </c>
    </row>
    <row r="1509" spans="1:3" x14ac:dyDescent="0.25">
      <c r="A1509" s="51" t="s">
        <v>51</v>
      </c>
      <c r="B1509" s="52">
        <v>44958</v>
      </c>
      <c r="C1509" s="54">
        <v>-2354891.4029999999</v>
      </c>
    </row>
    <row r="1510" spans="1:3" x14ac:dyDescent="0.25">
      <c r="A1510" s="51" t="s">
        <v>51</v>
      </c>
      <c r="B1510" s="52">
        <v>44986</v>
      </c>
      <c r="C1510" s="54">
        <v>-3091331.7510000002</v>
      </c>
    </row>
    <row r="1511" spans="1:3" x14ac:dyDescent="0.25">
      <c r="A1511" s="51" t="s">
        <v>51</v>
      </c>
      <c r="B1511" s="52">
        <v>45017</v>
      </c>
      <c r="C1511" s="54">
        <v>-2788243.7659999998</v>
      </c>
    </row>
    <row r="1512" spans="1:3" x14ac:dyDescent="0.25">
      <c r="A1512" s="51" t="s">
        <v>51</v>
      </c>
      <c r="B1512" s="52">
        <v>45047</v>
      </c>
      <c r="C1512" s="54">
        <v>-2028084.5020000001</v>
      </c>
    </row>
    <row r="1513" spans="1:3" x14ac:dyDescent="0.25">
      <c r="A1513" s="51" t="s">
        <v>51</v>
      </c>
      <c r="B1513" s="52">
        <v>45078</v>
      </c>
      <c r="C1513" s="54">
        <v>-2865661.53</v>
      </c>
    </row>
    <row r="1514" spans="1:3" x14ac:dyDescent="0.25">
      <c r="A1514" s="51" t="s">
        <v>52</v>
      </c>
      <c r="B1514" s="52">
        <v>44927</v>
      </c>
      <c r="C1514" s="54">
        <v>-709703.99560000002</v>
      </c>
    </row>
    <row r="1515" spans="1:3" x14ac:dyDescent="0.25">
      <c r="A1515" s="51" t="s">
        <v>52</v>
      </c>
      <c r="B1515" s="52">
        <v>44958</v>
      </c>
      <c r="C1515" s="54">
        <v>-638126.64670000004</v>
      </c>
    </row>
    <row r="1516" spans="1:3" x14ac:dyDescent="0.25">
      <c r="A1516" s="51" t="s">
        <v>52</v>
      </c>
      <c r="B1516" s="52">
        <v>44986</v>
      </c>
      <c r="C1516" s="54">
        <v>-887371.96</v>
      </c>
    </row>
    <row r="1517" spans="1:3" x14ac:dyDescent="0.25">
      <c r="A1517" s="51" t="s">
        <v>52</v>
      </c>
      <c r="B1517" s="52">
        <v>45017</v>
      </c>
      <c r="C1517" s="54">
        <v>-582430.7524</v>
      </c>
    </row>
    <row r="1518" spans="1:3" x14ac:dyDescent="0.25">
      <c r="A1518" s="51" t="s">
        <v>52</v>
      </c>
      <c r="B1518" s="52">
        <v>45047</v>
      </c>
      <c r="C1518" s="54">
        <v>-919872.78700000001</v>
      </c>
    </row>
    <row r="1519" spans="1:3" x14ac:dyDescent="0.25">
      <c r="A1519" s="51" t="s">
        <v>52</v>
      </c>
      <c r="B1519" s="52">
        <v>45078</v>
      </c>
      <c r="C1519" s="54">
        <v>-630139.08030000003</v>
      </c>
    </row>
    <row r="1520" spans="1:3" x14ac:dyDescent="0.25">
      <c r="A1520" s="51" t="s">
        <v>53</v>
      </c>
      <c r="B1520" s="52">
        <v>44927</v>
      </c>
      <c r="C1520" s="54">
        <v>-934357.36270000006</v>
      </c>
    </row>
    <row r="1521" spans="1:3" x14ac:dyDescent="0.25">
      <c r="A1521" s="51" t="s">
        <v>53</v>
      </c>
      <c r="B1521" s="52">
        <v>44958</v>
      </c>
      <c r="C1521" s="54">
        <v>-673205.29509999999</v>
      </c>
    </row>
    <row r="1522" spans="1:3" x14ac:dyDescent="0.25">
      <c r="A1522" s="51" t="s">
        <v>53</v>
      </c>
      <c r="B1522" s="52">
        <v>44986</v>
      </c>
      <c r="C1522" s="54">
        <v>-949178.95940000005</v>
      </c>
    </row>
    <row r="1523" spans="1:3" x14ac:dyDescent="0.25">
      <c r="A1523" s="51" t="s">
        <v>53</v>
      </c>
      <c r="B1523" s="52">
        <v>45017</v>
      </c>
      <c r="C1523" s="54">
        <v>-907067.17539999995</v>
      </c>
    </row>
    <row r="1524" spans="1:3" x14ac:dyDescent="0.25">
      <c r="A1524" s="51" t="s">
        <v>53</v>
      </c>
      <c r="B1524" s="52">
        <v>45047</v>
      </c>
      <c r="C1524" s="54">
        <v>-591343.51430000004</v>
      </c>
    </row>
    <row r="1525" spans="1:3" x14ac:dyDescent="0.25">
      <c r="A1525" s="51" t="s">
        <v>53</v>
      </c>
      <c r="B1525" s="52">
        <v>45078</v>
      </c>
      <c r="C1525" s="54">
        <v>-752075.43830000004</v>
      </c>
    </row>
    <row r="1526" spans="1:3" x14ac:dyDescent="0.25">
      <c r="A1526" s="51" t="s">
        <v>54</v>
      </c>
      <c r="B1526" s="52">
        <v>44927</v>
      </c>
      <c r="C1526" s="54">
        <v>-17729.954860000002</v>
      </c>
    </row>
    <row r="1527" spans="1:3" x14ac:dyDescent="0.25">
      <c r="A1527" s="51" t="s">
        <v>54</v>
      </c>
      <c r="B1527" s="52">
        <v>44958</v>
      </c>
      <c r="C1527" s="54">
        <v>-18551.005450000001</v>
      </c>
    </row>
    <row r="1528" spans="1:3" x14ac:dyDescent="0.25">
      <c r="A1528" s="51" t="s">
        <v>54</v>
      </c>
      <c r="B1528" s="52">
        <v>44986</v>
      </c>
      <c r="C1528" s="54">
        <v>-14388.51728</v>
      </c>
    </row>
    <row r="1529" spans="1:3" x14ac:dyDescent="0.25">
      <c r="A1529" s="51" t="s">
        <v>54</v>
      </c>
      <c r="B1529" s="52">
        <v>45017</v>
      </c>
      <c r="C1529" s="54">
        <v>-17137.800060000001</v>
      </c>
    </row>
    <row r="1530" spans="1:3" x14ac:dyDescent="0.25">
      <c r="A1530" s="51" t="s">
        <v>54</v>
      </c>
      <c r="B1530" s="52">
        <v>45047</v>
      </c>
      <c r="C1530" s="54">
        <v>-19150.738799999999</v>
      </c>
    </row>
    <row r="1531" spans="1:3" x14ac:dyDescent="0.25">
      <c r="A1531" s="51" t="s">
        <v>54</v>
      </c>
      <c r="B1531" s="52">
        <v>45078</v>
      </c>
      <c r="C1531" s="54">
        <v>-19575.353780000001</v>
      </c>
    </row>
    <row r="1532" spans="1:3" x14ac:dyDescent="0.25">
      <c r="A1532" s="51" t="s">
        <v>55</v>
      </c>
      <c r="B1532" s="52">
        <v>44927</v>
      </c>
      <c r="C1532" s="54">
        <v>-78198.863329999993</v>
      </c>
    </row>
    <row r="1533" spans="1:3" x14ac:dyDescent="0.25">
      <c r="A1533" s="51" t="s">
        <v>55</v>
      </c>
      <c r="B1533" s="52">
        <v>44958</v>
      </c>
      <c r="C1533" s="54">
        <v>-47139.712030000002</v>
      </c>
    </row>
    <row r="1534" spans="1:3" x14ac:dyDescent="0.25">
      <c r="A1534" s="51" t="s">
        <v>55</v>
      </c>
      <c r="B1534" s="52">
        <v>44986</v>
      </c>
      <c r="C1534" s="54">
        <v>-46331.194430000003</v>
      </c>
    </row>
    <row r="1535" spans="1:3" x14ac:dyDescent="0.25">
      <c r="A1535" s="51" t="s">
        <v>55</v>
      </c>
      <c r="B1535" s="52">
        <v>45017</v>
      </c>
      <c r="C1535" s="54">
        <v>-50475.699849999997</v>
      </c>
    </row>
    <row r="1536" spans="1:3" x14ac:dyDescent="0.25">
      <c r="A1536" s="51" t="s">
        <v>55</v>
      </c>
      <c r="B1536" s="52">
        <v>45047</v>
      </c>
      <c r="C1536" s="54">
        <v>-55168.58367</v>
      </c>
    </row>
    <row r="1537" spans="1:3" x14ac:dyDescent="0.25">
      <c r="A1537" s="51" t="s">
        <v>55</v>
      </c>
      <c r="B1537" s="52">
        <v>45078</v>
      </c>
      <c r="C1537" s="54">
        <v>-45484.902620000001</v>
      </c>
    </row>
    <row r="1538" spans="1:3" x14ac:dyDescent="0.25">
      <c r="A1538" s="51" t="s">
        <v>56</v>
      </c>
      <c r="B1538" s="52">
        <v>44927</v>
      </c>
      <c r="C1538" s="54">
        <v>-1404.6384290000001</v>
      </c>
    </row>
    <row r="1539" spans="1:3" x14ac:dyDescent="0.25">
      <c r="A1539" s="51" t="s">
        <v>56</v>
      </c>
      <c r="B1539" s="52">
        <v>44958</v>
      </c>
      <c r="C1539" s="54">
        <v>-1694.5790790000001</v>
      </c>
    </row>
    <row r="1540" spans="1:3" x14ac:dyDescent="0.25">
      <c r="A1540" s="51" t="s">
        <v>56</v>
      </c>
      <c r="B1540" s="52">
        <v>44986</v>
      </c>
      <c r="C1540" s="54">
        <v>-1844.5957820000001</v>
      </c>
    </row>
    <row r="1541" spans="1:3" x14ac:dyDescent="0.25">
      <c r="A1541" s="51" t="s">
        <v>56</v>
      </c>
      <c r="B1541" s="52">
        <v>45017</v>
      </c>
      <c r="C1541" s="54">
        <v>-1296.1790599999999</v>
      </c>
    </row>
    <row r="1542" spans="1:3" x14ac:dyDescent="0.25">
      <c r="A1542" s="51" t="s">
        <v>56</v>
      </c>
      <c r="B1542" s="52">
        <v>45047</v>
      </c>
      <c r="C1542" s="54">
        <v>-1562.052968</v>
      </c>
    </row>
    <row r="1543" spans="1:3" x14ac:dyDescent="0.25">
      <c r="A1543" s="51" t="s">
        <v>56</v>
      </c>
      <c r="B1543" s="52">
        <v>45078</v>
      </c>
      <c r="C1543" s="54">
        <v>-1276.300596</v>
      </c>
    </row>
    <row r="1544" spans="1:3" x14ac:dyDescent="0.25">
      <c r="A1544" s="51" t="s">
        <v>57</v>
      </c>
      <c r="B1544" s="52">
        <v>44927</v>
      </c>
      <c r="C1544" s="54">
        <v>-2904.6992100000002</v>
      </c>
    </row>
    <row r="1545" spans="1:3" x14ac:dyDescent="0.25">
      <c r="A1545" s="51" t="s">
        <v>57</v>
      </c>
      <c r="B1545" s="52">
        <v>44958</v>
      </c>
      <c r="C1545" s="54">
        <v>-4796.4377350000004</v>
      </c>
    </row>
    <row r="1546" spans="1:3" x14ac:dyDescent="0.25">
      <c r="A1546" s="51" t="s">
        <v>57</v>
      </c>
      <c r="B1546" s="52">
        <v>44986</v>
      </c>
      <c r="C1546" s="54">
        <v>-4766.8279979999998</v>
      </c>
    </row>
    <row r="1547" spans="1:3" x14ac:dyDescent="0.25">
      <c r="A1547" s="51" t="s">
        <v>57</v>
      </c>
      <c r="B1547" s="52">
        <v>45017</v>
      </c>
      <c r="C1547" s="54">
        <v>-4290.499315</v>
      </c>
    </row>
    <row r="1548" spans="1:3" x14ac:dyDescent="0.25">
      <c r="A1548" s="51" t="s">
        <v>57</v>
      </c>
      <c r="B1548" s="52">
        <v>45047</v>
      </c>
      <c r="C1548" s="54">
        <v>-3729.0266449999999</v>
      </c>
    </row>
    <row r="1549" spans="1:3" x14ac:dyDescent="0.25">
      <c r="A1549" s="51" t="s">
        <v>57</v>
      </c>
      <c r="B1549" s="52">
        <v>45078</v>
      </c>
      <c r="C1549" s="54">
        <v>-3141.115558</v>
      </c>
    </row>
    <row r="1550" spans="1:3" x14ac:dyDescent="0.25">
      <c r="A1550" s="51" t="s">
        <v>58</v>
      </c>
      <c r="B1550" s="52">
        <v>44927</v>
      </c>
      <c r="C1550" s="54">
        <v>-3524.41417</v>
      </c>
    </row>
    <row r="1551" spans="1:3" x14ac:dyDescent="0.25">
      <c r="A1551" s="51" t="s">
        <v>58</v>
      </c>
      <c r="B1551" s="52">
        <v>44958</v>
      </c>
      <c r="C1551" s="54">
        <v>-3119.168467</v>
      </c>
    </row>
    <row r="1552" spans="1:3" x14ac:dyDescent="0.25">
      <c r="A1552" s="51" t="s">
        <v>58</v>
      </c>
      <c r="B1552" s="52">
        <v>44986</v>
      </c>
      <c r="C1552" s="54">
        <v>-3165.4525429999999</v>
      </c>
    </row>
    <row r="1553" spans="1:3" x14ac:dyDescent="0.25">
      <c r="A1553" s="51" t="s">
        <v>58</v>
      </c>
      <c r="B1553" s="52">
        <v>45017</v>
      </c>
      <c r="C1553" s="54">
        <v>-3567.3977719999998</v>
      </c>
    </row>
    <row r="1554" spans="1:3" x14ac:dyDescent="0.25">
      <c r="A1554" s="51" t="s">
        <v>58</v>
      </c>
      <c r="B1554" s="52">
        <v>45047</v>
      </c>
      <c r="C1554" s="54">
        <v>-3410.823731</v>
      </c>
    </row>
    <row r="1555" spans="1:3" x14ac:dyDescent="0.25">
      <c r="A1555" s="51" t="s">
        <v>58</v>
      </c>
      <c r="B1555" s="52">
        <v>45078</v>
      </c>
      <c r="C1555" s="54">
        <v>-2854.2805480000002</v>
      </c>
    </row>
    <row r="1556" spans="1:3" x14ac:dyDescent="0.25">
      <c r="A1556" s="51" t="s">
        <v>59</v>
      </c>
      <c r="B1556" s="52">
        <v>44927</v>
      </c>
      <c r="C1556" s="54">
        <v>-2594.1492269999999</v>
      </c>
    </row>
    <row r="1557" spans="1:3" x14ac:dyDescent="0.25">
      <c r="A1557" s="51" t="s">
        <v>59</v>
      </c>
      <c r="B1557" s="52">
        <v>44958</v>
      </c>
      <c r="C1557" s="54">
        <v>-2209.9209000000001</v>
      </c>
    </row>
    <row r="1558" spans="1:3" x14ac:dyDescent="0.25">
      <c r="A1558" s="51" t="s">
        <v>59</v>
      </c>
      <c r="B1558" s="52">
        <v>44986</v>
      </c>
      <c r="C1558" s="54">
        <v>-1965.8842360000001</v>
      </c>
    </row>
    <row r="1559" spans="1:3" x14ac:dyDescent="0.25">
      <c r="A1559" s="51" t="s">
        <v>59</v>
      </c>
      <c r="B1559" s="52">
        <v>45017</v>
      </c>
      <c r="C1559" s="54">
        <v>-2604.2485959999999</v>
      </c>
    </row>
    <row r="1560" spans="1:3" x14ac:dyDescent="0.25">
      <c r="A1560" s="51" t="s">
        <v>59</v>
      </c>
      <c r="B1560" s="52">
        <v>45047</v>
      </c>
      <c r="C1560" s="54">
        <v>-1639.351725</v>
      </c>
    </row>
    <row r="1561" spans="1:3" x14ac:dyDescent="0.25">
      <c r="A1561" s="51" t="s">
        <v>59</v>
      </c>
      <c r="B1561" s="52">
        <v>45078</v>
      </c>
      <c r="C1561" s="54">
        <v>-2244.9175110000001</v>
      </c>
    </row>
    <row r="1562" spans="1:3" x14ac:dyDescent="0.25">
      <c r="A1562" s="51" t="s">
        <v>46</v>
      </c>
      <c r="B1562" s="52">
        <v>44927</v>
      </c>
      <c r="C1562" s="54">
        <v>-114926.8187</v>
      </c>
    </row>
    <row r="1563" spans="1:3" x14ac:dyDescent="0.25">
      <c r="A1563" s="51" t="s">
        <v>46</v>
      </c>
      <c r="B1563" s="52">
        <v>44958</v>
      </c>
      <c r="C1563" s="54">
        <v>-99517.31684</v>
      </c>
    </row>
    <row r="1564" spans="1:3" x14ac:dyDescent="0.25">
      <c r="A1564" s="51" t="s">
        <v>46</v>
      </c>
      <c r="B1564" s="52">
        <v>44986</v>
      </c>
      <c r="C1564" s="54">
        <v>-114643.3051</v>
      </c>
    </row>
    <row r="1565" spans="1:3" x14ac:dyDescent="0.25">
      <c r="A1565" s="51" t="s">
        <v>46</v>
      </c>
      <c r="B1565" s="52">
        <v>45017</v>
      </c>
      <c r="C1565" s="54">
        <v>-66695.680819999994</v>
      </c>
    </row>
    <row r="1566" spans="1:3" x14ac:dyDescent="0.25">
      <c r="A1566" s="51" t="s">
        <v>46</v>
      </c>
      <c r="B1566" s="52">
        <v>45047</v>
      </c>
      <c r="C1566" s="54">
        <v>-114489.7602</v>
      </c>
    </row>
    <row r="1567" spans="1:3" x14ac:dyDescent="0.25">
      <c r="A1567" s="51" t="s">
        <v>46</v>
      </c>
      <c r="B1567" s="52">
        <v>45078</v>
      </c>
      <c r="C1567" s="54">
        <v>-85459.414149999997</v>
      </c>
    </row>
    <row r="1568" spans="1:3" x14ac:dyDescent="0.25">
      <c r="A1568" s="51" t="s">
        <v>47</v>
      </c>
      <c r="B1568" s="52">
        <v>44927</v>
      </c>
      <c r="C1568" s="54">
        <v>-4130.0346390000004</v>
      </c>
    </row>
    <row r="1569" spans="1:3" x14ac:dyDescent="0.25">
      <c r="A1569" s="51" t="s">
        <v>47</v>
      </c>
      <c r="B1569" s="52">
        <v>44958</v>
      </c>
      <c r="C1569" s="54">
        <v>-6212.9445820000001</v>
      </c>
    </row>
    <row r="1570" spans="1:3" x14ac:dyDescent="0.25">
      <c r="A1570" s="51" t="s">
        <v>47</v>
      </c>
      <c r="B1570" s="52">
        <v>44986</v>
      </c>
      <c r="C1570" s="54">
        <v>-6381.2142759999997</v>
      </c>
    </row>
    <row r="1571" spans="1:3" x14ac:dyDescent="0.25">
      <c r="A1571" s="51" t="s">
        <v>47</v>
      </c>
      <c r="B1571" s="52">
        <v>45017</v>
      </c>
      <c r="C1571" s="54">
        <v>-4692.1806059999999</v>
      </c>
    </row>
    <row r="1572" spans="1:3" x14ac:dyDescent="0.25">
      <c r="A1572" s="51" t="s">
        <v>47</v>
      </c>
      <c r="B1572" s="52">
        <v>45047</v>
      </c>
      <c r="C1572" s="54">
        <v>-4634.6115010000003</v>
      </c>
    </row>
    <row r="1573" spans="1:3" x14ac:dyDescent="0.25">
      <c r="A1573" s="51" t="s">
        <v>47</v>
      </c>
      <c r="B1573" s="52">
        <v>45078</v>
      </c>
      <c r="C1573" s="54">
        <v>-5754.2104129999998</v>
      </c>
    </row>
    <row r="1574" spans="1:3" x14ac:dyDescent="0.25">
      <c r="A1574" s="51" t="s">
        <v>48</v>
      </c>
      <c r="B1574" s="52">
        <v>44927</v>
      </c>
      <c r="C1574" s="54">
        <v>-12802.28218</v>
      </c>
    </row>
    <row r="1575" spans="1:3" x14ac:dyDescent="0.25">
      <c r="A1575" s="51" t="s">
        <v>48</v>
      </c>
      <c r="B1575" s="52">
        <v>44958</v>
      </c>
      <c r="C1575" s="54">
        <v>-17154.886429999999</v>
      </c>
    </row>
    <row r="1576" spans="1:3" x14ac:dyDescent="0.25">
      <c r="A1576" s="51" t="s">
        <v>48</v>
      </c>
      <c r="B1576" s="52">
        <v>44986</v>
      </c>
      <c r="C1576" s="54">
        <v>-13282.22718</v>
      </c>
    </row>
    <row r="1577" spans="1:3" x14ac:dyDescent="0.25">
      <c r="A1577" s="51" t="s">
        <v>48</v>
      </c>
      <c r="B1577" s="52">
        <v>45017</v>
      </c>
      <c r="C1577" s="54">
        <v>-15812.76496</v>
      </c>
    </row>
    <row r="1578" spans="1:3" x14ac:dyDescent="0.25">
      <c r="A1578" s="51" t="s">
        <v>48</v>
      </c>
      <c r="B1578" s="52">
        <v>45047</v>
      </c>
      <c r="C1578" s="54">
        <v>-17616.03253</v>
      </c>
    </row>
    <row r="1579" spans="1:3" x14ac:dyDescent="0.25">
      <c r="A1579" s="51" t="s">
        <v>48</v>
      </c>
      <c r="B1579" s="52">
        <v>45078</v>
      </c>
      <c r="C1579" s="54">
        <v>-14582.879790000001</v>
      </c>
    </row>
    <row r="1580" spans="1:3" x14ac:dyDescent="0.25">
      <c r="A1580" s="51" t="s">
        <v>60</v>
      </c>
      <c r="B1580" s="52">
        <v>44927</v>
      </c>
      <c r="C1580" s="54">
        <v>-2011.1938279999999</v>
      </c>
    </row>
    <row r="1581" spans="1:3" x14ac:dyDescent="0.25">
      <c r="A1581" s="51" t="s">
        <v>60</v>
      </c>
      <c r="B1581" s="52">
        <v>44958</v>
      </c>
      <c r="C1581" s="54">
        <v>-2147.077452</v>
      </c>
    </row>
    <row r="1582" spans="1:3" x14ac:dyDescent="0.25">
      <c r="A1582" s="51" t="s">
        <v>60</v>
      </c>
      <c r="B1582" s="52">
        <v>44986</v>
      </c>
      <c r="C1582" s="54">
        <v>-3017.6885430000002</v>
      </c>
    </row>
    <row r="1583" spans="1:3" x14ac:dyDescent="0.25">
      <c r="A1583" s="51" t="s">
        <v>60</v>
      </c>
      <c r="B1583" s="52">
        <v>45017</v>
      </c>
      <c r="C1583" s="54">
        <v>-2696.3282439999998</v>
      </c>
    </row>
    <row r="1584" spans="1:3" x14ac:dyDescent="0.25">
      <c r="A1584" s="51" t="s">
        <v>60</v>
      </c>
      <c r="B1584" s="52">
        <v>45047</v>
      </c>
      <c r="C1584" s="54">
        <v>-1931.3263099999999</v>
      </c>
    </row>
    <row r="1585" spans="1:3" x14ac:dyDescent="0.25">
      <c r="A1585" s="51" t="s">
        <v>60</v>
      </c>
      <c r="B1585" s="52">
        <v>45078</v>
      </c>
      <c r="C1585" s="54">
        <v>-2257.1409709999998</v>
      </c>
    </row>
    <row r="1586" spans="1:3" x14ac:dyDescent="0.25">
      <c r="A1586" s="51" t="s">
        <v>61</v>
      </c>
      <c r="B1586" s="52">
        <v>44927</v>
      </c>
      <c r="C1586" s="54">
        <v>-1295.982307</v>
      </c>
    </row>
    <row r="1587" spans="1:3" x14ac:dyDescent="0.25">
      <c r="A1587" s="51" t="s">
        <v>61</v>
      </c>
      <c r="B1587" s="52">
        <v>44958</v>
      </c>
      <c r="C1587" s="54">
        <v>-1397.3569669999999</v>
      </c>
    </row>
    <row r="1588" spans="1:3" x14ac:dyDescent="0.25">
      <c r="A1588" s="51" t="s">
        <v>61</v>
      </c>
      <c r="B1588" s="52">
        <v>44986</v>
      </c>
      <c r="C1588" s="54">
        <v>-1575.4431050000001</v>
      </c>
    </row>
    <row r="1589" spans="1:3" x14ac:dyDescent="0.25">
      <c r="A1589" s="51" t="s">
        <v>61</v>
      </c>
      <c r="B1589" s="52">
        <v>45017</v>
      </c>
      <c r="C1589" s="54">
        <v>-1804.312304</v>
      </c>
    </row>
    <row r="1590" spans="1:3" x14ac:dyDescent="0.25">
      <c r="A1590" s="51" t="s">
        <v>61</v>
      </c>
      <c r="B1590" s="52">
        <v>45047</v>
      </c>
      <c r="C1590" s="54">
        <v>-1132.1224380000001</v>
      </c>
    </row>
    <row r="1591" spans="1:3" x14ac:dyDescent="0.25">
      <c r="A1591" s="51" t="s">
        <v>61</v>
      </c>
      <c r="B1591" s="52">
        <v>45078</v>
      </c>
      <c r="C1591" s="54">
        <v>-1601.7950490000001</v>
      </c>
    </row>
    <row r="1592" spans="1:3" x14ac:dyDescent="0.25">
      <c r="A1592" s="51" t="s">
        <v>62</v>
      </c>
      <c r="B1592" s="52">
        <v>44927</v>
      </c>
      <c r="C1592" s="54">
        <v>-164.1605376</v>
      </c>
    </row>
    <row r="1593" spans="1:3" x14ac:dyDescent="0.25">
      <c r="A1593" s="51" t="s">
        <v>62</v>
      </c>
      <c r="B1593" s="52">
        <v>44958</v>
      </c>
      <c r="C1593" s="54">
        <v>-152.18303420000001</v>
      </c>
    </row>
    <row r="1594" spans="1:3" x14ac:dyDescent="0.25">
      <c r="A1594" s="51" t="s">
        <v>62</v>
      </c>
      <c r="B1594" s="52">
        <v>44986</v>
      </c>
      <c r="C1594" s="54">
        <v>-184.29797360000001</v>
      </c>
    </row>
    <row r="1595" spans="1:3" x14ac:dyDescent="0.25">
      <c r="A1595" s="51" t="s">
        <v>62</v>
      </c>
      <c r="B1595" s="52">
        <v>45017</v>
      </c>
      <c r="C1595" s="54">
        <v>-202.60904049999999</v>
      </c>
    </row>
    <row r="1596" spans="1:3" x14ac:dyDescent="0.25">
      <c r="A1596" s="51" t="s">
        <v>62</v>
      </c>
      <c r="B1596" s="52">
        <v>45047</v>
      </c>
      <c r="C1596" s="54">
        <v>-192.0571132</v>
      </c>
    </row>
    <row r="1597" spans="1:3" x14ac:dyDescent="0.25">
      <c r="A1597" s="51" t="s">
        <v>62</v>
      </c>
      <c r="B1597" s="52">
        <v>45078</v>
      </c>
      <c r="C1597" s="54">
        <v>-153.6078847</v>
      </c>
    </row>
    <row r="1598" spans="1:3" x14ac:dyDescent="0.25">
      <c r="A1598" s="51" t="s">
        <v>50</v>
      </c>
      <c r="B1598" s="52">
        <v>44927</v>
      </c>
      <c r="C1598" s="54">
        <v>-5541.171789</v>
      </c>
    </row>
    <row r="1599" spans="1:3" x14ac:dyDescent="0.25">
      <c r="A1599" s="51" t="s">
        <v>50</v>
      </c>
      <c r="B1599" s="52">
        <v>44958</v>
      </c>
      <c r="C1599" s="54">
        <v>-4687.5688220000002</v>
      </c>
    </row>
    <row r="1600" spans="1:3" x14ac:dyDescent="0.25">
      <c r="A1600" s="51" t="s">
        <v>50</v>
      </c>
      <c r="B1600" s="52">
        <v>44986</v>
      </c>
      <c r="C1600" s="54">
        <v>-5420.4473799999996</v>
      </c>
    </row>
    <row r="1601" spans="1:3" x14ac:dyDescent="0.25">
      <c r="A1601" s="51" t="s">
        <v>50</v>
      </c>
      <c r="B1601" s="52">
        <v>45017</v>
      </c>
      <c r="C1601" s="54">
        <v>-5608.6172630000001</v>
      </c>
    </row>
    <row r="1602" spans="1:3" x14ac:dyDescent="0.25">
      <c r="A1602" s="51" t="s">
        <v>50</v>
      </c>
      <c r="B1602" s="52">
        <v>45047</v>
      </c>
      <c r="C1602" s="54">
        <v>-7935.9662539999999</v>
      </c>
    </row>
    <row r="1603" spans="1:3" x14ac:dyDescent="0.25">
      <c r="A1603" s="51" t="s">
        <v>50</v>
      </c>
      <c r="B1603" s="52">
        <v>45078</v>
      </c>
      <c r="C1603" s="54">
        <v>-5306.2449909999996</v>
      </c>
    </row>
    <row r="1604" spans="1:3" x14ac:dyDescent="0.25">
      <c r="A1604" s="51" t="s">
        <v>68</v>
      </c>
      <c r="B1604" s="52">
        <v>44927</v>
      </c>
      <c r="C1604" s="54">
        <v>-40128.301950000001</v>
      </c>
    </row>
    <row r="1605" spans="1:3" x14ac:dyDescent="0.25">
      <c r="A1605" s="51" t="s">
        <v>68</v>
      </c>
      <c r="B1605" s="52">
        <v>44958</v>
      </c>
      <c r="C1605" s="54">
        <v>-35855.506220000003</v>
      </c>
    </row>
    <row r="1606" spans="1:3" x14ac:dyDescent="0.25">
      <c r="A1606" s="51" t="s">
        <v>68</v>
      </c>
      <c r="B1606" s="52">
        <v>44986</v>
      </c>
      <c r="C1606" s="54">
        <v>-43111.960789999997</v>
      </c>
    </row>
    <row r="1607" spans="1:3" x14ac:dyDescent="0.25">
      <c r="A1607" s="51" t="s">
        <v>68</v>
      </c>
      <c r="B1607" s="52">
        <v>45017</v>
      </c>
      <c r="C1607" s="54">
        <v>-43387.700599999996</v>
      </c>
    </row>
    <row r="1608" spans="1:3" x14ac:dyDescent="0.25">
      <c r="A1608" s="51" t="s">
        <v>68</v>
      </c>
      <c r="B1608" s="52">
        <v>45047</v>
      </c>
      <c r="C1608" s="54">
        <v>-56791.720410000002</v>
      </c>
    </row>
    <row r="1609" spans="1:3" x14ac:dyDescent="0.25">
      <c r="A1609" s="51" t="s">
        <v>68</v>
      </c>
      <c r="B1609" s="52">
        <v>45078</v>
      </c>
      <c r="C1609" s="54">
        <v>-57465.532120000003</v>
      </c>
    </row>
    <row r="1610" spans="1:3" x14ac:dyDescent="0.25">
      <c r="A1610" s="51" t="s">
        <v>69</v>
      </c>
      <c r="B1610" s="52">
        <v>44927</v>
      </c>
      <c r="C1610" s="54">
        <v>732995.69720000005</v>
      </c>
    </row>
    <row r="1611" spans="1:3" x14ac:dyDescent="0.25">
      <c r="A1611" s="51" t="s">
        <v>69</v>
      </c>
      <c r="B1611" s="52">
        <v>44958</v>
      </c>
      <c r="C1611" s="54">
        <v>668659.5736</v>
      </c>
    </row>
    <row r="1612" spans="1:3" x14ac:dyDescent="0.25">
      <c r="A1612" s="51" t="s">
        <v>69</v>
      </c>
      <c r="B1612" s="52">
        <v>44986</v>
      </c>
      <c r="C1612" s="54">
        <v>558833.61620000005</v>
      </c>
    </row>
    <row r="1613" spans="1:3" x14ac:dyDescent="0.25">
      <c r="A1613" s="51" t="s">
        <v>69</v>
      </c>
      <c r="B1613" s="52">
        <v>45017</v>
      </c>
      <c r="C1613" s="54">
        <v>639256.41090000002</v>
      </c>
    </row>
    <row r="1614" spans="1:3" x14ac:dyDescent="0.25">
      <c r="A1614" s="51" t="s">
        <v>69</v>
      </c>
      <c r="B1614" s="52">
        <v>45047</v>
      </c>
      <c r="C1614" s="54">
        <v>632094.03220000002</v>
      </c>
    </row>
    <row r="1615" spans="1:3" x14ac:dyDescent="0.25">
      <c r="A1615" s="51" t="s">
        <v>69</v>
      </c>
      <c r="B1615" s="52">
        <v>45078</v>
      </c>
      <c r="C1615" s="54">
        <v>568672.65130000003</v>
      </c>
    </row>
    <row r="1616" spans="1:3" x14ac:dyDescent="0.25">
      <c r="A1616" s="51" t="s">
        <v>72</v>
      </c>
      <c r="B1616" s="52">
        <v>44927</v>
      </c>
      <c r="C1616" s="54">
        <v>-121656.9418</v>
      </c>
    </row>
    <row r="1617" spans="1:3" x14ac:dyDescent="0.25">
      <c r="A1617" s="51" t="s">
        <v>72</v>
      </c>
      <c r="B1617" s="52">
        <v>44958</v>
      </c>
      <c r="C1617" s="54">
        <v>-191313.23389999999</v>
      </c>
    </row>
    <row r="1618" spans="1:3" x14ac:dyDescent="0.25">
      <c r="A1618" s="51" t="s">
        <v>72</v>
      </c>
      <c r="B1618" s="52">
        <v>44986</v>
      </c>
      <c r="C1618" s="54">
        <v>-135092.11739999999</v>
      </c>
    </row>
    <row r="1619" spans="1:3" x14ac:dyDescent="0.25">
      <c r="A1619" s="51" t="s">
        <v>72</v>
      </c>
      <c r="B1619" s="52">
        <v>45017</v>
      </c>
      <c r="C1619" s="54">
        <v>-188804.1409</v>
      </c>
    </row>
    <row r="1620" spans="1:3" x14ac:dyDescent="0.25">
      <c r="A1620" s="51" t="s">
        <v>72</v>
      </c>
      <c r="B1620" s="52">
        <v>45047</v>
      </c>
      <c r="C1620" s="54">
        <v>-153647.21520000001</v>
      </c>
    </row>
    <row r="1621" spans="1:3" x14ac:dyDescent="0.25">
      <c r="A1621" s="51" t="s">
        <v>72</v>
      </c>
      <c r="B1621" s="52">
        <v>45078</v>
      </c>
      <c r="C1621" s="54">
        <v>-150292.24969999999</v>
      </c>
    </row>
    <row r="1622" spans="1:3" x14ac:dyDescent="0.25">
      <c r="A1622" s="51" t="s">
        <v>73</v>
      </c>
      <c r="B1622" s="52">
        <v>44927</v>
      </c>
      <c r="C1622" s="54">
        <v>248922.7225</v>
      </c>
    </row>
    <row r="1623" spans="1:3" x14ac:dyDescent="0.25">
      <c r="A1623" s="51" t="s">
        <v>73</v>
      </c>
      <c r="B1623" s="52">
        <v>44958</v>
      </c>
      <c r="C1623" s="54">
        <v>267736.04119999998</v>
      </c>
    </row>
    <row r="1624" spans="1:3" x14ac:dyDescent="0.25">
      <c r="A1624" s="51" t="s">
        <v>73</v>
      </c>
      <c r="B1624" s="52">
        <v>44986</v>
      </c>
      <c r="C1624" s="54">
        <v>262303.01319999999</v>
      </c>
    </row>
    <row r="1625" spans="1:3" x14ac:dyDescent="0.25">
      <c r="A1625" s="51" t="s">
        <v>73</v>
      </c>
      <c r="B1625" s="52">
        <v>45017</v>
      </c>
      <c r="C1625" s="54">
        <v>239404.05379999999</v>
      </c>
    </row>
    <row r="1626" spans="1:3" x14ac:dyDescent="0.25">
      <c r="A1626" s="51" t="s">
        <v>73</v>
      </c>
      <c r="B1626" s="52">
        <v>45047</v>
      </c>
      <c r="C1626" s="54">
        <v>243425.56789999999</v>
      </c>
    </row>
    <row r="1627" spans="1:3" x14ac:dyDescent="0.25">
      <c r="A1627" s="51" t="s">
        <v>73</v>
      </c>
      <c r="B1627" s="52">
        <v>45078</v>
      </c>
      <c r="C1627" s="54">
        <v>213083.46160000001</v>
      </c>
    </row>
    <row r="1628" spans="1:3" x14ac:dyDescent="0.25">
      <c r="A1628" s="51" t="s">
        <v>71</v>
      </c>
      <c r="B1628" s="52">
        <v>44927</v>
      </c>
      <c r="C1628" s="54">
        <v>-475495.28610000003</v>
      </c>
    </row>
    <row r="1629" spans="1:3" x14ac:dyDescent="0.25">
      <c r="A1629" s="51" t="s">
        <v>71</v>
      </c>
      <c r="B1629" s="52">
        <v>44958</v>
      </c>
      <c r="C1629" s="54">
        <v>-545558.84660000005</v>
      </c>
    </row>
    <row r="1630" spans="1:3" x14ac:dyDescent="0.25">
      <c r="A1630" s="51" t="s">
        <v>71</v>
      </c>
      <c r="B1630" s="52">
        <v>44986</v>
      </c>
      <c r="C1630" s="54">
        <v>-475858.78850000002</v>
      </c>
    </row>
    <row r="1631" spans="1:3" x14ac:dyDescent="0.25">
      <c r="A1631" s="51" t="s">
        <v>71</v>
      </c>
      <c r="B1631" s="52">
        <v>45017</v>
      </c>
      <c r="C1631" s="54">
        <v>-585603.32900000003</v>
      </c>
    </row>
    <row r="1632" spans="1:3" x14ac:dyDescent="0.25">
      <c r="A1632" s="51" t="s">
        <v>71</v>
      </c>
      <c r="B1632" s="52">
        <v>45047</v>
      </c>
      <c r="C1632" s="54">
        <v>-532347.92760000005</v>
      </c>
    </row>
    <row r="1633" spans="1:3" x14ac:dyDescent="0.25">
      <c r="A1633" s="51" t="s">
        <v>71</v>
      </c>
      <c r="B1633" s="52">
        <v>45078</v>
      </c>
      <c r="C1633" s="54">
        <v>-629647.74300000002</v>
      </c>
    </row>
    <row r="1634" spans="1:3" x14ac:dyDescent="0.25">
      <c r="A1634" s="51" t="s">
        <v>66</v>
      </c>
      <c r="B1634" s="52">
        <v>44927</v>
      </c>
      <c r="C1634" s="54">
        <v>-668499.45499999996</v>
      </c>
    </row>
    <row r="1635" spans="1:3" x14ac:dyDescent="0.25">
      <c r="A1635" s="51" t="s">
        <v>66</v>
      </c>
      <c r="B1635" s="52">
        <v>44958</v>
      </c>
      <c r="C1635" s="54">
        <v>-1051772.077</v>
      </c>
    </row>
    <row r="1636" spans="1:3" x14ac:dyDescent="0.25">
      <c r="A1636" s="51" t="s">
        <v>66</v>
      </c>
      <c r="B1636" s="52">
        <v>44986</v>
      </c>
      <c r="C1636" s="54">
        <v>-662532.20319999999</v>
      </c>
    </row>
    <row r="1637" spans="1:3" x14ac:dyDescent="0.25">
      <c r="A1637" s="51" t="s">
        <v>66</v>
      </c>
      <c r="B1637" s="52">
        <v>45017</v>
      </c>
      <c r="C1637" s="54">
        <v>-1157994.9639999999</v>
      </c>
    </row>
    <row r="1638" spans="1:3" x14ac:dyDescent="0.25">
      <c r="A1638" s="51" t="s">
        <v>66</v>
      </c>
      <c r="B1638" s="52">
        <v>45047</v>
      </c>
      <c r="C1638" s="54">
        <v>-933535.9253</v>
      </c>
    </row>
    <row r="1639" spans="1:3" x14ac:dyDescent="0.25">
      <c r="A1639" s="51" t="s">
        <v>66</v>
      </c>
      <c r="B1639" s="52">
        <v>45078</v>
      </c>
      <c r="C1639" s="54">
        <v>-671181.59569999995</v>
      </c>
    </row>
    <row r="1640" spans="1:3" x14ac:dyDescent="0.25">
      <c r="B1640" s="5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f 3 6 d 5 6 - 9 e c 6 - 4 6 3 d - b f 4 c - 1 f 2 b 6 d b c 9 e b b "   x m l n s = " h t t p : / / s c h e m a s . m i c r o s o f t . c o m / D a t a M a s h u p " > A A A A A B Q D A A B Q S w M E F A A C A A g A C Z n k V n L m A E q k A A A A 9 g A A A B I A H A B D b 2 5 m a W c v U G F j a 2 F n Z S 5 4 b W w g o h g A K K A U A A A A A A A A A A A A A A A A A A A A A A A A A A A A h Y 9 N D o I w G E S v Q r q n f y R q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+ N o x j E F M k H I j P 0 K f N z 7 b H 8 g r P r S 9 a 0 W j Q u X W y B T B P L + I B 5 Q S w M E F A A C A A g A C Z n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Z 5 F Y o i k e 4 D g A A A B E A A A A T A B w A R m 9 y b X V s Y X M v U 2 V j d G l v b j E u b S C i G A A o o B Q A A A A A A A A A A A A A A A A A A A A A A A A A A A A r T k 0 u y c z P U w i G 0 I b W A F B L A Q I t A B Q A A g A I A A m Z 5 F Z y 5 g B K p A A A A P Y A A A A S A A A A A A A A A A A A A A A A A A A A A A B D b 2 5 m a W c v U G F j a 2 F n Z S 5 4 b W x Q S w E C L Q A U A A I A C A A J m e R W D 8 r p q 6 Q A A A D p A A A A E w A A A A A A A A A A A A A A A A D w A A A A W 0 N v b n R l b n R f V H l w Z X N d L n h t b F B L A Q I t A B Q A A g A I A A m Z 5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1 F H 2 B h F 6 Z R a B j P F / c I A x d A A A A A A I A A A A A A B B m A A A A A Q A A I A A A A D t 5 K 0 / 9 V c a R D O K s V i r c m h + q a C g d 7 0 x o H w e G n T q M N i w 1 A A A A A A 6 A A A A A A g A A I A A A A K e j D 6 T y Q g h Q T S J e n 0 Q 2 d S 1 J 3 t 3 z z j v L 5 2 C N h h u B W K c d U A A A A P 2 F W 8 5 Y N o b P R i J j / C k M 4 j 5 l P P 0 + q O 8 2 Q 3 C K d N b w y 1 H L C j b p j E h c m B j + P V O d j b d Z U 0 M 2 m v q 8 L O 1 2 k 8 x b 9 f c Q 8 E J 0 B Y v e Z u v F g x H l 3 r u v x u Z G Q A A A A O + V m R R S h G 9 L g O 1 n O Q A S K g M W 1 6 d y 7 7 U L t G y a t G E f b a C z Q i 5 k 8 r f s Q l i 5 v h N S g R f u W s 5 O p G t W g P J 2 c v D 8 C Y 4 B Q m g = < / D a t a M a s h u p > 
</file>

<file path=customXml/itemProps1.xml><?xml version="1.0" encoding="utf-8"?>
<ds:datastoreItem xmlns:ds="http://schemas.openxmlformats.org/officeDocument/2006/customXml" ds:itemID="{603F0C38-6A37-483B-BCBD-6B67E35ED5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DRE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Pezzott</dc:creator>
  <cp:lastModifiedBy>Alison Pezzott</cp:lastModifiedBy>
  <dcterms:created xsi:type="dcterms:W3CDTF">2023-07-01T10:55:09Z</dcterms:created>
  <dcterms:modified xsi:type="dcterms:W3CDTF">2023-07-05T02:32:30Z</dcterms:modified>
</cp:coreProperties>
</file>