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Hamza\Desktop\"/>
    </mc:Choice>
  </mc:AlternateContent>
  <bookViews>
    <workbookView xWindow="0" yWindow="660" windowWidth="20490" windowHeight="7095" activeTab="4"/>
  </bookViews>
  <sheets>
    <sheet name="TA-Dashboard" sheetId="1" r:id="rId1"/>
    <sheet name="Attrition" sheetId="7" r:id="rId2"/>
    <sheet name="PLI conducted " sheetId="15" r:id="rId3"/>
    <sheet name="Transfers" sheetId="16" r:id="rId4"/>
    <sheet name="approved vs actual" sheetId="18" r:id="rId5"/>
    <sheet name="Dairy Vacancies" sheetId="28" r:id="rId6"/>
  </sheets>
  <definedNames>
    <definedName name="_xlnm._FilterDatabase" localSheetId="5" hidden="1">'Dairy Vacancies'!$A$7:$R$113</definedName>
  </definedNames>
  <calcPr calcId="171027"/>
</workbook>
</file>

<file path=xl/calcChain.xml><?xml version="1.0" encoding="utf-8"?>
<calcChain xmlns="http://schemas.openxmlformats.org/spreadsheetml/2006/main">
  <c r="R76" i="28" l="1"/>
  <c r="R89" i="28" l="1"/>
  <c r="R88" i="28"/>
  <c r="R78" i="28" l="1"/>
  <c r="R87" i="28" l="1"/>
  <c r="R84" i="28"/>
  <c r="R82" i="28"/>
  <c r="R51" i="28" l="1"/>
  <c r="R9" i="28"/>
  <c r="R80" i="28" l="1"/>
  <c r="R79" i="28"/>
  <c r="R77" i="28"/>
  <c r="R75" i="28"/>
  <c r="R68" i="28"/>
  <c r="R63" i="28"/>
  <c r="R62" i="28"/>
  <c r="R39" i="28" l="1"/>
  <c r="R38" i="28"/>
  <c r="R36" i="28"/>
  <c r="R34" i="28"/>
  <c r="R32" i="28"/>
  <c r="R25" i="28"/>
  <c r="R70" i="28"/>
  <c r="R60" i="28"/>
  <c r="R59" i="28"/>
  <c r="R56" i="28"/>
  <c r="R54" i="28"/>
  <c r="R53" i="28"/>
  <c r="R48" i="28"/>
  <c r="R46" i="28"/>
  <c r="R45" i="28"/>
  <c r="R43" i="28" l="1"/>
  <c r="R42" i="28"/>
  <c r="R40" i="28"/>
  <c r="A36" i="28"/>
  <c r="A37" i="28" s="1"/>
  <c r="A38" i="28" s="1"/>
  <c r="A39" i="28" s="1"/>
  <c r="A28" i="28"/>
  <c r="A29" i="28" s="1"/>
  <c r="A30" i="28" s="1"/>
  <c r="A31" i="28" s="1"/>
  <c r="A32" i="28" s="1"/>
  <c r="R23" i="28"/>
  <c r="R21" i="28"/>
  <c r="R17" i="28"/>
  <c r="R16" i="28"/>
  <c r="R13" i="28"/>
  <c r="R12" i="28"/>
  <c r="R11" i="28"/>
  <c r="R10" i="28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R8" i="28"/>
  <c r="E4" i="28"/>
  <c r="H4" i="28" s="1"/>
  <c r="A22" i="28" l="1"/>
  <c r="A25" i="28" s="1"/>
  <c r="P4" i="28"/>
  <c r="D7" i="7" l="1"/>
  <c r="C7" i="7"/>
  <c r="E6" i="7"/>
  <c r="G6" i="7" s="1"/>
  <c r="F5" i="7"/>
  <c r="E5" i="7"/>
  <c r="F4" i="7"/>
  <c r="G4" i="7" s="1"/>
  <c r="E4" i="7"/>
  <c r="N57" i="18"/>
  <c r="M57" i="18"/>
  <c r="I57" i="18"/>
  <c r="G57" i="18"/>
  <c r="F57" i="18"/>
  <c r="D57" i="18"/>
  <c r="C57" i="18"/>
  <c r="B57" i="18"/>
  <c r="O56" i="18"/>
  <c r="H56" i="18"/>
  <c r="O55" i="18"/>
  <c r="H55" i="18"/>
  <c r="O54" i="18"/>
  <c r="E54" i="18"/>
  <c r="H54" i="18"/>
  <c r="P54" i="18" s="1"/>
  <c r="O53" i="18"/>
  <c r="P53" i="18" s="1"/>
  <c r="H53" i="18"/>
  <c r="O52" i="18"/>
  <c r="E52" i="18"/>
  <c r="H52" i="18" s="1"/>
  <c r="O51" i="18"/>
  <c r="E51" i="18"/>
  <c r="H51" i="18"/>
  <c r="P51" i="18" s="1"/>
  <c r="L57" i="18"/>
  <c r="K57" i="18"/>
  <c r="J57" i="18"/>
  <c r="E50" i="18"/>
  <c r="H50" i="18" s="1"/>
  <c r="O49" i="18"/>
  <c r="E49" i="18"/>
  <c r="H49" i="18"/>
  <c r="O48" i="18"/>
  <c r="E48" i="18"/>
  <c r="H48" i="18" s="1"/>
  <c r="P48" i="18" s="1"/>
  <c r="O50" i="18"/>
  <c r="A155" i="16"/>
  <c r="A156" i="16" s="1"/>
  <c r="A157" i="16" s="1"/>
  <c r="A158" i="16" s="1"/>
  <c r="A159" i="16" s="1"/>
  <c r="A160" i="16" s="1"/>
  <c r="A152" i="16"/>
  <c r="A153" i="16"/>
  <c r="E28" i="7"/>
  <c r="E29" i="7"/>
  <c r="E17" i="7"/>
  <c r="C17" i="7"/>
  <c r="O19" i="18"/>
  <c r="O25" i="18"/>
  <c r="M21" i="18"/>
  <c r="M28" i="18" s="1"/>
  <c r="O6" i="18"/>
  <c r="L21" i="18"/>
  <c r="L28" i="18" s="1"/>
  <c r="K21" i="18"/>
  <c r="K28" i="18" s="1"/>
  <c r="J21" i="18"/>
  <c r="I21" i="18"/>
  <c r="I28" i="18" s="1"/>
  <c r="M30" i="7"/>
  <c r="M27" i="7"/>
  <c r="M14" i="7"/>
  <c r="N36" i="7"/>
  <c r="F15" i="1"/>
  <c r="N28" i="18"/>
  <c r="G28" i="18"/>
  <c r="F28" i="18"/>
  <c r="D28" i="18"/>
  <c r="C28" i="18"/>
  <c r="B28" i="18"/>
  <c r="O27" i="18"/>
  <c r="H27" i="18"/>
  <c r="O26" i="18"/>
  <c r="H26" i="18"/>
  <c r="E25" i="18"/>
  <c r="H25" i="18" s="1"/>
  <c r="P25" i="18" s="1"/>
  <c r="O24" i="18"/>
  <c r="H24" i="18"/>
  <c r="O23" i="18"/>
  <c r="E23" i="18"/>
  <c r="H23" i="18" s="1"/>
  <c r="O22" i="18"/>
  <c r="E22" i="18"/>
  <c r="H22" i="18" s="1"/>
  <c r="E21" i="18"/>
  <c r="H21" i="18" s="1"/>
  <c r="O20" i="18"/>
  <c r="E20" i="18"/>
  <c r="E19" i="18"/>
  <c r="H19" i="18"/>
  <c r="P19" i="18"/>
  <c r="E1" i="15"/>
  <c r="H43" i="18"/>
  <c r="AB43" i="18"/>
  <c r="AC43" i="18"/>
  <c r="AD42" i="18"/>
  <c r="AD41" i="18"/>
  <c r="AD40" i="18"/>
  <c r="AD39" i="18"/>
  <c r="AD38" i="18"/>
  <c r="AD37" i="18"/>
  <c r="V40" i="18"/>
  <c r="V43" i="18" s="1"/>
  <c r="Q40" i="18"/>
  <c r="Q43" i="18" s="1"/>
  <c r="L40" i="18"/>
  <c r="N40" i="18" s="1"/>
  <c r="L43" i="18"/>
  <c r="C43" i="18"/>
  <c r="G40" i="18"/>
  <c r="G43" i="18" s="1"/>
  <c r="W43" i="18"/>
  <c r="X42" i="18"/>
  <c r="X41" i="18"/>
  <c r="X39" i="18"/>
  <c r="X38" i="18"/>
  <c r="R43" i="18"/>
  <c r="S42" i="18"/>
  <c r="S41" i="18"/>
  <c r="S39" i="18"/>
  <c r="S38" i="18"/>
  <c r="S37" i="18"/>
  <c r="M43" i="18"/>
  <c r="N42" i="18"/>
  <c r="N41" i="18"/>
  <c r="N39" i="18"/>
  <c r="N38" i="18"/>
  <c r="N37" i="18"/>
  <c r="I42" i="18"/>
  <c r="I41" i="18"/>
  <c r="I39" i="18"/>
  <c r="I38" i="18"/>
  <c r="I37" i="18"/>
  <c r="D38" i="18"/>
  <c r="D39" i="18"/>
  <c r="D41" i="18"/>
  <c r="D42" i="18"/>
  <c r="D37" i="18"/>
  <c r="B40" i="18"/>
  <c r="B43" i="18" s="1"/>
  <c r="I14" i="18"/>
  <c r="N14" i="18"/>
  <c r="M14" i="18"/>
  <c r="K14" i="18"/>
  <c r="J14" i="18"/>
  <c r="G14" i="18"/>
  <c r="F14" i="18"/>
  <c r="D14" i="18"/>
  <c r="C14" i="18"/>
  <c r="B14" i="18"/>
  <c r="O12" i="18"/>
  <c r="H12" i="18"/>
  <c r="O11" i="18"/>
  <c r="H11" i="18"/>
  <c r="L10" i="18"/>
  <c r="L14" i="18" s="1"/>
  <c r="E10" i="18"/>
  <c r="H10" i="18"/>
  <c r="O9" i="18"/>
  <c r="H9" i="18"/>
  <c r="O8" i="18"/>
  <c r="E8" i="18"/>
  <c r="H8" i="18" s="1"/>
  <c r="P8" i="18" s="1"/>
  <c r="O7" i="18"/>
  <c r="E7" i="18"/>
  <c r="H7" i="18"/>
  <c r="P7" i="18" s="1"/>
  <c r="E6" i="18"/>
  <c r="H6" i="18" s="1"/>
  <c r="O5" i="18"/>
  <c r="E5" i="18"/>
  <c r="H5" i="18" s="1"/>
  <c r="O4" i="18"/>
  <c r="E4" i="18"/>
  <c r="H4" i="18" s="1"/>
  <c r="I1" i="16"/>
  <c r="C10" i="1" s="1"/>
  <c r="D17" i="7"/>
  <c r="F29" i="7"/>
  <c r="H29" i="7" s="1"/>
  <c r="F28" i="7"/>
  <c r="H28" i="7" s="1"/>
  <c r="F23" i="7"/>
  <c r="F22" i="7"/>
  <c r="H22" i="7" s="1"/>
  <c r="F16" i="7"/>
  <c r="H16" i="7" s="1"/>
  <c r="F15" i="7"/>
  <c r="H15" i="7" s="1"/>
  <c r="F14" i="7"/>
  <c r="X40" i="18"/>
  <c r="G17" i="7"/>
  <c r="P5" i="18" l="1"/>
  <c r="AD43" i="18"/>
  <c r="P49" i="18"/>
  <c r="P57" i="18" s="1"/>
  <c r="E28" i="18"/>
  <c r="P24" i="18"/>
  <c r="I40" i="18"/>
  <c r="P52" i="18"/>
  <c r="O57" i="18"/>
  <c r="P50" i="18"/>
  <c r="F17" i="7"/>
  <c r="H17" i="7" s="1"/>
  <c r="I43" i="18"/>
  <c r="S40" i="18"/>
  <c r="S43" i="18" s="1"/>
  <c r="H23" i="7"/>
  <c r="H14" i="7"/>
  <c r="E7" i="7"/>
  <c r="N43" i="18"/>
  <c r="X43" i="18"/>
  <c r="M36" i="7"/>
  <c r="P6" i="18"/>
  <c r="P9" i="18"/>
  <c r="H20" i="18"/>
  <c r="P20" i="18" s="1"/>
  <c r="P23" i="18"/>
  <c r="F7" i="7"/>
  <c r="F5" i="1"/>
  <c r="P4" i="18"/>
  <c r="H14" i="18"/>
  <c r="P22" i="18"/>
  <c r="E14" i="18"/>
  <c r="O10" i="18"/>
  <c r="O14" i="18" s="1"/>
  <c r="J28" i="18"/>
  <c r="E57" i="18"/>
  <c r="G57" i="7"/>
  <c r="D40" i="18"/>
  <c r="D43" i="18" s="1"/>
  <c r="O21" i="18"/>
  <c r="O28" i="18" s="1"/>
  <c r="H57" i="18"/>
  <c r="G5" i="7"/>
  <c r="G7" i="7" l="1"/>
  <c r="I6" i="1" s="1"/>
  <c r="H28" i="18"/>
  <c r="P21" i="18"/>
  <c r="P28" i="18" s="1"/>
  <c r="P10" i="18"/>
  <c r="P14" i="18" s="1"/>
</calcChain>
</file>

<file path=xl/comments1.xml><?xml version="1.0" encoding="utf-8"?>
<comments xmlns="http://schemas.openxmlformats.org/spreadsheetml/2006/main">
  <authors>
    <author>t_Syeda Uzma Shah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t_Syeda Uzma Shah:</t>
        </r>
        <r>
          <rPr>
            <sz val="9"/>
            <color indexed="81"/>
            <rFont val="Tahoma"/>
            <family val="2"/>
          </rPr>
          <t xml:space="preserve">
Rehan &amp; hina Case
</t>
        </r>
      </text>
    </comment>
  </commentList>
</comments>
</file>

<file path=xl/sharedStrings.xml><?xml version="1.0" encoding="utf-8"?>
<sst xmlns="http://schemas.openxmlformats.org/spreadsheetml/2006/main" count="1241" uniqueCount="426">
  <si>
    <t>Talent Acquisition Dashboard</t>
  </si>
  <si>
    <t xml:space="preserve">Companies employees left to </t>
  </si>
  <si>
    <t>Employees Catagories</t>
  </si>
  <si>
    <t>Average</t>
  </si>
  <si>
    <t>Left</t>
  </si>
  <si>
    <t>percentage</t>
  </si>
  <si>
    <t>Fauji Foods</t>
  </si>
  <si>
    <t>CL 20 - 27</t>
  </si>
  <si>
    <t>Fauji Foundation Power Limited</t>
  </si>
  <si>
    <t>CL 28 - 29</t>
  </si>
  <si>
    <t>Nestle</t>
  </si>
  <si>
    <t>Total</t>
  </si>
  <si>
    <t>Dairy Land</t>
  </si>
  <si>
    <t>Pepsi</t>
  </si>
  <si>
    <t>Division wise attrition</t>
  </si>
  <si>
    <t>Kansai Paints</t>
  </si>
  <si>
    <t>Dairy Sales</t>
  </si>
  <si>
    <t>Government job</t>
  </si>
  <si>
    <t>Employees Category</t>
  </si>
  <si>
    <t>Attrition Percentage</t>
  </si>
  <si>
    <t>Shell</t>
  </si>
  <si>
    <t>CL 20 to 29</t>
  </si>
  <si>
    <t>Moved abroad</t>
  </si>
  <si>
    <t xml:space="preserve">CL 12-19 </t>
  </si>
  <si>
    <t>Medical Reasons</t>
  </si>
  <si>
    <t>Personal reasons</t>
  </si>
  <si>
    <t>Rupali Foods</t>
  </si>
  <si>
    <t>HR &amp; Admin</t>
  </si>
  <si>
    <t>Supply Chain</t>
  </si>
  <si>
    <t>Ice Cream</t>
  </si>
  <si>
    <t>Marketing</t>
  </si>
  <si>
    <t>Division</t>
  </si>
  <si>
    <t>Interviews</t>
  </si>
  <si>
    <t>ASM Gujranwala</t>
  </si>
  <si>
    <t>Name</t>
  </si>
  <si>
    <t>Hareem Zehra</t>
  </si>
  <si>
    <t>Sr. #</t>
  </si>
  <si>
    <t>Status</t>
  </si>
  <si>
    <t>DOJ</t>
  </si>
  <si>
    <t>Finance &amp; SBD</t>
  </si>
  <si>
    <t>KARACHI HO</t>
  </si>
  <si>
    <t>Amjad Mehran</t>
  </si>
  <si>
    <t>Unsolicited</t>
  </si>
  <si>
    <t>Rafay Naeem</t>
  </si>
  <si>
    <t>Imran Bashir</t>
  </si>
  <si>
    <t>Internal Audit</t>
  </si>
  <si>
    <t>Filled</t>
  </si>
  <si>
    <t>Vacant</t>
  </si>
  <si>
    <t>Days to hire</t>
  </si>
  <si>
    <t>Date</t>
  </si>
  <si>
    <t xml:space="preserve">Name </t>
  </si>
  <si>
    <t>Position</t>
  </si>
  <si>
    <t xml:space="preserve">Predictive Learning Indicator </t>
  </si>
  <si>
    <t>PLI conducted '!A1</t>
  </si>
  <si>
    <t>Transfers</t>
  </si>
  <si>
    <t>Transfers to date</t>
  </si>
  <si>
    <t>S#</t>
  </si>
  <si>
    <t>Positioin</t>
  </si>
  <si>
    <t>19.02.2016</t>
  </si>
  <si>
    <t>16.02.2016</t>
  </si>
  <si>
    <t>Brand Activation</t>
  </si>
  <si>
    <t>Farhan Naimat</t>
  </si>
  <si>
    <t>Muhammad Sulaiman</t>
  </si>
  <si>
    <t>Marketing Dairy &amp; Beverages</t>
  </si>
  <si>
    <t>IBM</t>
  </si>
  <si>
    <t>Minha Dairy</t>
  </si>
  <si>
    <t>Own business</t>
  </si>
  <si>
    <t>Plan Pakistan</t>
  </si>
  <si>
    <t>Reckitt Benkiser</t>
  </si>
  <si>
    <t>Feb 2016 - YTD</t>
  </si>
  <si>
    <t>P#</t>
  </si>
  <si>
    <t>Employee Name</t>
  </si>
  <si>
    <t>Old Position</t>
  </si>
  <si>
    <t>New Position</t>
  </si>
  <si>
    <t>Nadeem Javed</t>
  </si>
  <si>
    <t xml:space="preserve">Syed Asif Ali </t>
  </si>
  <si>
    <t>Export Officer</t>
  </si>
  <si>
    <t>Muhammad Asif</t>
  </si>
  <si>
    <t>Usman Saif</t>
  </si>
  <si>
    <t>Jamal Akbar</t>
  </si>
  <si>
    <t>Back</t>
  </si>
  <si>
    <t>CL 12 - 19&amp;associates</t>
  </si>
  <si>
    <t>ATCM Tarang</t>
  </si>
  <si>
    <t>SOO Karachi</t>
  </si>
  <si>
    <t>Fahad</t>
  </si>
  <si>
    <t>Approved number 2016</t>
  </si>
  <si>
    <t>NMPTS (Associates)</t>
  </si>
  <si>
    <t>Tier V (CL 12-17)</t>
  </si>
  <si>
    <t>Tier IV (CL 18-19)</t>
  </si>
  <si>
    <t>Tier III (CL 20-27)</t>
  </si>
  <si>
    <t>Tier II (CL 28-29)</t>
  </si>
  <si>
    <t>Tier I (CL 30 &amp; above)</t>
  </si>
  <si>
    <t>Total 2016</t>
  </si>
  <si>
    <t xml:space="preserve">Audit </t>
  </si>
  <si>
    <t>General Management</t>
  </si>
  <si>
    <t>Legal</t>
  </si>
  <si>
    <t>Vacant positions in SC</t>
  </si>
  <si>
    <t>Associates</t>
  </si>
  <si>
    <t xml:space="preserve">Approved </t>
  </si>
  <si>
    <t>Actual</t>
  </si>
  <si>
    <t>CL 12-17</t>
  </si>
  <si>
    <t>CL 18-19</t>
  </si>
  <si>
    <t>CL 20-27</t>
  </si>
  <si>
    <t>CL28-29</t>
  </si>
  <si>
    <t>CL 30+</t>
  </si>
  <si>
    <t>Vacant positions in Marketing</t>
  </si>
  <si>
    <t>Vacant positions in HR&amp;Admin</t>
  </si>
  <si>
    <t>Vacant positions in Dairy Sales</t>
  </si>
  <si>
    <t>Vacant positions in Finance</t>
  </si>
  <si>
    <t>Vacant positions in Ice cream</t>
  </si>
  <si>
    <t>Actual HC February 2016</t>
  </si>
  <si>
    <t>Waqas Malik</t>
  </si>
  <si>
    <t>RWP</t>
  </si>
  <si>
    <t>Noman Khan</t>
  </si>
  <si>
    <t>Syed Imran Ali</t>
  </si>
  <si>
    <t>Actual HC March 2016</t>
  </si>
  <si>
    <t>CCBPL</t>
  </si>
  <si>
    <t>ICI</t>
  </si>
  <si>
    <t>Unilever</t>
  </si>
  <si>
    <t>National Foods</t>
  </si>
  <si>
    <t>Overseas</t>
  </si>
  <si>
    <t>March</t>
  </si>
  <si>
    <t>done</t>
  </si>
  <si>
    <t>Rough working</t>
  </si>
  <si>
    <t>Done</t>
  </si>
  <si>
    <t>Mariam Ali Naqvi</t>
  </si>
  <si>
    <t>S.No</t>
  </si>
  <si>
    <t>Actual HC April 2016</t>
  </si>
  <si>
    <t>Will be updated on a quarterly basis</t>
  </si>
  <si>
    <t>Jan to April 2016</t>
  </si>
  <si>
    <t>CL 12 - 19 and Associates</t>
  </si>
  <si>
    <t xml:space="preserve">Position Title </t>
  </si>
  <si>
    <t>Region</t>
  </si>
  <si>
    <t>TA FP</t>
  </si>
  <si>
    <t>Tier</t>
  </si>
  <si>
    <t>Last Incumbent</t>
  </si>
  <si>
    <t>Vacant Since</t>
  </si>
  <si>
    <t>CEO Approval Date</t>
  </si>
  <si>
    <t>No. of Candidates Sourced</t>
  </si>
  <si>
    <t>No. of tested candidates</t>
  </si>
  <si>
    <t>Shortlisted Candidate</t>
  </si>
  <si>
    <t>Offer Date</t>
  </si>
  <si>
    <t>Acceptance Date</t>
  </si>
  <si>
    <t>Day-to-Hire</t>
  </si>
  <si>
    <t>Central Region</t>
  </si>
  <si>
    <t>Tier III</t>
  </si>
  <si>
    <t>No action from Line</t>
  </si>
  <si>
    <t>Head office-Karachi</t>
  </si>
  <si>
    <t>Karachi Region ( East and West)</t>
  </si>
  <si>
    <t>Tier IV</t>
  </si>
  <si>
    <t>Karachi Region</t>
  </si>
  <si>
    <t>Lahore Region</t>
  </si>
  <si>
    <t>Multan Region</t>
  </si>
  <si>
    <t>South Region</t>
  </si>
  <si>
    <t>TSM Mansehra - Abbotabad</t>
  </si>
  <si>
    <t>North/Abbotabad Region</t>
  </si>
  <si>
    <t>Dairy</t>
  </si>
  <si>
    <t>Sourced by Line</t>
  </si>
  <si>
    <t>RMC - Peshawar</t>
  </si>
  <si>
    <t xml:space="preserve">Peshawar Region </t>
  </si>
  <si>
    <t>Ayaz Ullah</t>
  </si>
  <si>
    <t>TSM Mardan</t>
  </si>
  <si>
    <t>TSM Hazar Khawani</t>
  </si>
  <si>
    <t>TSM Territory D.I.K</t>
  </si>
  <si>
    <t>Junaid Khan</t>
  </si>
  <si>
    <t>TSM RWP A3</t>
  </si>
  <si>
    <t>Rawalpindi Region</t>
  </si>
  <si>
    <t>TSM RWP A2</t>
  </si>
  <si>
    <t>Central Punjab</t>
  </si>
  <si>
    <t>TSM Jampur</t>
  </si>
  <si>
    <t xml:space="preserve">Mutan Region </t>
  </si>
  <si>
    <t>TSM Jhang</t>
  </si>
  <si>
    <t>Faislabad Region</t>
  </si>
  <si>
    <t>M. Razzaq Ikaram</t>
  </si>
  <si>
    <t>ASM Karachi WA- North Nazimabad</t>
  </si>
  <si>
    <t>FSD</t>
  </si>
  <si>
    <t>Afghanistan</t>
  </si>
  <si>
    <t>National Distribution Excellence Manager</t>
  </si>
  <si>
    <t>Assistant Manager ERP</t>
  </si>
  <si>
    <t>Internally Transferred</t>
  </si>
  <si>
    <t>Ahsan Asif Fasihi</t>
  </si>
  <si>
    <t>-</t>
  </si>
  <si>
    <t>Area Sales Manager - Multan</t>
  </si>
  <si>
    <t>Karachi</t>
  </si>
  <si>
    <t>Hafiz Muhammad Imran</t>
  </si>
  <si>
    <t>Sales Admin Officer</t>
  </si>
  <si>
    <t>FSM Lahore</t>
  </si>
  <si>
    <t>Hafiz Azeem</t>
  </si>
  <si>
    <t>Sales Promotion Officer</t>
  </si>
  <si>
    <t>Furqan Ahmed</t>
  </si>
  <si>
    <t>Ali Abbas</t>
  </si>
  <si>
    <t>Zeeshan Khan</t>
  </si>
  <si>
    <t>Area Sales Manager - Quetta</t>
  </si>
  <si>
    <t>Sindh &amp; Baluchistan</t>
  </si>
  <si>
    <t>Deferred</t>
  </si>
  <si>
    <t>N/A</t>
  </si>
  <si>
    <t>Arquam Ansari</t>
  </si>
  <si>
    <t>Mobeen Shah</t>
  </si>
  <si>
    <t>TSM Lahore C 2</t>
  </si>
  <si>
    <t>Adnan Ahmed</t>
  </si>
  <si>
    <t>Hammad Khan</t>
  </si>
  <si>
    <t>New position</t>
  </si>
  <si>
    <t>Territory Sales Manager KA TM LHR</t>
  </si>
  <si>
    <t>Delimited - Converted to Karachi East A1</t>
  </si>
  <si>
    <t>Raheel Ahmed Siddiqui</t>
  </si>
  <si>
    <t>Sami Ullah Khoso</t>
  </si>
  <si>
    <t>ASM Sukkur</t>
  </si>
  <si>
    <t>TSM Karachi 1</t>
  </si>
  <si>
    <t>Territory Sales Manager Karachi East A1</t>
  </si>
  <si>
    <t>ZEESHAN NAVEED  AHMED</t>
  </si>
  <si>
    <t>Adil Aizaz</t>
  </si>
  <si>
    <t>Key Accounts Manager - Karachi</t>
  </si>
  <si>
    <t>Territory Sales Manager- Karachi 1</t>
  </si>
  <si>
    <t xml:space="preserve">Territory Sales Manager- Karachi West - A1 </t>
  </si>
  <si>
    <t>Umar Mirza</t>
  </si>
  <si>
    <t>Naeem Wani</t>
  </si>
  <si>
    <t xml:space="preserve">National Secondary Sales Administrator </t>
  </si>
  <si>
    <t>Regional Sales Manager - S&amp;P</t>
  </si>
  <si>
    <t>Shahabuddin</t>
  </si>
  <si>
    <t>Farooq Soomro</t>
  </si>
  <si>
    <t>North Region</t>
  </si>
  <si>
    <t>Sundas Tariq</t>
  </si>
  <si>
    <t>Sohail Farooqui</t>
  </si>
  <si>
    <t>Muhammad Armughan Ishrat</t>
  </si>
  <si>
    <t>Key Account Manager CD</t>
  </si>
  <si>
    <t>Territory Sales Manager - Muzaffarabad</t>
  </si>
  <si>
    <t>Key Accounst Manager ICA</t>
  </si>
  <si>
    <t>Hasan Shahzad</t>
  </si>
  <si>
    <t>Regional Sales Manager - Karachi West</t>
  </si>
  <si>
    <t>Key Accounts Manager RWP</t>
  </si>
  <si>
    <t>Territory Sales Manager Karachi East B1</t>
  </si>
  <si>
    <t>Faizan Sultan</t>
  </si>
  <si>
    <t>Baber Chowdhary</t>
  </si>
  <si>
    <t>Ali Tariq</t>
  </si>
  <si>
    <t>Internally sourced</t>
  </si>
  <si>
    <t>Syed Arsalan Haider Kazmi</t>
  </si>
  <si>
    <t>Filled -  Internally transferred</t>
  </si>
  <si>
    <t xml:space="preserve">Muhammad Asad </t>
  </si>
  <si>
    <t>Area Sales Manager Karachi B</t>
  </si>
  <si>
    <t>ATCM Omung</t>
  </si>
  <si>
    <t>TSM Mazar Sharif - Afghanistan</t>
  </si>
  <si>
    <t>TSM - Nawab Shah</t>
  </si>
  <si>
    <t>TSM Karachi - East A1</t>
  </si>
  <si>
    <t>TSM Karachi - West B1</t>
  </si>
  <si>
    <t>TSM Karachi - East B</t>
  </si>
  <si>
    <t>TSM Karachi – East B</t>
  </si>
  <si>
    <t>TSM Karachi – West B</t>
  </si>
  <si>
    <t>TSM Karachi – East C1</t>
  </si>
  <si>
    <t>TSM- Oghi</t>
  </si>
  <si>
    <t>TSM Peshawar – Noshehra</t>
  </si>
  <si>
    <t>TSM Kabul  1 - Afghanistan</t>
  </si>
  <si>
    <t>Rao Khurram Shahbaz</t>
  </si>
  <si>
    <t>Imran Ali Shaikh</t>
  </si>
  <si>
    <t>Moatasim Mumtaz</t>
  </si>
  <si>
    <t>Razi Uddin</t>
  </si>
  <si>
    <t>Jawaid Naqi</t>
  </si>
  <si>
    <t>Territory Sales Manager - Sialkot GT 1</t>
  </si>
  <si>
    <t>Central Zone</t>
  </si>
  <si>
    <t>Nadeem Ahmed Goraya</t>
  </si>
  <si>
    <t>Umar Khattak</t>
  </si>
  <si>
    <t>SOO Claim</t>
  </si>
  <si>
    <t>M. Tahir</t>
  </si>
  <si>
    <t>Altaf Pasha</t>
  </si>
  <si>
    <t>Zeeshan Ayub</t>
  </si>
  <si>
    <t xml:space="preserve">Asif Khan </t>
  </si>
  <si>
    <t>Yaqoob</t>
  </si>
  <si>
    <t>Naveed Khan</t>
  </si>
  <si>
    <t>Taha Khalid</t>
  </si>
  <si>
    <t>Jameel Soomro</t>
  </si>
  <si>
    <t>Umar Hamdani</t>
  </si>
  <si>
    <t>Raja Masood</t>
  </si>
  <si>
    <t>Still working</t>
  </si>
  <si>
    <t>ASM Karachi</t>
  </si>
  <si>
    <t>Karachi Zone</t>
  </si>
  <si>
    <t>Masood Aqeel</t>
  </si>
  <si>
    <t>TSM Gujranwala</t>
  </si>
  <si>
    <t xml:space="preserve">Gujranwala </t>
  </si>
  <si>
    <t>RSM RWP</t>
  </si>
  <si>
    <t>TSM RWP FSD</t>
  </si>
  <si>
    <t>Filled internally</t>
  </si>
  <si>
    <t>Aamir Gul</t>
  </si>
  <si>
    <t>Asad Mehmood Shaikh</t>
  </si>
  <si>
    <t>Sherjeel Asif</t>
  </si>
  <si>
    <t>Salman Rizvi</t>
  </si>
  <si>
    <t>Javed Akbar</t>
  </si>
  <si>
    <t>Tajdar</t>
  </si>
  <si>
    <t>Abdul Samad</t>
  </si>
  <si>
    <t>Ayaz Ali</t>
  </si>
  <si>
    <t>Haris Hanif</t>
  </si>
  <si>
    <t>Salman Shaikh</t>
  </si>
  <si>
    <t>Waqas Ashraf Malik</t>
  </si>
  <si>
    <t>M. Asif</t>
  </si>
  <si>
    <t>Farooq Shaikh</t>
  </si>
  <si>
    <t>Shehryar Kiani</t>
  </si>
  <si>
    <t>TSM Gujranwala - FSD</t>
  </si>
  <si>
    <t>Umer Mukhtar</t>
  </si>
  <si>
    <t>Central</t>
  </si>
  <si>
    <t>Ahsan Khurshid</t>
  </si>
  <si>
    <t>North</t>
  </si>
  <si>
    <t>Ehab Sajjad</t>
  </si>
  <si>
    <t>Junaid Khalid Jan </t>
  </si>
  <si>
    <t>Inam ul Haq</t>
  </si>
  <si>
    <t>Amjad Husain</t>
  </si>
  <si>
    <t>TSM Nawabshah</t>
  </si>
  <si>
    <t>Saifullah Jamali</t>
  </si>
  <si>
    <t>Asad</t>
  </si>
  <si>
    <t>Adeel</t>
  </si>
  <si>
    <t>Raza Ali</t>
  </si>
  <si>
    <t>Hafiz M. Rizwan</t>
  </si>
  <si>
    <t>TSM Kotli</t>
  </si>
  <si>
    <t>Atiq Ur rehman</t>
  </si>
  <si>
    <t>Gulfraz</t>
  </si>
  <si>
    <t>Abdul Qadir</t>
  </si>
  <si>
    <t>M. Adeel</t>
  </si>
  <si>
    <t>Jamal Mehmood</t>
  </si>
  <si>
    <t>ASM – Muzaffarabad – Out Stations/ ASM PHE OS</t>
  </si>
  <si>
    <t>Territory Sales Manager Larkana</t>
  </si>
  <si>
    <t>S&amp;B Region</t>
  </si>
  <si>
    <t>Sameeullah</t>
  </si>
  <si>
    <t>Territory Sales Manager Fateh Jang</t>
  </si>
  <si>
    <t>RMC - North</t>
  </si>
  <si>
    <t>Imad Naseem</t>
  </si>
  <si>
    <t>Adil Masood</t>
  </si>
  <si>
    <t>Haseeb Iqbal</t>
  </si>
  <si>
    <t>Khalid Rehman</t>
  </si>
  <si>
    <t>Qaiser Bashir</t>
  </si>
  <si>
    <t>Asad Zaki</t>
  </si>
  <si>
    <t>TSM Hyderabad 2</t>
  </si>
  <si>
    <t>Mairaj Mughal</t>
  </si>
  <si>
    <t>TSM Bannu</t>
  </si>
  <si>
    <t>TSM Karachi East A 1</t>
  </si>
  <si>
    <t>Faridoon</t>
  </si>
  <si>
    <t>Shahzad Ali Shah</t>
  </si>
  <si>
    <t>Asst. Manager Merchandising/ ASM Sialkot</t>
  </si>
  <si>
    <t>RSM S&amp;B</t>
  </si>
  <si>
    <t>ASM Rawalpindi/ ASM Muzaffarabad</t>
  </si>
  <si>
    <t>AM Cycle Planning</t>
  </si>
  <si>
    <t>Amna Aslam</t>
  </si>
  <si>
    <t>Contractual - Arif Khan</t>
  </si>
  <si>
    <t>Contractual - Ahmed Ali</t>
  </si>
  <si>
    <t>Ali Muhammad</t>
  </si>
  <si>
    <t>Nabi Muhammad</t>
  </si>
  <si>
    <t>TSM Hyderabad</t>
  </si>
  <si>
    <t>Bilal Shaikh</t>
  </si>
  <si>
    <t>TSM Kohat</t>
  </si>
  <si>
    <t>Fahad Arif Paracha</t>
  </si>
  <si>
    <t>Sharif Ahmed Khan</t>
  </si>
  <si>
    <t>Omar Saleem Yazdanie</t>
  </si>
  <si>
    <t>TSM Bahawalpur/ Pattoki</t>
  </si>
  <si>
    <t>Adil Naseem</t>
  </si>
  <si>
    <t>Zeeshan Channa</t>
  </si>
  <si>
    <t>q</t>
  </si>
  <si>
    <t>M. Shahid</t>
  </si>
  <si>
    <t>Trade Category Manager – Olpers</t>
  </si>
  <si>
    <t>Muhammad Jamal</t>
  </si>
  <si>
    <t>Territory Sales Manager - Islamabad A2/ RWP B3</t>
  </si>
  <si>
    <t>Shakaib Arslan</t>
  </si>
  <si>
    <t xml:space="preserve">Sales Coordinator </t>
  </si>
  <si>
    <t>Vanessa Basten</t>
  </si>
  <si>
    <t>TSM KA RWP/ TSM Bara Kahu/ TSM Mingora</t>
  </si>
  <si>
    <t>Malik M Sohail</t>
  </si>
  <si>
    <t>Ashar Siddiqui</t>
  </si>
  <si>
    <t>Abrar Ahmed Kundi</t>
  </si>
  <si>
    <t>Territory Sales Manager - SP/ TSM LG</t>
  </si>
  <si>
    <t>Territory Sales Manager - RWP A1</t>
  </si>
  <si>
    <t>AM CD</t>
  </si>
  <si>
    <t>M CD</t>
  </si>
  <si>
    <t>TSM Tajikistan</t>
  </si>
  <si>
    <t>Exports</t>
  </si>
  <si>
    <t>ASM Afghanistan</t>
  </si>
  <si>
    <t>TSM Multan A2</t>
  </si>
  <si>
    <t>Muddaser Zeeshan</t>
  </si>
  <si>
    <t>ASM Hyderabad</t>
  </si>
  <si>
    <t>Muhammad Faheem</t>
  </si>
  <si>
    <t>Atif Perwez</t>
  </si>
  <si>
    <t>Syed Tariq Habib Qadri/ Sulaiman Ghanznavi</t>
  </si>
  <si>
    <t xml:space="preserve">Muhaimin </t>
  </si>
  <si>
    <t>TSM Quetta OS</t>
  </si>
  <si>
    <t>TSM KA Lahore</t>
  </si>
  <si>
    <t>Arslan Hashmi</t>
  </si>
  <si>
    <t>Syed Khurram Shah</t>
  </si>
  <si>
    <t>Umair Khan</t>
  </si>
  <si>
    <t>TSM Karachi</t>
  </si>
  <si>
    <t xml:space="preserve">Muhammad Jawaid Naqi </t>
  </si>
  <si>
    <t>Usman Aziz</t>
  </si>
  <si>
    <t>ASM Multan/ ASM Sargodha</t>
  </si>
  <si>
    <t>Territory Sales Manager - Islamabad</t>
  </si>
  <si>
    <t>ZAHID KHUSHI</t>
  </si>
  <si>
    <t>Territory Sales Manager - Dina</t>
  </si>
  <si>
    <t>Mairaj Shaikh</t>
  </si>
  <si>
    <t>Imtiaz Shaikh</t>
  </si>
  <si>
    <t>Territory Sales Manager - Larkana</t>
  </si>
  <si>
    <t>Asad Qadri</t>
  </si>
  <si>
    <t>FSM South/ AM CD</t>
  </si>
  <si>
    <t>Abid Anwar</t>
  </si>
  <si>
    <t>Territory Sales Manager Karachi West A1</t>
  </si>
  <si>
    <t>Mirza Fazal Ansar</t>
  </si>
  <si>
    <t>Territory Sales Manager - Karachi 2</t>
  </si>
  <si>
    <t>Area Sales Manager - RWL B Cantt</t>
  </si>
  <si>
    <t>IMRAN HAIDER KLASSON</t>
  </si>
  <si>
    <t xml:space="preserve">Umar Mukhtar </t>
  </si>
  <si>
    <t>TSM Jalalabad</t>
  </si>
  <si>
    <t>Jahangir Khattak</t>
  </si>
  <si>
    <t>ASM Lahore D</t>
  </si>
  <si>
    <t>Kamil Murad</t>
  </si>
  <si>
    <t>Old Division</t>
  </si>
  <si>
    <t>New Divison</t>
  </si>
  <si>
    <t>Effective Date</t>
  </si>
  <si>
    <t>Agri Business</t>
  </si>
  <si>
    <t>Finance and Strategic Business</t>
  </si>
  <si>
    <t>Human Resources and Admin</t>
  </si>
  <si>
    <t>Technical Operations</t>
  </si>
  <si>
    <t>CNIC</t>
  </si>
  <si>
    <t>Clear</t>
  </si>
  <si>
    <t>Not clear</t>
  </si>
  <si>
    <t>ABC</t>
  </si>
  <si>
    <t>dsf</t>
  </si>
  <si>
    <t>asd</t>
  </si>
  <si>
    <t>sad</t>
  </si>
  <si>
    <t>adf</t>
  </si>
  <si>
    <t>sdf</t>
  </si>
  <si>
    <t>adsasd</t>
  </si>
  <si>
    <t>asdas</t>
  </si>
  <si>
    <t>ads</t>
  </si>
  <si>
    <t>Technical Operation</t>
  </si>
  <si>
    <t>Appointment/Transfer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</si>
</sst>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[$-409]d\-mmm\-yy;@"/>
    <numFmt numFmtId="166" formatCode="[$-409]mmmm\ d\,\ yyyy;@"/>
    <numFmt numFmtId="167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333333"/>
      <name val="Arial"/>
      <family val="2"/>
    </font>
    <font>
      <sz val="14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2" fillId="0" borderId="0"/>
  </cellStyleXfs>
  <cellXfs count="193">
    <xf numFmtId="0" fontId="0" fillId="0" borderId="0" xfId="0"/>
    <xf numFmtId="0" fontId="0" fillId="2" borderId="0" xfId="0" applyFill="1"/>
    <xf numFmtId="0" fontId="0" fillId="0" borderId="12" xfId="0" applyBorder="1"/>
    <xf numFmtId="0" fontId="0" fillId="5" borderId="12" xfId="0" applyFill="1" applyBorder="1"/>
    <xf numFmtId="0" fontId="0" fillId="0" borderId="12" xfId="0" applyFill="1" applyBorder="1"/>
    <xf numFmtId="0" fontId="0" fillId="0" borderId="12" xfId="0" applyBorder="1" applyAlignment="1">
      <alignment horizontal="center"/>
    </xf>
    <xf numFmtId="0" fontId="3" fillId="2" borderId="0" xfId="2" applyFill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6" borderId="12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left"/>
    </xf>
    <xf numFmtId="0" fontId="9" fillId="0" borderId="0" xfId="0" applyFont="1"/>
    <xf numFmtId="0" fontId="8" fillId="3" borderId="12" xfId="0" applyFont="1" applyFill="1" applyBorder="1" applyAlignment="1">
      <alignment horizontal="center"/>
    </xf>
    <xf numFmtId="17" fontId="8" fillId="3" borderId="12" xfId="0" applyNumberFormat="1" applyFont="1" applyFill="1" applyBorder="1" applyAlignment="1">
      <alignment horizontal="center"/>
    </xf>
    <xf numFmtId="10" fontId="8" fillId="3" borderId="12" xfId="1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9" fillId="0" borderId="12" xfId="0" applyFont="1" applyBorder="1"/>
    <xf numFmtId="0" fontId="8" fillId="3" borderId="12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/>
    </xf>
    <xf numFmtId="0" fontId="9" fillId="5" borderId="0" xfId="0" applyFont="1" applyFill="1"/>
    <xf numFmtId="0" fontId="8" fillId="5" borderId="12" xfId="0" applyFont="1" applyFill="1" applyBorder="1"/>
    <xf numFmtId="17" fontId="8" fillId="5" borderId="12" xfId="0" applyNumberFormat="1" applyFont="1" applyFill="1" applyBorder="1"/>
    <xf numFmtId="0" fontId="9" fillId="5" borderId="12" xfId="0" applyFont="1" applyFill="1" applyBorder="1"/>
    <xf numFmtId="0" fontId="10" fillId="5" borderId="12" xfId="0" applyFont="1" applyFill="1" applyBorder="1"/>
    <xf numFmtId="10" fontId="9" fillId="5" borderId="12" xfId="1" applyNumberFormat="1" applyFont="1" applyFill="1" applyBorder="1"/>
    <xf numFmtId="0" fontId="8" fillId="4" borderId="0" xfId="0" applyFont="1" applyFill="1" applyBorder="1" applyAlignment="1">
      <alignment horizontal="center"/>
    </xf>
    <xf numFmtId="0" fontId="10" fillId="0" borderId="0" xfId="0" applyFont="1"/>
    <xf numFmtId="0" fontId="10" fillId="5" borderId="0" xfId="0" applyFont="1" applyFill="1"/>
    <xf numFmtId="17" fontId="11" fillId="5" borderId="12" xfId="0" applyNumberFormat="1" applyFont="1" applyFill="1" applyBorder="1"/>
    <xf numFmtId="0" fontId="13" fillId="9" borderId="13" xfId="3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5" borderId="12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9" borderId="13" xfId="3" applyFont="1" applyFill="1" applyBorder="1" applyAlignment="1">
      <alignment horizontal="left" vertical="center"/>
    </xf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8" xfId="0" applyFill="1" applyBorder="1"/>
    <xf numFmtId="0" fontId="3" fillId="10" borderId="0" xfId="2" applyFill="1" applyBorder="1"/>
    <xf numFmtId="2" fontId="0" fillId="10" borderId="0" xfId="0" applyNumberForma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10" borderId="0" xfId="0" applyFill="1"/>
    <xf numFmtId="0" fontId="3" fillId="10" borderId="0" xfId="2" quotePrefix="1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3" fillId="0" borderId="0" xfId="2"/>
    <xf numFmtId="10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8" fillId="7" borderId="18" xfId="0" applyFont="1" applyFill="1" applyBorder="1" applyAlignment="1">
      <alignment horizontal="center" wrapText="1"/>
    </xf>
    <xf numFmtId="0" fontId="15" fillId="7" borderId="18" xfId="0" applyFont="1" applyFill="1" applyBorder="1" applyAlignment="1">
      <alignment horizontal="center" wrapText="1"/>
    </xf>
    <xf numFmtId="0" fontId="8" fillId="5" borderId="18" xfId="0" applyFont="1" applyFill="1" applyBorder="1" applyAlignment="1">
      <alignment horizontal="center" wrapText="1"/>
    </xf>
    <xf numFmtId="0" fontId="15" fillId="5" borderId="18" xfId="0" applyFont="1" applyFill="1" applyBorder="1" applyAlignment="1">
      <alignment horizontal="center" wrapText="1"/>
    </xf>
    <xf numFmtId="0" fontId="15" fillId="5" borderId="14" xfId="0" applyFont="1" applyFill="1" applyBorder="1" applyAlignment="1">
      <alignment horizontal="center" wrapText="1"/>
    </xf>
    <xf numFmtId="0" fontId="8" fillId="7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left"/>
    </xf>
    <xf numFmtId="0" fontId="16" fillId="7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12" xfId="0" applyNumberFormat="1" applyBorder="1" applyAlignment="1">
      <alignment horizontal="center" vertical="center"/>
    </xf>
    <xf numFmtId="0" fontId="2" fillId="5" borderId="12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17" fontId="0" fillId="0" borderId="0" xfId="0" applyNumberFormat="1"/>
    <xf numFmtId="0" fontId="0" fillId="8" borderId="12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166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0" xfId="0" applyFill="1" applyAlignment="1">
      <alignment vertical="center"/>
    </xf>
    <xf numFmtId="164" fontId="0" fillId="0" borderId="0" xfId="0" applyNumberFormat="1" applyAlignment="1">
      <alignment horizontal="center" vertical="center"/>
    </xf>
    <xf numFmtId="166" fontId="0" fillId="0" borderId="12" xfId="0" applyNumberFormat="1" applyFill="1" applyBorder="1" applyAlignment="1">
      <alignment horizontal="center" vertical="center"/>
    </xf>
    <xf numFmtId="0" fontId="17" fillId="0" borderId="12" xfId="0" applyFont="1" applyBorder="1"/>
    <xf numFmtId="0" fontId="0" fillId="0" borderId="12" xfId="0" applyFill="1" applyBorder="1" applyAlignment="1">
      <alignment horizontal="center" vertical="center"/>
    </xf>
    <xf numFmtId="0" fontId="3" fillId="0" borderId="12" xfId="2" applyBorder="1"/>
    <xf numFmtId="17" fontId="8" fillId="5" borderId="0" xfId="0" applyNumberFormat="1" applyFont="1" applyFill="1" applyBorder="1"/>
    <xf numFmtId="0" fontId="8" fillId="11" borderId="18" xfId="0" applyFont="1" applyFill="1" applyBorder="1" applyAlignment="1">
      <alignment horizontal="center" wrapText="1"/>
    </xf>
    <xf numFmtId="0" fontId="15" fillId="11" borderId="18" xfId="0" applyFont="1" applyFill="1" applyBorder="1" applyAlignment="1">
      <alignment horizontal="center" wrapText="1"/>
    </xf>
    <xf numFmtId="0" fontId="15" fillId="11" borderId="14" xfId="0" applyFont="1" applyFill="1" applyBorder="1" applyAlignment="1">
      <alignment horizontal="center" wrapText="1"/>
    </xf>
    <xf numFmtId="0" fontId="2" fillId="11" borderId="22" xfId="0" applyFont="1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0" fillId="11" borderId="12" xfId="0" applyFill="1" applyBorder="1"/>
    <xf numFmtId="0" fontId="2" fillId="11" borderId="21" xfId="0" applyFont="1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14" fontId="0" fillId="0" borderId="0" xfId="0" applyNumberFormat="1"/>
    <xf numFmtId="0" fontId="8" fillId="0" borderId="0" xfId="0" quotePrefix="1" applyFont="1" applyBorder="1"/>
    <xf numFmtId="0" fontId="9" fillId="0" borderId="0" xfId="0" applyFont="1" applyBorder="1"/>
    <xf numFmtId="10" fontId="9" fillId="0" borderId="0" xfId="0" applyNumberFormat="1" applyFont="1" applyBorder="1"/>
    <xf numFmtId="0" fontId="3" fillId="0" borderId="0" xfId="2" applyBorder="1"/>
    <xf numFmtId="0" fontId="2" fillId="0" borderId="0" xfId="0" quotePrefix="1" applyFont="1"/>
    <xf numFmtId="0" fontId="2" fillId="3" borderId="12" xfId="0" applyFont="1" applyFill="1" applyBorder="1" applyAlignment="1">
      <alignment horizontal="center"/>
    </xf>
    <xf numFmtId="17" fontId="2" fillId="3" borderId="12" xfId="0" applyNumberFormat="1" applyFont="1" applyFill="1" applyBorder="1" applyAlignment="1">
      <alignment horizontal="center"/>
    </xf>
    <xf numFmtId="10" fontId="2" fillId="3" borderId="12" xfId="1" applyNumberFormat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10" fontId="0" fillId="0" borderId="0" xfId="1" applyNumberFormat="1" applyFont="1"/>
    <xf numFmtId="0" fontId="4" fillId="12" borderId="12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2" xfId="0" applyFont="1" applyFill="1" applyBorder="1"/>
    <xf numFmtId="0" fontId="19" fillId="0" borderId="12" xfId="0" applyNumberFormat="1" applyFont="1" applyBorder="1" applyAlignment="1">
      <alignment horizontal="center" vertical="center"/>
    </xf>
    <xf numFmtId="15" fontId="19" fillId="0" borderId="12" xfId="0" applyNumberFormat="1" applyFont="1" applyBorder="1" applyAlignment="1">
      <alignment horizontal="left" vertical="center"/>
    </xf>
    <xf numFmtId="15" fontId="19" fillId="0" borderId="12" xfId="0" applyNumberFormat="1" applyFont="1" applyBorder="1" applyAlignment="1">
      <alignment horizontal="center" vertical="center"/>
    </xf>
    <xf numFmtId="165" fontId="19" fillId="0" borderId="12" xfId="0" applyNumberFormat="1" applyFont="1" applyFill="1" applyBorder="1" applyAlignment="1">
      <alignment horizontal="center" vertical="center"/>
    </xf>
    <xf numFmtId="15" fontId="19" fillId="13" borderId="12" xfId="0" applyNumberFormat="1" applyFont="1" applyFill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15" fontId="19" fillId="0" borderId="16" xfId="0" applyNumberFormat="1" applyFont="1" applyBorder="1" applyAlignment="1">
      <alignment horizontal="center" vertical="center"/>
    </xf>
    <xf numFmtId="15" fontId="19" fillId="0" borderId="12" xfId="0" applyNumberFormat="1" applyFont="1" applyFill="1" applyBorder="1" applyAlignment="1">
      <alignment horizontal="left" vertical="center"/>
    </xf>
    <xf numFmtId="0" fontId="19" fillId="0" borderId="0" xfId="0" applyFont="1"/>
    <xf numFmtId="0" fontId="16" fillId="7" borderId="18" xfId="0" applyFont="1" applyFill="1" applyBorder="1" applyAlignment="1">
      <alignment horizontal="center" wrapText="1"/>
    </xf>
    <xf numFmtId="0" fontId="20" fillId="7" borderId="18" xfId="0" applyFont="1" applyFill="1" applyBorder="1" applyAlignment="1">
      <alignment horizontal="center" wrapText="1"/>
    </xf>
    <xf numFmtId="0" fontId="16" fillId="11" borderId="18" xfId="0" applyFont="1" applyFill="1" applyBorder="1" applyAlignment="1">
      <alignment horizontal="center" wrapText="1"/>
    </xf>
    <xf numFmtId="0" fontId="20" fillId="11" borderId="18" xfId="0" applyFont="1" applyFill="1" applyBorder="1" applyAlignment="1">
      <alignment horizontal="center" wrapText="1"/>
    </xf>
    <xf numFmtId="0" fontId="20" fillId="11" borderId="14" xfId="0" applyFont="1" applyFill="1" applyBorder="1" applyAlignment="1">
      <alignment horizontal="center" wrapText="1"/>
    </xf>
    <xf numFmtId="0" fontId="16" fillId="7" borderId="19" xfId="0" applyFont="1" applyFill="1" applyBorder="1" applyAlignment="1">
      <alignment horizontal="center"/>
    </xf>
    <xf numFmtId="0" fontId="16" fillId="5" borderId="21" xfId="0" applyFont="1" applyFill="1" applyBorder="1" applyAlignment="1">
      <alignment horizontal="center"/>
    </xf>
    <xf numFmtId="0" fontId="16" fillId="11" borderId="23" xfId="0" applyFont="1" applyFill="1" applyBorder="1" applyAlignment="1">
      <alignment horizontal="center"/>
    </xf>
    <xf numFmtId="0" fontId="19" fillId="11" borderId="12" xfId="0" applyFont="1" applyFill="1" applyBorder="1"/>
    <xf numFmtId="0" fontId="19" fillId="0" borderId="21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6" fillId="11" borderId="21" xfId="0" applyFont="1" applyFill="1" applyBorder="1" applyAlignment="1">
      <alignment horizontal="center"/>
    </xf>
    <xf numFmtId="0" fontId="19" fillId="11" borderId="21" xfId="0" applyFont="1" applyFill="1" applyBorder="1" applyAlignment="1">
      <alignment horizontal="center"/>
    </xf>
    <xf numFmtId="167" fontId="19" fillId="0" borderId="12" xfId="0" applyNumberFormat="1" applyFont="1" applyBorder="1" applyAlignment="1">
      <alignment horizontal="center" vertical="center"/>
    </xf>
    <xf numFmtId="15" fontId="19" fillId="14" borderId="12" xfId="0" applyNumberFormat="1" applyFont="1" applyFill="1" applyBorder="1" applyAlignment="1">
      <alignment horizontal="left" vertical="center"/>
    </xf>
    <xf numFmtId="15" fontId="19" fillId="15" borderId="12" xfId="0" applyNumberFormat="1" applyFont="1" applyFill="1" applyBorder="1" applyAlignment="1">
      <alignment horizontal="left" vertical="center"/>
    </xf>
    <xf numFmtId="15" fontId="19" fillId="5" borderId="12" xfId="0" applyNumberFormat="1" applyFont="1" applyFill="1" applyBorder="1" applyAlignment="1">
      <alignment horizontal="left" vertical="center"/>
    </xf>
    <xf numFmtId="0" fontId="13" fillId="9" borderId="17" xfId="3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8" fillId="5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3"/>
    <cellStyle name="Percent" xfId="1" builtinId="5"/>
  </cellStyles>
  <dxfs count="1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FCCB"/>
      <color rgb="FFFFF0C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3799351580188"/>
          <c:y val="3.8348073688692148E-2"/>
          <c:w val="0.82437527631526064"/>
          <c:h val="0.647824577189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Attrition!$B$13</c:f>
              <c:strCache>
                <c:ptCount val="1"/>
                <c:pt idx="0">
                  <c:v>Employees Catagories</c:v>
                </c:pt>
              </c:strCache>
            </c:strRef>
          </c:tx>
          <c:invertIfNegative val="0"/>
          <c:cat>
            <c:strRef>
              <c:f>Attrition!$B$14:$B$17</c:f>
              <c:strCache>
                <c:ptCount val="4"/>
                <c:pt idx="0">
                  <c:v>CL 12 - 19&amp;associates</c:v>
                </c:pt>
                <c:pt idx="1">
                  <c:v>CL 20 - 27</c:v>
                </c:pt>
                <c:pt idx="2">
                  <c:v>CL 28 - 29</c:v>
                </c:pt>
                <c:pt idx="3">
                  <c:v>Total</c:v>
                </c:pt>
              </c:strCache>
            </c:strRef>
          </c:cat>
          <c:val>
            <c:numRef>
              <c:f>Attrition!$B$14:$B$16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9-44D6-A72C-39018700E612}"/>
            </c:ext>
          </c:extLst>
        </c:ser>
        <c:ser>
          <c:idx val="1"/>
          <c:order val="1"/>
          <c:tx>
            <c:strRef>
              <c:f>Attrition!$G$13</c:f>
              <c:strCache>
                <c:ptCount val="1"/>
                <c:pt idx="0">
                  <c:v>Left</c:v>
                </c:pt>
              </c:strCache>
            </c:strRef>
          </c:tx>
          <c:invertIfNegative val="0"/>
          <c:cat>
            <c:strRef>
              <c:f>Attrition!$B$14:$B$17</c:f>
              <c:strCache>
                <c:ptCount val="4"/>
                <c:pt idx="0">
                  <c:v>CL 12 - 19&amp;associates</c:v>
                </c:pt>
                <c:pt idx="1">
                  <c:v>CL 20 - 27</c:v>
                </c:pt>
                <c:pt idx="2">
                  <c:v>CL 28 - 29</c:v>
                </c:pt>
                <c:pt idx="3">
                  <c:v>Total</c:v>
                </c:pt>
              </c:strCache>
            </c:strRef>
          </c:cat>
          <c:val>
            <c:numRef>
              <c:f>Attrition!$G$14:$G$17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10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9-44D6-A72C-39018700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033232"/>
        <c:axId val="618032688"/>
      </c:barChart>
      <c:catAx>
        <c:axId val="61803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618032688"/>
        <c:crosses val="autoZero"/>
        <c:auto val="1"/>
        <c:lblAlgn val="ctr"/>
        <c:lblOffset val="100"/>
        <c:noMultiLvlLbl val="0"/>
      </c:catAx>
      <c:valAx>
        <c:axId val="618032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18033232"/>
        <c:crosses val="autoZero"/>
        <c:crossBetween val="between"/>
        <c:majorUnit val="10"/>
      </c:valAx>
      <c:spPr>
        <a:solidFill>
          <a:srgbClr val="FFF0C1"/>
        </a:solidFill>
        <a:scene3d>
          <a:camera prst="orthographicFront"/>
          <a:lightRig rig="threePt" dir="t"/>
        </a:scene3d>
        <a:sp3d>
          <a:bevelT prst="relaxedInset"/>
        </a:sp3d>
      </c:spPr>
    </c:plotArea>
    <c:plotVisOnly val="1"/>
    <c:dispBlanksAs val="gap"/>
    <c:showDLblsOverMax val="0"/>
  </c:chart>
  <c:spPr>
    <a:solidFill>
      <a:srgbClr val="FFF0C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Companies employees resigned 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cat>
            <c:strRef>
              <c:f>Attrition!$L$14:$L$31</c:f>
              <c:strCache>
                <c:ptCount val="18"/>
                <c:pt idx="0">
                  <c:v>Fauji Foods</c:v>
                </c:pt>
                <c:pt idx="1">
                  <c:v>Fauji Foundation Power Limited</c:v>
                </c:pt>
                <c:pt idx="2">
                  <c:v>Nestle</c:v>
                </c:pt>
                <c:pt idx="3">
                  <c:v>Dairy Land</c:v>
                </c:pt>
                <c:pt idx="4">
                  <c:v>Pepsi</c:v>
                </c:pt>
                <c:pt idx="5">
                  <c:v>Kansai Paints</c:v>
                </c:pt>
                <c:pt idx="6">
                  <c:v>Government job</c:v>
                </c:pt>
                <c:pt idx="7">
                  <c:v>Shell</c:v>
                </c:pt>
                <c:pt idx="8">
                  <c:v>Moved abroad</c:v>
                </c:pt>
                <c:pt idx="9">
                  <c:v>Medical Reasons</c:v>
                </c:pt>
                <c:pt idx="10">
                  <c:v>Personal reasons</c:v>
                </c:pt>
                <c:pt idx="11">
                  <c:v>Rupali Foods</c:v>
                </c:pt>
                <c:pt idx="12">
                  <c:v>IBM</c:v>
                </c:pt>
                <c:pt idx="13">
                  <c:v>Overseas</c:v>
                </c:pt>
                <c:pt idx="14">
                  <c:v>Minha Dairy</c:v>
                </c:pt>
                <c:pt idx="15">
                  <c:v>Own business</c:v>
                </c:pt>
                <c:pt idx="16">
                  <c:v>Plan Pakistan</c:v>
                </c:pt>
                <c:pt idx="17">
                  <c:v>Reckitt Benkiser</c:v>
                </c:pt>
              </c:strCache>
            </c:strRef>
          </c:cat>
          <c:val>
            <c:numRef>
              <c:f>Attrition!$M$14:$M$31</c:f>
              <c:numCache>
                <c:formatCode>General</c:formatCode>
                <c:ptCount val="18"/>
                <c:pt idx="0">
                  <c:v>23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4ED3-B7BA-A32766C6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662000"/>
        <c:axId val="543666896"/>
      </c:barChart>
      <c:catAx>
        <c:axId val="543662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43666896"/>
        <c:crosses val="autoZero"/>
        <c:auto val="1"/>
        <c:lblAlgn val="ctr"/>
        <c:lblOffset val="100"/>
        <c:noMultiLvlLbl val="0"/>
      </c:catAx>
      <c:valAx>
        <c:axId val="543666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4366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Attrition!$B$13</c:f>
              <c:strCache>
                <c:ptCount val="1"/>
                <c:pt idx="0">
                  <c:v>Employees Catagories</c:v>
                </c:pt>
              </c:strCache>
            </c:strRef>
          </c:tx>
          <c:invertIfNegative val="0"/>
          <c:cat>
            <c:strRef>
              <c:f>Attrition!$B$14:$B$17</c:f>
              <c:strCache>
                <c:ptCount val="4"/>
                <c:pt idx="0">
                  <c:v>CL 12 - 19&amp;associates</c:v>
                </c:pt>
                <c:pt idx="1">
                  <c:v>CL 20 - 27</c:v>
                </c:pt>
                <c:pt idx="2">
                  <c:v>CL 28 - 29</c:v>
                </c:pt>
                <c:pt idx="3">
                  <c:v>Total</c:v>
                </c:pt>
              </c:strCache>
            </c:strRef>
          </c:cat>
          <c:val>
            <c:numRef>
              <c:f>Attrition!$B$14:$B$16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9-4626-927E-786478D7BECF}"/>
            </c:ext>
          </c:extLst>
        </c:ser>
        <c:ser>
          <c:idx val="1"/>
          <c:order val="1"/>
          <c:tx>
            <c:strRef>
              <c:f>Attrition!$G$13</c:f>
              <c:strCache>
                <c:ptCount val="1"/>
                <c:pt idx="0">
                  <c:v>Left</c:v>
                </c:pt>
              </c:strCache>
            </c:strRef>
          </c:tx>
          <c:invertIfNegative val="0"/>
          <c:cat>
            <c:strRef>
              <c:f>Attrition!$B$14:$B$17</c:f>
              <c:strCache>
                <c:ptCount val="4"/>
                <c:pt idx="0">
                  <c:v>CL 12 - 19&amp;associates</c:v>
                </c:pt>
                <c:pt idx="1">
                  <c:v>CL 20 - 27</c:v>
                </c:pt>
                <c:pt idx="2">
                  <c:v>CL 28 - 29</c:v>
                </c:pt>
                <c:pt idx="3">
                  <c:v>Total</c:v>
                </c:pt>
              </c:strCache>
            </c:strRef>
          </c:cat>
          <c:val>
            <c:numRef>
              <c:f>Attrition!$G$14:$G$17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10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9-4626-927E-786478D7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940448"/>
        <c:axId val="549940992"/>
      </c:barChart>
      <c:catAx>
        <c:axId val="54994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940992"/>
        <c:crosses val="autoZero"/>
        <c:auto val="1"/>
        <c:lblAlgn val="ctr"/>
        <c:lblOffset val="100"/>
        <c:noMultiLvlLbl val="0"/>
      </c:catAx>
      <c:valAx>
        <c:axId val="549940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4994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Vacant Positions (resigna)'!A1"/><Relationship Id="rId2" Type="http://schemas.openxmlformats.org/officeDocument/2006/relationships/hyperlink" Target="#Attrition!A1"/><Relationship Id="rId1" Type="http://schemas.openxmlformats.org/officeDocument/2006/relationships/hyperlink" Target="#'Days-to-Hire'!A1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523876</xdr:colOff>
      <xdr:row>3</xdr:row>
      <xdr:rowOff>33131</xdr:rowOff>
    </xdr:from>
    <xdr:to>
      <xdr:col>4</xdr:col>
      <xdr:colOff>523876</xdr:colOff>
      <xdr:row>5</xdr:row>
      <xdr:rowOff>123825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43854" y="679174"/>
          <a:ext cx="877957" cy="471694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Days to hire</a:t>
          </a:r>
        </a:p>
        <a:p>
          <a:pPr algn="ctr"/>
          <a:endParaRPr lang="en-US" sz="1100"/>
        </a:p>
      </xdr:txBody>
    </xdr:sp>
    <xdr:clientData/>
  </xdr:twoCellAnchor>
  <xdr:twoCellAnchor>
    <xdr:from>
      <xdr:col>7</xdr:col>
      <xdr:colOff>77903</xdr:colOff>
      <xdr:row>6</xdr:row>
      <xdr:rowOff>50109</xdr:rowOff>
    </xdr:from>
    <xdr:to>
      <xdr:col>9</xdr:col>
      <xdr:colOff>41413</xdr:colOff>
      <xdr:row>8</xdr:row>
      <xdr:rowOff>59634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39425" y="1267652"/>
          <a:ext cx="1189336" cy="39052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Attrition</a:t>
          </a:r>
        </a:p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542925</xdr:colOff>
      <xdr:row>15</xdr:row>
      <xdr:rowOff>104775</xdr:rowOff>
    </xdr:from>
    <xdr:to>
      <xdr:col>12</xdr:col>
      <xdr:colOff>240196</xdr:colOff>
      <xdr:row>19</xdr:row>
      <xdr:rowOff>149087</xdr:rowOff>
    </xdr:to>
    <xdr:sp macro="" textlink="">
      <xdr:nvSpPr>
        <xdr:cNvPr id="8" name="Round Single Corner Rectangl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717360" y="3036818"/>
          <a:ext cx="2148923" cy="806312"/>
        </a:xfrm>
        <a:prstGeom prst="round1Rect">
          <a:avLst/>
        </a:prstGeom>
        <a:solidFill>
          <a:srgbClr val="9EFCC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Vacant Positions (against resignations) &amp; open positions ...</a:t>
          </a:r>
        </a:p>
      </xdr:txBody>
    </xdr:sp>
    <xdr:clientData/>
  </xdr:twoCellAnchor>
  <xdr:twoCellAnchor>
    <xdr:from>
      <xdr:col>2</xdr:col>
      <xdr:colOff>534865</xdr:colOff>
      <xdr:row>13</xdr:row>
      <xdr:rowOff>139212</xdr:rowOff>
    </xdr:from>
    <xdr:to>
      <xdr:col>5</xdr:col>
      <xdr:colOff>315057</xdr:colOff>
      <xdr:row>15</xdr:row>
      <xdr:rowOff>146539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55480" y="2688981"/>
          <a:ext cx="1186962" cy="388327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PLI conducted</a:t>
          </a:r>
        </a:p>
      </xdr:txBody>
    </xdr:sp>
    <xdr:clientData/>
  </xdr:twoCellAnchor>
  <xdr:twoCellAnchor>
    <xdr:from>
      <xdr:col>0</xdr:col>
      <xdr:colOff>197827</xdr:colOff>
      <xdr:row>8</xdr:row>
      <xdr:rowOff>131885</xdr:rowOff>
    </xdr:from>
    <xdr:to>
      <xdr:col>2</xdr:col>
      <xdr:colOff>234462</xdr:colOff>
      <xdr:row>10</xdr:row>
      <xdr:rowOff>87923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7827" y="1729154"/>
          <a:ext cx="857250" cy="337038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Transfers</a:t>
          </a:r>
        </a:p>
      </xdr:txBody>
    </xdr:sp>
    <xdr:clientData/>
  </xdr:twoCellAnchor>
  <xdr:twoCellAnchor>
    <xdr:from>
      <xdr:col>9</xdr:col>
      <xdr:colOff>402981</xdr:colOff>
      <xdr:row>2</xdr:row>
      <xdr:rowOff>95249</xdr:rowOff>
    </xdr:from>
    <xdr:to>
      <xdr:col>13</xdr:col>
      <xdr:colOff>359019</xdr:colOff>
      <xdr:row>12</xdr:row>
      <xdr:rowOff>183172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134834</xdr:colOff>
      <xdr:row>43</xdr:row>
      <xdr:rowOff>33401</xdr:rowOff>
    </xdr:from>
    <xdr:to>
      <xdr:col>20</xdr:col>
      <xdr:colOff>556655</xdr:colOff>
      <xdr:row>68</xdr:row>
      <xdr:rowOff>155863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536863</xdr:colOff>
      <xdr:row>13</xdr:row>
      <xdr:rowOff>91785</xdr:rowOff>
    </xdr:from>
    <xdr:to>
      <xdr:col>18</xdr:col>
      <xdr:colOff>675409</xdr:colOff>
      <xdr:row>24</xdr:row>
      <xdr:rowOff>167985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4" zoomScale="130" zoomScaleNormal="130" workbookViewId="0">
      <selection activeCell="F15" sqref="F15"/>
    </sheetView>
  </sheetViews>
  <sheetFormatPr defaultRowHeight="15" x14ac:dyDescent="0.25"/>
  <cols>
    <col min="1" max="1" width="3.140625" customWidth="1"/>
    <col min="4" max="4" width="4" customWidth="1"/>
    <col min="5" max="5" width="8" customWidth="1"/>
    <col min="6" max="6" width="9.5703125" bestFit="1" customWidth="1"/>
  </cols>
  <sheetData>
    <row r="1" spans="1:22" ht="21.75" thickBot="1" x14ac:dyDescent="0.4">
      <c r="A1" s="174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1"/>
      <c r="P1" s="1"/>
      <c r="Q1" s="1"/>
      <c r="R1" s="1"/>
      <c r="S1" s="1"/>
      <c r="T1" s="1"/>
      <c r="U1" s="1"/>
      <c r="V1" s="1"/>
    </row>
    <row r="2" spans="1:22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  <c r="O2" s="1"/>
      <c r="P2" s="1"/>
      <c r="Q2" s="1"/>
      <c r="R2" s="1"/>
      <c r="S2" s="1"/>
      <c r="T2" s="1"/>
      <c r="U2" s="1"/>
      <c r="V2" s="1"/>
    </row>
    <row r="3" spans="1:22" x14ac:dyDescent="0.2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  <c r="O3" s="1"/>
      <c r="P3" s="6"/>
      <c r="Q3" s="1"/>
      <c r="R3" s="1"/>
      <c r="S3" s="1"/>
      <c r="T3" s="1"/>
      <c r="U3" s="1"/>
      <c r="V3" s="1"/>
    </row>
    <row r="4" spans="1:22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2"/>
      <c r="O4" s="1"/>
      <c r="P4" s="6"/>
      <c r="Q4" s="1"/>
      <c r="R4" s="1"/>
      <c r="S4" s="1"/>
      <c r="T4" s="1"/>
      <c r="U4" s="1"/>
      <c r="V4" s="1"/>
    </row>
    <row r="5" spans="1:22" x14ac:dyDescent="0.25">
      <c r="A5" s="50"/>
      <c r="B5" s="51"/>
      <c r="C5" s="51"/>
      <c r="D5" s="53" t="s">
        <v>48</v>
      </c>
      <c r="E5" s="51"/>
      <c r="F5" s="54" t="e">
        <f>#REF!</f>
        <v>#REF!</v>
      </c>
      <c r="G5" s="51"/>
      <c r="H5" s="51"/>
      <c r="I5" s="53"/>
      <c r="J5" s="51"/>
      <c r="K5" s="51"/>
      <c r="L5" s="55"/>
      <c r="M5" s="51"/>
      <c r="N5" s="52"/>
      <c r="O5" s="1"/>
      <c r="P5" s="1"/>
      <c r="Q5" s="1"/>
      <c r="R5" s="1"/>
      <c r="S5" s="1"/>
      <c r="T5" s="1"/>
      <c r="U5" s="1"/>
      <c r="V5" s="1"/>
    </row>
    <row r="6" spans="1:22" x14ac:dyDescent="0.25">
      <c r="A6" s="50"/>
      <c r="B6" s="51"/>
      <c r="C6" s="51"/>
      <c r="D6" s="51"/>
      <c r="E6" s="51"/>
      <c r="F6" s="51"/>
      <c r="G6" s="51"/>
      <c r="H6" s="51"/>
      <c r="I6" s="62">
        <f>+Attrition!G7</f>
        <v>4.6768431308866515E-2</v>
      </c>
      <c r="J6" s="51"/>
      <c r="K6" s="51"/>
      <c r="L6" s="51"/>
      <c r="M6" s="51"/>
      <c r="N6" s="52"/>
      <c r="O6" s="1"/>
      <c r="P6" s="1"/>
      <c r="Q6" s="1"/>
      <c r="R6" s="1"/>
      <c r="S6" s="1"/>
      <c r="T6" s="1"/>
      <c r="U6" s="1"/>
      <c r="V6" s="1"/>
    </row>
    <row r="7" spans="1:22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  <c r="O7" s="1"/>
      <c r="P7" s="1"/>
      <c r="Q7" s="1"/>
      <c r="R7" s="1"/>
      <c r="S7" s="1"/>
      <c r="T7" s="1"/>
      <c r="U7" s="1"/>
      <c r="V7" s="1"/>
    </row>
    <row r="8" spans="1:22" x14ac:dyDescent="0.25">
      <c r="A8" s="50"/>
      <c r="B8" s="51"/>
      <c r="C8" s="53"/>
      <c r="D8" s="51"/>
      <c r="E8" s="51"/>
      <c r="F8" s="51"/>
      <c r="G8" s="51"/>
      <c r="H8" s="51"/>
      <c r="I8" s="53"/>
      <c r="J8" s="51"/>
      <c r="K8" s="51"/>
      <c r="L8" s="51"/>
      <c r="M8" s="56"/>
      <c r="N8" s="52"/>
      <c r="O8" s="1"/>
      <c r="P8" s="1"/>
      <c r="Q8" s="1"/>
      <c r="R8" s="1"/>
      <c r="S8" s="1"/>
      <c r="T8" s="1"/>
      <c r="U8" s="1"/>
      <c r="V8" s="1"/>
    </row>
    <row r="9" spans="1:22" x14ac:dyDescent="0.25">
      <c r="A9" s="50"/>
      <c r="B9" s="51"/>
      <c r="C9" s="51"/>
      <c r="D9" s="51"/>
      <c r="E9" s="51"/>
      <c r="F9" s="51"/>
      <c r="G9" s="51"/>
      <c r="H9" s="51"/>
      <c r="I9" s="53"/>
      <c r="J9" s="51"/>
      <c r="K9" s="51"/>
      <c r="L9" s="51"/>
      <c r="M9" s="51"/>
      <c r="N9" s="52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50"/>
      <c r="B10" s="53" t="s">
        <v>54</v>
      </c>
      <c r="C10" s="64">
        <f>+Transfers!I1</f>
        <v>128</v>
      </c>
      <c r="D10" s="51"/>
      <c r="E10" s="51"/>
      <c r="F10" s="51"/>
      <c r="G10" s="51"/>
      <c r="H10" s="51"/>
      <c r="I10" s="53"/>
      <c r="J10" s="51"/>
      <c r="K10" s="51"/>
      <c r="L10" s="51"/>
      <c r="M10" s="51"/>
      <c r="N10" s="52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50"/>
      <c r="B11" s="51"/>
      <c r="C11" s="51"/>
      <c r="D11" s="53"/>
      <c r="E11" s="51"/>
      <c r="F11" s="51"/>
      <c r="G11" s="51"/>
      <c r="H11" s="51"/>
      <c r="I11" s="53"/>
      <c r="J11" s="51"/>
      <c r="K11" s="51"/>
      <c r="L11" s="51"/>
      <c r="M11" s="51"/>
      <c r="N11" s="52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50"/>
      <c r="B12" s="51"/>
      <c r="C12" s="51"/>
      <c r="D12" s="51"/>
      <c r="E12" s="51"/>
      <c r="F12" s="51"/>
      <c r="G12" s="51"/>
      <c r="H12" s="51"/>
      <c r="I12" s="56"/>
      <c r="J12" s="51"/>
      <c r="K12" s="51"/>
      <c r="L12" s="51"/>
      <c r="N12" s="52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50"/>
      <c r="B14" s="51"/>
      <c r="C14" s="51"/>
      <c r="D14" s="51"/>
      <c r="E14" s="51"/>
      <c r="F14" s="51"/>
      <c r="G14" s="53"/>
      <c r="H14" s="51"/>
      <c r="I14" s="51"/>
      <c r="J14" s="51"/>
      <c r="K14" s="51"/>
      <c r="L14" s="51"/>
      <c r="M14" s="51"/>
      <c r="N14" s="52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50"/>
      <c r="B15" s="51"/>
      <c r="C15" s="51"/>
      <c r="D15" s="57" t="s">
        <v>53</v>
      </c>
      <c r="E15" s="51"/>
      <c r="F15" s="63">
        <f>+'PLI conducted '!A200</f>
        <v>196</v>
      </c>
      <c r="G15" s="53"/>
      <c r="H15" s="51"/>
      <c r="I15" s="51"/>
      <c r="J15" s="51"/>
      <c r="K15" s="51"/>
      <c r="L15" s="51"/>
      <c r="M15" s="51"/>
      <c r="N15" s="52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2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50"/>
      <c r="B17" s="51"/>
      <c r="C17" s="53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50"/>
      <c r="B18" s="51"/>
      <c r="C18" s="51"/>
      <c r="D18" s="51"/>
      <c r="E18" s="51"/>
      <c r="F18" s="51"/>
      <c r="G18" s="51"/>
      <c r="H18" s="51"/>
      <c r="I18" s="53"/>
      <c r="J18" s="51"/>
      <c r="K18" s="51"/>
      <c r="L18" s="51"/>
      <c r="M18" s="51"/>
      <c r="N18" s="52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50"/>
      <c r="B19" s="51"/>
      <c r="C19" s="51"/>
      <c r="D19" s="51"/>
      <c r="E19" s="51"/>
      <c r="F19" s="51"/>
      <c r="G19" s="51"/>
      <c r="H19" s="51"/>
      <c r="I19" s="53"/>
      <c r="J19" s="51"/>
      <c r="K19" s="51"/>
      <c r="L19" s="51"/>
      <c r="M19" s="51"/>
      <c r="N19" s="52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50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50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1"/>
      <c r="P22" s="1"/>
      <c r="Q22" s="1"/>
      <c r="R22" s="1"/>
      <c r="S22" s="1"/>
      <c r="T22" s="1"/>
      <c r="U22" s="1"/>
      <c r="V22" s="1"/>
    </row>
    <row r="23" spans="1:22" ht="15.75" thickBot="1" x14ac:dyDescent="0.3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60"/>
      <c r="O23" s="1"/>
      <c r="P23" s="1"/>
      <c r="Q23" s="1"/>
      <c r="R23" s="1"/>
      <c r="S23" s="1"/>
      <c r="T23" s="1"/>
      <c r="U23" s="1"/>
      <c r="V23" s="1"/>
    </row>
  </sheetData>
  <mergeCells count="1">
    <mergeCell ref="A1:N1"/>
  </mergeCells>
  <conditionalFormatting sqref="J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{605F6788-812E-43D6-B1F2-3B34EAE37F13}</x14:id>
        </ext>
      </extLst>
    </cfRule>
  </conditionalFormatting>
  <hyperlinks>
    <hyperlink ref="D5" location="'Days-to-Hire'!A1" display="Days to hire"/>
    <hyperlink ref="D15" location="'PLI conducted '!A1" display="'PLI conducted '!A1"/>
    <hyperlink ref="B10" location="Transfers!A1" display="Transfers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5F6788-812E-43D6-B1F2-3B34EAE37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zoomScale="70" zoomScaleNormal="70" workbookViewId="0">
      <selection activeCell="B13" sqref="B13"/>
    </sheetView>
  </sheetViews>
  <sheetFormatPr defaultColWidth="16.5703125" defaultRowHeight="18.75" x14ac:dyDescent="0.3"/>
  <cols>
    <col min="1" max="1" width="16.5703125" style="20"/>
    <col min="2" max="2" width="38.7109375" style="20" bestFit="1" customWidth="1"/>
    <col min="3" max="3" width="16.5703125" style="20"/>
    <col min="4" max="4" width="0" style="20" hidden="1" customWidth="1"/>
    <col min="5" max="11" width="16.5703125" style="20"/>
    <col min="12" max="12" width="33" style="20" customWidth="1"/>
    <col min="13" max="16384" width="16.5703125" style="20"/>
  </cols>
  <sheetData>
    <row r="2" spans="2:15" x14ac:dyDescent="0.3">
      <c r="B2" s="130" t="s">
        <v>129</v>
      </c>
      <c r="C2"/>
      <c r="D2"/>
      <c r="E2"/>
      <c r="F2"/>
      <c r="G2"/>
    </row>
    <row r="3" spans="2:15" x14ac:dyDescent="0.3">
      <c r="B3" s="131" t="s">
        <v>2</v>
      </c>
      <c r="C3" s="132">
        <v>42385</v>
      </c>
      <c r="D3" s="132">
        <v>42476</v>
      </c>
      <c r="E3" s="131" t="s">
        <v>3</v>
      </c>
      <c r="F3" s="131" t="s">
        <v>4</v>
      </c>
      <c r="G3" s="133" t="s">
        <v>5</v>
      </c>
    </row>
    <row r="4" spans="2:15" x14ac:dyDescent="0.3">
      <c r="B4" s="134" t="s">
        <v>130</v>
      </c>
      <c r="C4" s="95">
        <v>1203</v>
      </c>
      <c r="D4" s="95">
        <v>1193</v>
      </c>
      <c r="E4" s="135">
        <f>+AVERAGE(C4:D4)</f>
        <v>1198</v>
      </c>
      <c r="F4" s="95">
        <f>19+12+7+10</f>
        <v>48</v>
      </c>
      <c r="G4" s="133">
        <f>F4/E4</f>
        <v>4.006677796327212E-2</v>
      </c>
    </row>
    <row r="5" spans="2:15" x14ac:dyDescent="0.3">
      <c r="B5" s="134" t="s">
        <v>7</v>
      </c>
      <c r="C5" s="135">
        <v>327</v>
      </c>
      <c r="D5" s="135">
        <v>318</v>
      </c>
      <c r="E5" s="135">
        <f>+AVERAGE(C5:D5)</f>
        <v>322.5</v>
      </c>
      <c r="F5" s="135">
        <f>7+4+9+4</f>
        <v>24</v>
      </c>
      <c r="G5" s="133">
        <f>F5/E5</f>
        <v>7.441860465116279E-2</v>
      </c>
    </row>
    <row r="6" spans="2:15" x14ac:dyDescent="0.3">
      <c r="B6" s="134" t="s">
        <v>9</v>
      </c>
      <c r="C6" s="135">
        <v>19</v>
      </c>
      <c r="D6" s="135">
        <v>19</v>
      </c>
      <c r="E6" s="135">
        <f>+AVERAGE(C6:D6)</f>
        <v>19</v>
      </c>
      <c r="F6" s="135">
        <v>0</v>
      </c>
      <c r="G6" s="133">
        <f>F6/E6</f>
        <v>0</v>
      </c>
    </row>
    <row r="7" spans="2:15" x14ac:dyDescent="0.3">
      <c r="B7" s="136" t="s">
        <v>11</v>
      </c>
      <c r="C7" s="136">
        <f>+SUM(C4:C6)</f>
        <v>1549</v>
      </c>
      <c r="D7" s="136">
        <f>+SUM(D4:D6)</f>
        <v>1530</v>
      </c>
      <c r="E7" s="135">
        <f>+AVERAGE(C7:D7)</f>
        <v>1539.5</v>
      </c>
      <c r="F7" s="136">
        <f>SUM(F4:F6)</f>
        <v>72</v>
      </c>
      <c r="G7" s="133">
        <f>F7/E7</f>
        <v>4.6768431308866515E-2</v>
      </c>
    </row>
    <row r="8" spans="2:15" x14ac:dyDescent="0.3">
      <c r="B8"/>
      <c r="C8"/>
      <c r="D8"/>
      <c r="E8"/>
      <c r="F8"/>
      <c r="G8" s="137"/>
    </row>
    <row r="11" spans="2:15" x14ac:dyDescent="0.3">
      <c r="B11" s="177" t="s">
        <v>128</v>
      </c>
      <c r="C11" s="177"/>
      <c r="D11" s="177"/>
      <c r="E11" s="177"/>
      <c r="F11" s="177"/>
      <c r="G11" s="177"/>
      <c r="H11" s="177"/>
    </row>
    <row r="12" spans="2:15" s="127" customFormat="1" x14ac:dyDescent="0.3">
      <c r="B12" s="126" t="s">
        <v>69</v>
      </c>
      <c r="H12" s="128"/>
      <c r="L12" s="127" t="s">
        <v>1</v>
      </c>
      <c r="O12" s="129" t="s">
        <v>80</v>
      </c>
    </row>
    <row r="13" spans="2:15" x14ac:dyDescent="0.3">
      <c r="B13" s="21" t="s">
        <v>2</v>
      </c>
      <c r="C13" s="22">
        <v>42385</v>
      </c>
      <c r="D13" s="22">
        <v>42416</v>
      </c>
      <c r="E13" s="22">
        <v>42445</v>
      </c>
      <c r="F13" s="21" t="s">
        <v>3</v>
      </c>
      <c r="G13" s="21" t="s">
        <v>4</v>
      </c>
      <c r="H13" s="23" t="s">
        <v>5</v>
      </c>
      <c r="N13" s="20" t="s">
        <v>121</v>
      </c>
    </row>
    <row r="14" spans="2:15" x14ac:dyDescent="0.3">
      <c r="B14" s="24" t="s">
        <v>81</v>
      </c>
      <c r="C14" s="25">
        <v>3649</v>
      </c>
      <c r="D14" s="25">
        <v>1198</v>
      </c>
      <c r="E14" s="25">
        <v>2342</v>
      </c>
      <c r="F14" s="24">
        <f>(D14+C14)/2</f>
        <v>2423.5</v>
      </c>
      <c r="G14" s="25">
        <v>50</v>
      </c>
      <c r="H14" s="23">
        <f>G14/F14</f>
        <v>2.0631318341242006E-2</v>
      </c>
      <c r="L14" s="26" t="s">
        <v>6</v>
      </c>
      <c r="M14" s="26">
        <f>12+7+4</f>
        <v>23</v>
      </c>
      <c r="N14" s="20">
        <v>4</v>
      </c>
    </row>
    <row r="15" spans="2:15" x14ac:dyDescent="0.3">
      <c r="B15" s="24" t="s">
        <v>7</v>
      </c>
      <c r="C15" s="25">
        <v>327</v>
      </c>
      <c r="D15" s="25">
        <v>324</v>
      </c>
      <c r="E15" s="25">
        <v>2323</v>
      </c>
      <c r="F15" s="24">
        <f>(D15+C15)/2</f>
        <v>325.5</v>
      </c>
      <c r="G15" s="25">
        <v>70</v>
      </c>
      <c r="H15" s="23">
        <f>G15/F15</f>
        <v>0.21505376344086022</v>
      </c>
      <c r="L15" s="26" t="s">
        <v>8</v>
      </c>
      <c r="M15" s="26">
        <v>1</v>
      </c>
    </row>
    <row r="16" spans="2:15" x14ac:dyDescent="0.3">
      <c r="B16" s="24" t="s">
        <v>9</v>
      </c>
      <c r="C16" s="25">
        <v>32</v>
      </c>
      <c r="D16" s="25">
        <v>19</v>
      </c>
      <c r="E16" s="25">
        <v>132</v>
      </c>
      <c r="F16" s="24">
        <f>(D16+C16)/2</f>
        <v>25.5</v>
      </c>
      <c r="G16" s="25">
        <v>10</v>
      </c>
      <c r="H16" s="23">
        <f>G16/F16</f>
        <v>0.39215686274509803</v>
      </c>
      <c r="L16" s="26" t="s">
        <v>10</v>
      </c>
      <c r="M16" s="26">
        <v>1</v>
      </c>
    </row>
    <row r="17" spans="2:14" x14ac:dyDescent="0.3">
      <c r="B17" s="27" t="s">
        <v>11</v>
      </c>
      <c r="C17" s="27">
        <f>+SUM(C14:C16)</f>
        <v>4008</v>
      </c>
      <c r="D17" s="27">
        <f>+SUM(D14:D16)</f>
        <v>1541</v>
      </c>
      <c r="E17" s="27">
        <f>+SUM(E14:E16)</f>
        <v>4797</v>
      </c>
      <c r="F17" s="27">
        <f>(D17+C17)/2</f>
        <v>2774.5</v>
      </c>
      <c r="G17" s="27">
        <f>SUM(G14:G16)</f>
        <v>130</v>
      </c>
      <c r="H17" s="23">
        <f>G17/F17</f>
        <v>4.6855289241304741E-2</v>
      </c>
      <c r="L17" s="26" t="s">
        <v>12</v>
      </c>
      <c r="M17" s="26">
        <v>1</v>
      </c>
    </row>
    <row r="18" spans="2:14" x14ac:dyDescent="0.3">
      <c r="L18" s="26" t="s">
        <v>13</v>
      </c>
      <c r="M18" s="26">
        <v>3</v>
      </c>
    </row>
    <row r="19" spans="2:14" x14ac:dyDescent="0.3">
      <c r="B19" s="28" t="s">
        <v>14</v>
      </c>
      <c r="L19" s="26" t="s">
        <v>15</v>
      </c>
      <c r="M19" s="26">
        <v>1</v>
      </c>
    </row>
    <row r="20" spans="2:14" x14ac:dyDescent="0.3">
      <c r="B20" s="28" t="s">
        <v>16</v>
      </c>
      <c r="C20" s="29"/>
      <c r="D20" s="29"/>
      <c r="E20" s="29"/>
      <c r="F20" s="29"/>
      <c r="G20" s="29"/>
      <c r="H20" s="29"/>
      <c r="L20" s="26" t="s">
        <v>17</v>
      </c>
      <c r="M20" s="26">
        <v>2</v>
      </c>
    </row>
    <row r="21" spans="2:14" x14ac:dyDescent="0.3">
      <c r="B21" s="30" t="s">
        <v>18</v>
      </c>
      <c r="C21" s="31">
        <v>42370</v>
      </c>
      <c r="D21" s="31">
        <v>42416</v>
      </c>
      <c r="E21" s="31">
        <v>42445</v>
      </c>
      <c r="F21" s="30" t="s">
        <v>3</v>
      </c>
      <c r="G21" s="30" t="s">
        <v>4</v>
      </c>
      <c r="H21" s="30" t="s">
        <v>19</v>
      </c>
      <c r="L21" s="26" t="s">
        <v>20</v>
      </c>
      <c r="M21" s="26">
        <v>1</v>
      </c>
    </row>
    <row r="22" spans="2:14" x14ac:dyDescent="0.3">
      <c r="B22" s="32" t="s">
        <v>21</v>
      </c>
      <c r="C22" s="33">
        <v>77</v>
      </c>
      <c r="D22" s="33">
        <v>67</v>
      </c>
      <c r="E22" s="33">
        <v>23</v>
      </c>
      <c r="F22" s="32">
        <f>(C22+D22)/2</f>
        <v>72</v>
      </c>
      <c r="G22" s="32">
        <v>32</v>
      </c>
      <c r="H22" s="34">
        <f>G22/F22</f>
        <v>0.44444444444444442</v>
      </c>
      <c r="L22" s="26" t="s">
        <v>22</v>
      </c>
      <c r="M22" s="26">
        <v>2</v>
      </c>
    </row>
    <row r="23" spans="2:14" x14ac:dyDescent="0.3">
      <c r="B23" s="32" t="s">
        <v>23</v>
      </c>
      <c r="C23" s="33">
        <v>23</v>
      </c>
      <c r="D23" s="33">
        <v>186</v>
      </c>
      <c r="E23" s="33">
        <v>23</v>
      </c>
      <c r="F23" s="32">
        <f>(C23+D23)/2</f>
        <v>104.5</v>
      </c>
      <c r="G23" s="32">
        <v>23</v>
      </c>
      <c r="H23" s="34">
        <f>G23/F23</f>
        <v>0.22009569377990432</v>
      </c>
      <c r="L23" s="26" t="s">
        <v>24</v>
      </c>
      <c r="M23" s="26">
        <v>1</v>
      </c>
    </row>
    <row r="24" spans="2:14" x14ac:dyDescent="0.3">
      <c r="L24" s="26" t="s">
        <v>25</v>
      </c>
      <c r="M24" s="26">
        <v>3</v>
      </c>
    </row>
    <row r="25" spans="2:14" x14ac:dyDescent="0.3">
      <c r="L25" s="26" t="s">
        <v>26</v>
      </c>
      <c r="M25" s="26">
        <v>1</v>
      </c>
    </row>
    <row r="26" spans="2:14" x14ac:dyDescent="0.3">
      <c r="B26" s="28" t="s">
        <v>27</v>
      </c>
      <c r="C26" s="29"/>
      <c r="D26" s="29"/>
      <c r="E26" s="29"/>
      <c r="F26" s="29"/>
      <c r="G26" s="29"/>
      <c r="H26" s="29"/>
      <c r="L26" s="26" t="s">
        <v>64</v>
      </c>
      <c r="M26" s="26">
        <v>1</v>
      </c>
    </row>
    <row r="27" spans="2:14" x14ac:dyDescent="0.3">
      <c r="B27" s="30" t="s">
        <v>18</v>
      </c>
      <c r="C27" s="31">
        <v>42370</v>
      </c>
      <c r="D27" s="31">
        <v>42416</v>
      </c>
      <c r="E27" s="31">
        <v>42445</v>
      </c>
      <c r="F27" s="30" t="s">
        <v>3</v>
      </c>
      <c r="G27" s="30" t="s">
        <v>4</v>
      </c>
      <c r="H27" s="30" t="s">
        <v>19</v>
      </c>
      <c r="L27" s="26" t="s">
        <v>120</v>
      </c>
      <c r="M27" s="26">
        <f>1+2</f>
        <v>3</v>
      </c>
      <c r="N27" s="20">
        <v>2</v>
      </c>
    </row>
    <row r="28" spans="2:14" x14ac:dyDescent="0.3">
      <c r="B28" s="32" t="s">
        <v>21</v>
      </c>
      <c r="C28" s="33">
        <v>25</v>
      </c>
      <c r="D28" s="33">
        <v>30</v>
      </c>
      <c r="E28" s="33">
        <f>+'approved vs actual'!L23+'approved vs actual'!M23+'approved vs actual'!N23</f>
        <v>22</v>
      </c>
      <c r="F28" s="32">
        <f>(C28+D28)/2</f>
        <v>27.5</v>
      </c>
      <c r="G28" s="32">
        <v>3</v>
      </c>
      <c r="H28" s="34">
        <f>G28/F28</f>
        <v>0.10909090909090909</v>
      </c>
      <c r="L28" s="26" t="s">
        <v>65</v>
      </c>
      <c r="M28" s="26">
        <v>1</v>
      </c>
    </row>
    <row r="29" spans="2:14" x14ac:dyDescent="0.3">
      <c r="B29" s="32" t="s">
        <v>23</v>
      </c>
      <c r="C29" s="33">
        <v>6</v>
      </c>
      <c r="D29" s="33">
        <v>5</v>
      </c>
      <c r="E29" s="33">
        <f>+'approved vs actual'!J23+'approved vs actual'!K23</f>
        <v>5</v>
      </c>
      <c r="F29" s="32">
        <f>(C29+D29)/2</f>
        <v>5.5</v>
      </c>
      <c r="G29" s="32">
        <v>1</v>
      </c>
      <c r="H29" s="34">
        <f>G29/F29</f>
        <v>0.18181818181818182</v>
      </c>
      <c r="L29" s="26" t="s">
        <v>66</v>
      </c>
      <c r="M29" s="26">
        <v>1</v>
      </c>
    </row>
    <row r="30" spans="2:14" x14ac:dyDescent="0.3">
      <c r="L30" s="26" t="s">
        <v>67</v>
      </c>
      <c r="M30" s="26">
        <f>1+1</f>
        <v>2</v>
      </c>
      <c r="N30" s="20">
        <v>1</v>
      </c>
    </row>
    <row r="31" spans="2:14" x14ac:dyDescent="0.3">
      <c r="B31" s="28"/>
      <c r="C31" s="29"/>
      <c r="D31" s="29"/>
      <c r="E31" s="29"/>
      <c r="F31" s="29"/>
      <c r="G31" s="29"/>
      <c r="H31" s="29"/>
      <c r="L31" s="26" t="s">
        <v>68</v>
      </c>
      <c r="M31" s="26">
        <v>1</v>
      </c>
    </row>
    <row r="32" spans="2:14" x14ac:dyDescent="0.3">
      <c r="B32" s="30"/>
      <c r="C32" s="31"/>
      <c r="D32" s="31"/>
      <c r="E32" s="31"/>
      <c r="F32" s="30"/>
      <c r="G32" s="30"/>
      <c r="H32" s="30"/>
      <c r="L32" s="26" t="s">
        <v>116</v>
      </c>
      <c r="M32" s="26">
        <v>1</v>
      </c>
      <c r="N32" s="20">
        <v>1</v>
      </c>
    </row>
    <row r="33" spans="2:14" x14ac:dyDescent="0.3">
      <c r="B33" s="32"/>
      <c r="C33" s="33"/>
      <c r="D33" s="33"/>
      <c r="E33" s="33"/>
      <c r="F33" s="32"/>
      <c r="G33" s="32"/>
      <c r="H33" s="34"/>
      <c r="L33" s="26" t="s">
        <v>117</v>
      </c>
      <c r="M33" s="26">
        <v>1</v>
      </c>
      <c r="N33" s="20">
        <v>1</v>
      </c>
    </row>
    <row r="34" spans="2:14" x14ac:dyDescent="0.3">
      <c r="B34" s="32"/>
      <c r="C34" s="33"/>
      <c r="D34" s="33"/>
      <c r="E34" s="33"/>
      <c r="F34" s="32"/>
      <c r="G34" s="32"/>
      <c r="H34" s="34"/>
      <c r="L34" s="26" t="s">
        <v>118</v>
      </c>
      <c r="M34" s="26">
        <v>1</v>
      </c>
      <c r="N34" s="20">
        <v>1</v>
      </c>
    </row>
    <row r="35" spans="2:14" x14ac:dyDescent="0.3">
      <c r="L35" s="26" t="s">
        <v>119</v>
      </c>
      <c r="M35" s="26">
        <v>2</v>
      </c>
      <c r="N35" s="20">
        <v>2</v>
      </c>
    </row>
    <row r="36" spans="2:14" x14ac:dyDescent="0.3">
      <c r="B36" s="35"/>
      <c r="C36" s="29"/>
      <c r="D36" s="29"/>
      <c r="E36" s="29"/>
      <c r="F36" s="29"/>
      <c r="G36" s="29"/>
      <c r="H36" s="29"/>
      <c r="L36" s="26" t="s">
        <v>11</v>
      </c>
      <c r="M36" s="26">
        <f>+SUM(M14:M35)</f>
        <v>54</v>
      </c>
      <c r="N36" s="26">
        <f>+SUM(N14:N35)</f>
        <v>12</v>
      </c>
    </row>
    <row r="37" spans="2:14" x14ac:dyDescent="0.3">
      <c r="B37" s="30"/>
      <c r="C37" s="31"/>
      <c r="D37" s="31"/>
      <c r="E37" s="31"/>
      <c r="F37" s="30"/>
      <c r="G37" s="30"/>
      <c r="H37" s="30"/>
    </row>
    <row r="38" spans="2:14" x14ac:dyDescent="0.3">
      <c r="B38" s="32"/>
      <c r="C38" s="33"/>
      <c r="D38" s="33"/>
      <c r="E38" s="33"/>
      <c r="F38" s="32"/>
      <c r="G38" s="32"/>
      <c r="H38" s="34"/>
    </row>
    <row r="39" spans="2:14" x14ac:dyDescent="0.3">
      <c r="B39" s="32"/>
      <c r="C39" s="33"/>
      <c r="D39" s="33"/>
      <c r="E39" s="33"/>
      <c r="F39" s="32"/>
      <c r="G39" s="32"/>
      <c r="H39" s="34"/>
    </row>
    <row r="41" spans="2:14" x14ac:dyDescent="0.3">
      <c r="B41" s="35"/>
      <c r="C41" s="29"/>
      <c r="D41" s="29"/>
      <c r="E41" s="29"/>
      <c r="F41" s="29"/>
      <c r="G41" s="29"/>
      <c r="H41" s="29"/>
    </row>
    <row r="42" spans="2:14" x14ac:dyDescent="0.3">
      <c r="B42" s="30"/>
      <c r="C42" s="31"/>
      <c r="D42" s="31"/>
      <c r="E42" s="31"/>
      <c r="F42" s="30"/>
      <c r="G42" s="30"/>
      <c r="H42" s="30"/>
    </row>
    <row r="43" spans="2:14" x14ac:dyDescent="0.3">
      <c r="B43" s="32"/>
      <c r="C43" s="33"/>
      <c r="D43" s="33"/>
      <c r="E43" s="33"/>
      <c r="F43" s="32"/>
      <c r="G43" s="32"/>
      <c r="H43" s="34"/>
    </row>
    <row r="44" spans="2:14" x14ac:dyDescent="0.3">
      <c r="B44" s="32"/>
      <c r="C44" s="33"/>
      <c r="D44" s="33"/>
      <c r="E44" s="33"/>
      <c r="F44" s="32"/>
      <c r="G44" s="32"/>
      <c r="H44" s="34"/>
    </row>
    <row r="46" spans="2:14" x14ac:dyDescent="0.3">
      <c r="B46" s="35"/>
      <c r="C46" s="29"/>
      <c r="D46" s="31"/>
      <c r="E46" s="112"/>
      <c r="F46" s="29"/>
      <c r="G46" s="29"/>
      <c r="H46" s="29"/>
    </row>
    <row r="47" spans="2:14" x14ac:dyDescent="0.3">
      <c r="B47" s="30"/>
      <c r="C47" s="31"/>
      <c r="D47" s="31"/>
      <c r="E47" s="31"/>
      <c r="F47" s="30"/>
      <c r="G47" s="30"/>
      <c r="H47" s="30"/>
    </row>
    <row r="48" spans="2:14" x14ac:dyDescent="0.3">
      <c r="B48" s="32"/>
      <c r="C48" s="33"/>
      <c r="D48" s="33"/>
      <c r="E48" s="33"/>
      <c r="F48" s="32"/>
      <c r="G48" s="32"/>
      <c r="H48" s="34"/>
    </row>
    <row r="49" spans="2:8" x14ac:dyDescent="0.3">
      <c r="B49" s="32"/>
      <c r="C49" s="33"/>
      <c r="D49" s="33"/>
      <c r="E49" s="33"/>
      <c r="F49" s="32"/>
      <c r="G49" s="32"/>
      <c r="H49" s="32"/>
    </row>
    <row r="50" spans="2:8" x14ac:dyDescent="0.3">
      <c r="C50" s="36"/>
      <c r="D50" s="36"/>
      <c r="E50" s="36"/>
    </row>
    <row r="51" spans="2:8" x14ac:dyDescent="0.3">
      <c r="B51" s="35"/>
      <c r="C51" s="37"/>
      <c r="D51" s="37"/>
      <c r="E51" s="37"/>
      <c r="F51" s="29"/>
      <c r="G51" s="29"/>
      <c r="H51" s="29"/>
    </row>
    <row r="52" spans="2:8" x14ac:dyDescent="0.3">
      <c r="B52" s="30"/>
      <c r="C52" s="38"/>
      <c r="D52" s="31"/>
      <c r="E52" s="31"/>
      <c r="F52" s="30"/>
      <c r="G52" s="30"/>
      <c r="H52" s="30"/>
    </row>
    <row r="53" spans="2:8" x14ac:dyDescent="0.3">
      <c r="B53" s="32"/>
      <c r="C53" s="33"/>
      <c r="D53" s="33"/>
      <c r="E53" s="33"/>
      <c r="F53" s="32"/>
      <c r="G53" s="32"/>
      <c r="H53" s="34"/>
    </row>
    <row r="54" spans="2:8" x14ac:dyDescent="0.3">
      <c r="B54" s="32"/>
      <c r="C54" s="33"/>
      <c r="D54" s="33"/>
      <c r="E54" s="33"/>
      <c r="F54" s="32"/>
      <c r="G54" s="32"/>
      <c r="H54" s="32"/>
    </row>
    <row r="55" spans="2:8" x14ac:dyDescent="0.3">
      <c r="C55" s="36"/>
      <c r="D55" s="36"/>
      <c r="E55" s="36"/>
    </row>
    <row r="56" spans="2:8" x14ac:dyDescent="0.3">
      <c r="C56" s="36"/>
      <c r="D56" s="36"/>
      <c r="E56" s="36"/>
    </row>
    <row r="57" spans="2:8" x14ac:dyDescent="0.3">
      <c r="G57" s="20">
        <f>+SUM(G22:G54)</f>
        <v>59</v>
      </c>
    </row>
  </sheetData>
  <mergeCells count="1">
    <mergeCell ref="B11:H11"/>
  </mergeCells>
  <hyperlinks>
    <hyperlink ref="O12" location="'TA-Dashboard'!A1" display="Back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3"/>
  <sheetViews>
    <sheetView workbookViewId="0">
      <selection activeCell="E29" sqref="E29"/>
    </sheetView>
  </sheetViews>
  <sheetFormatPr defaultRowHeight="15" x14ac:dyDescent="0.25"/>
  <cols>
    <col min="2" max="2" width="24.28515625" bestFit="1" customWidth="1"/>
    <col min="3" max="3" width="24.28515625" customWidth="1"/>
    <col min="4" max="4" width="28.28515625" bestFit="1" customWidth="1"/>
    <col min="5" max="5" width="41.42578125" style="8" bestFit="1" customWidth="1"/>
  </cols>
  <sheetData>
    <row r="1" spans="1:7" x14ac:dyDescent="0.25">
      <c r="A1" t="s">
        <v>52</v>
      </c>
      <c r="E1" s="8">
        <f>+A93</f>
        <v>89</v>
      </c>
      <c r="G1" s="61" t="s">
        <v>80</v>
      </c>
    </row>
    <row r="2" spans="1:7" s="8" customFormat="1" x14ac:dyDescent="0.25">
      <c r="A2" s="8" t="s">
        <v>36</v>
      </c>
      <c r="B2" s="8" t="s">
        <v>50</v>
      </c>
      <c r="D2" s="8" t="s">
        <v>49</v>
      </c>
      <c r="E2" s="8" t="s">
        <v>51</v>
      </c>
    </row>
    <row r="4" spans="1:7" x14ac:dyDescent="0.25">
      <c r="A4" s="14" t="s">
        <v>56</v>
      </c>
      <c r="B4" s="14" t="s">
        <v>34</v>
      </c>
      <c r="C4" s="14" t="s">
        <v>412</v>
      </c>
      <c r="D4" s="14" t="s">
        <v>49</v>
      </c>
      <c r="E4" s="100" t="s">
        <v>57</v>
      </c>
      <c r="F4" s="168" t="s">
        <v>37</v>
      </c>
    </row>
    <row r="5" spans="1:7" x14ac:dyDescent="0.25">
      <c r="A5" s="7">
        <v>1</v>
      </c>
      <c r="B5" s="15" t="s">
        <v>415</v>
      </c>
      <c r="C5" s="15"/>
      <c r="D5" s="16" t="s">
        <v>58</v>
      </c>
      <c r="E5" s="5" t="s">
        <v>42</v>
      </c>
      <c r="F5" t="s">
        <v>413</v>
      </c>
    </row>
    <row r="6" spans="1:7" x14ac:dyDescent="0.25">
      <c r="A6" s="7">
        <v>2</v>
      </c>
      <c r="B6" s="15" t="s">
        <v>415</v>
      </c>
      <c r="C6" s="15"/>
      <c r="D6" s="16" t="s">
        <v>59</v>
      </c>
      <c r="E6" s="5" t="s">
        <v>60</v>
      </c>
      <c r="F6" t="s">
        <v>414</v>
      </c>
    </row>
    <row r="7" spans="1:7" x14ac:dyDescent="0.25">
      <c r="A7" s="7">
        <v>3</v>
      </c>
      <c r="B7" s="15"/>
      <c r="C7" s="15"/>
      <c r="D7" s="16"/>
      <c r="E7" s="5"/>
    </row>
    <row r="8" spans="1:7" x14ac:dyDescent="0.25">
      <c r="A8" s="7">
        <v>4</v>
      </c>
      <c r="B8" s="15"/>
      <c r="C8" s="15"/>
      <c r="D8" s="16"/>
      <c r="E8" s="5"/>
    </row>
    <row r="9" spans="1:7" x14ac:dyDescent="0.25">
      <c r="A9" s="7">
        <v>5</v>
      </c>
      <c r="B9" s="15"/>
      <c r="C9" s="15"/>
      <c r="D9" s="16"/>
      <c r="E9" s="5"/>
    </row>
    <row r="10" spans="1:7" x14ac:dyDescent="0.25">
      <c r="A10" s="7">
        <v>6</v>
      </c>
      <c r="B10" s="15"/>
      <c r="C10" s="15"/>
      <c r="D10" s="16"/>
      <c r="E10" s="5"/>
    </row>
    <row r="11" spans="1:7" x14ac:dyDescent="0.25">
      <c r="A11" s="7">
        <v>7</v>
      </c>
      <c r="B11" s="15"/>
      <c r="C11" s="15"/>
      <c r="D11" s="16"/>
      <c r="E11" s="5"/>
    </row>
    <row r="12" spans="1:7" x14ac:dyDescent="0.25">
      <c r="A12" s="7">
        <v>8</v>
      </c>
      <c r="B12" s="15"/>
      <c r="C12" s="15"/>
      <c r="D12" s="16"/>
      <c r="E12" s="5"/>
    </row>
    <row r="13" spans="1:7" x14ac:dyDescent="0.25">
      <c r="A13" s="7">
        <v>9</v>
      </c>
      <c r="B13" s="15"/>
      <c r="C13" s="15"/>
      <c r="D13" s="16"/>
      <c r="E13" s="5"/>
    </row>
    <row r="14" spans="1:7" x14ac:dyDescent="0.25">
      <c r="A14" s="7">
        <v>10</v>
      </c>
      <c r="B14" s="15"/>
      <c r="C14" s="15"/>
      <c r="D14" s="16"/>
      <c r="E14" s="5"/>
    </row>
    <row r="15" spans="1:7" x14ac:dyDescent="0.25">
      <c r="A15" s="7">
        <v>11</v>
      </c>
      <c r="B15" s="15"/>
      <c r="C15" s="15"/>
      <c r="D15" s="16"/>
      <c r="E15" s="5"/>
    </row>
    <row r="16" spans="1:7" x14ac:dyDescent="0.25">
      <c r="A16" s="7">
        <v>12</v>
      </c>
      <c r="B16" s="15"/>
      <c r="C16" s="15"/>
      <c r="D16" s="16"/>
      <c r="E16" s="5"/>
    </row>
    <row r="17" spans="1:5" x14ac:dyDescent="0.25">
      <c r="A17" s="7">
        <v>13</v>
      </c>
      <c r="B17" s="15"/>
      <c r="C17" s="15"/>
      <c r="D17" s="16"/>
      <c r="E17" s="5"/>
    </row>
    <row r="18" spans="1:5" x14ac:dyDescent="0.25">
      <c r="A18" s="7">
        <v>14</v>
      </c>
      <c r="B18" s="15"/>
      <c r="C18" s="15"/>
      <c r="D18" s="16"/>
      <c r="E18" s="5"/>
    </row>
    <row r="19" spans="1:5" x14ac:dyDescent="0.25">
      <c r="A19" s="7">
        <v>15</v>
      </c>
      <c r="B19" s="15"/>
      <c r="C19" s="15"/>
      <c r="D19" s="16"/>
      <c r="E19" s="5"/>
    </row>
    <row r="20" spans="1:5" x14ac:dyDescent="0.25">
      <c r="A20" s="7">
        <v>16</v>
      </c>
      <c r="B20" s="15"/>
      <c r="C20" s="15"/>
      <c r="D20" s="16"/>
      <c r="E20" s="5"/>
    </row>
    <row r="21" spans="1:5" x14ac:dyDescent="0.25">
      <c r="A21" s="7">
        <v>17</v>
      </c>
      <c r="B21" s="15"/>
      <c r="C21" s="15"/>
      <c r="D21" s="16"/>
      <c r="E21" s="5"/>
    </row>
    <row r="22" spans="1:5" x14ac:dyDescent="0.25">
      <c r="A22" s="7">
        <v>18</v>
      </c>
      <c r="B22" s="15"/>
      <c r="C22" s="15"/>
      <c r="D22" s="16"/>
      <c r="E22" s="5"/>
    </row>
    <row r="23" spans="1:5" x14ac:dyDescent="0.25">
      <c r="A23" s="7">
        <v>19</v>
      </c>
      <c r="B23" s="15"/>
      <c r="C23" s="15"/>
      <c r="D23" s="16"/>
      <c r="E23" s="5"/>
    </row>
    <row r="24" spans="1:5" x14ac:dyDescent="0.25">
      <c r="A24" s="7">
        <v>20</v>
      </c>
      <c r="B24" s="15"/>
      <c r="C24" s="15"/>
      <c r="D24" s="16"/>
      <c r="E24" s="5"/>
    </row>
    <row r="25" spans="1:5" x14ac:dyDescent="0.25">
      <c r="A25" s="7">
        <v>21</v>
      </c>
      <c r="B25" s="15"/>
      <c r="C25" s="15"/>
      <c r="D25" s="16"/>
      <c r="E25" s="5"/>
    </row>
    <row r="26" spans="1:5" x14ac:dyDescent="0.25">
      <c r="A26" s="7">
        <v>22</v>
      </c>
      <c r="B26" s="15"/>
      <c r="C26" s="15"/>
      <c r="D26" s="16"/>
      <c r="E26" s="5"/>
    </row>
    <row r="27" spans="1:5" x14ac:dyDescent="0.25">
      <c r="A27" s="7">
        <v>23</v>
      </c>
      <c r="B27" s="15"/>
      <c r="C27" s="15"/>
      <c r="D27" s="16"/>
      <c r="E27" s="5"/>
    </row>
    <row r="28" spans="1:5" x14ac:dyDescent="0.25">
      <c r="A28" s="7">
        <v>24</v>
      </c>
      <c r="B28" s="15"/>
      <c r="C28" s="15"/>
      <c r="D28" s="16"/>
      <c r="E28" s="5"/>
    </row>
    <row r="29" spans="1:5" x14ac:dyDescent="0.25">
      <c r="A29" s="7">
        <v>25</v>
      </c>
      <c r="B29" s="15"/>
      <c r="C29" s="15"/>
      <c r="D29" s="16"/>
      <c r="E29" s="5"/>
    </row>
    <row r="30" spans="1:5" x14ac:dyDescent="0.25">
      <c r="A30" s="7">
        <v>26</v>
      </c>
      <c r="B30" s="15"/>
      <c r="C30" s="15"/>
      <c r="D30" s="16"/>
      <c r="E30" s="5"/>
    </row>
    <row r="31" spans="1:5" x14ac:dyDescent="0.25">
      <c r="A31" s="7">
        <v>27</v>
      </c>
      <c r="B31" s="15"/>
      <c r="C31" s="15"/>
      <c r="D31" s="16"/>
      <c r="E31" s="5"/>
    </row>
    <row r="32" spans="1:5" x14ac:dyDescent="0.25">
      <c r="A32" s="7">
        <v>28</v>
      </c>
      <c r="B32" s="15"/>
      <c r="C32" s="15"/>
      <c r="D32" s="16"/>
      <c r="E32" s="5"/>
    </row>
    <row r="33" spans="1:5" x14ac:dyDescent="0.25">
      <c r="A33" s="7">
        <v>29</v>
      </c>
      <c r="B33" s="15"/>
      <c r="C33" s="15"/>
      <c r="D33" s="16"/>
      <c r="E33" s="5"/>
    </row>
    <row r="34" spans="1:5" x14ac:dyDescent="0.25">
      <c r="A34" s="7">
        <v>30</v>
      </c>
      <c r="B34" s="15"/>
      <c r="C34" s="15"/>
      <c r="D34" s="16"/>
      <c r="E34" s="5"/>
    </row>
    <row r="35" spans="1:5" x14ac:dyDescent="0.25">
      <c r="A35" s="7">
        <v>31</v>
      </c>
      <c r="B35" s="15"/>
      <c r="C35" s="15"/>
      <c r="D35" s="16"/>
      <c r="E35" s="5"/>
    </row>
    <row r="36" spans="1:5" x14ac:dyDescent="0.25">
      <c r="A36" s="7">
        <v>32</v>
      </c>
      <c r="B36" s="15"/>
      <c r="C36" s="15"/>
      <c r="D36" s="16"/>
      <c r="E36" s="5"/>
    </row>
    <row r="37" spans="1:5" x14ac:dyDescent="0.25">
      <c r="A37" s="7">
        <v>33</v>
      </c>
      <c r="B37" s="15"/>
      <c r="C37" s="15"/>
      <c r="D37" s="16"/>
      <c r="E37" s="5"/>
    </row>
    <row r="38" spans="1:5" x14ac:dyDescent="0.25">
      <c r="A38" s="7">
        <v>34</v>
      </c>
      <c r="B38" s="15"/>
      <c r="C38" s="15"/>
      <c r="D38" s="16"/>
      <c r="E38" s="5"/>
    </row>
    <row r="39" spans="1:5" x14ac:dyDescent="0.25">
      <c r="A39" s="7">
        <v>35</v>
      </c>
      <c r="B39" s="15"/>
      <c r="C39" s="15"/>
      <c r="D39" s="16"/>
      <c r="E39" s="5"/>
    </row>
    <row r="40" spans="1:5" x14ac:dyDescent="0.25">
      <c r="A40" s="7">
        <v>36</v>
      </c>
      <c r="B40" s="15"/>
      <c r="C40" s="15"/>
      <c r="D40" s="16"/>
      <c r="E40" s="5"/>
    </row>
    <row r="41" spans="1:5" x14ac:dyDescent="0.25">
      <c r="A41" s="17">
        <v>37</v>
      </c>
      <c r="B41" s="15"/>
      <c r="C41" s="15"/>
      <c r="D41" s="16"/>
      <c r="E41" s="5"/>
    </row>
    <row r="42" spans="1:5" x14ac:dyDescent="0.25">
      <c r="A42" s="7">
        <v>38</v>
      </c>
      <c r="B42" s="15"/>
      <c r="C42" s="15"/>
      <c r="D42" s="16"/>
      <c r="E42" s="5"/>
    </row>
    <row r="43" spans="1:5" x14ac:dyDescent="0.25">
      <c r="A43" s="7">
        <v>39</v>
      </c>
      <c r="B43" s="15"/>
      <c r="C43" s="15"/>
      <c r="D43" s="16"/>
      <c r="E43" s="5"/>
    </row>
    <row r="44" spans="1:5" x14ac:dyDescent="0.25">
      <c r="A44" s="17">
        <v>40</v>
      </c>
      <c r="B44" s="15"/>
      <c r="C44" s="15"/>
      <c r="D44" s="16"/>
      <c r="E44" s="5"/>
    </row>
    <row r="45" spans="1:5" x14ac:dyDescent="0.25">
      <c r="A45" s="7">
        <v>41</v>
      </c>
      <c r="B45" s="15"/>
      <c r="C45" s="15"/>
      <c r="D45" s="16"/>
      <c r="E45" s="5"/>
    </row>
    <row r="46" spans="1:5" x14ac:dyDescent="0.25">
      <c r="A46" s="7">
        <v>42</v>
      </c>
      <c r="B46" s="15"/>
      <c r="C46" s="15"/>
      <c r="D46" s="16"/>
      <c r="E46" s="5"/>
    </row>
    <row r="47" spans="1:5" x14ac:dyDescent="0.25">
      <c r="A47" s="17">
        <v>43</v>
      </c>
      <c r="B47" s="15"/>
      <c r="C47" s="15"/>
      <c r="D47" s="16"/>
      <c r="E47" s="5"/>
    </row>
    <row r="48" spans="1:5" x14ac:dyDescent="0.25">
      <c r="A48" s="7">
        <v>44</v>
      </c>
      <c r="B48" s="15"/>
      <c r="C48" s="15"/>
      <c r="D48" s="16"/>
      <c r="E48" s="5"/>
    </row>
    <row r="49" spans="1:5" x14ac:dyDescent="0.25">
      <c r="A49" s="7">
        <v>45</v>
      </c>
      <c r="B49" s="15"/>
      <c r="C49" s="15"/>
      <c r="D49" s="16"/>
      <c r="E49" s="5"/>
    </row>
    <row r="50" spans="1:5" x14ac:dyDescent="0.25">
      <c r="A50" s="17">
        <v>46</v>
      </c>
      <c r="B50" s="15"/>
      <c r="C50" s="15"/>
      <c r="D50" s="16"/>
      <c r="E50" s="5"/>
    </row>
    <row r="51" spans="1:5" x14ac:dyDescent="0.25">
      <c r="A51" s="7">
        <v>47</v>
      </c>
      <c r="B51" s="15"/>
      <c r="C51" s="15"/>
      <c r="D51" s="16"/>
      <c r="E51" s="5"/>
    </row>
    <row r="52" spans="1:5" x14ac:dyDescent="0.25">
      <c r="A52" s="7">
        <v>48</v>
      </c>
      <c r="B52" s="15"/>
      <c r="C52" s="15"/>
      <c r="D52" s="16"/>
      <c r="E52" s="5"/>
    </row>
    <row r="53" spans="1:5" x14ac:dyDescent="0.25">
      <c r="A53" s="17">
        <v>49</v>
      </c>
      <c r="B53" s="15"/>
      <c r="C53" s="15"/>
      <c r="D53" s="16"/>
      <c r="E53" s="5"/>
    </row>
    <row r="54" spans="1:5" x14ac:dyDescent="0.25">
      <c r="A54" s="7">
        <v>50</v>
      </c>
      <c r="B54" s="15"/>
      <c r="C54" s="15"/>
      <c r="D54" s="16"/>
      <c r="E54" s="5"/>
    </row>
    <row r="55" spans="1:5" x14ac:dyDescent="0.25">
      <c r="A55" s="7">
        <v>51</v>
      </c>
      <c r="B55" s="15"/>
      <c r="C55" s="15"/>
      <c r="D55" s="16"/>
      <c r="E55" s="5"/>
    </row>
    <row r="56" spans="1:5" x14ac:dyDescent="0.25">
      <c r="A56" s="17">
        <v>52</v>
      </c>
      <c r="B56" s="15"/>
      <c r="C56" s="15"/>
      <c r="D56" s="16"/>
      <c r="E56" s="5"/>
    </row>
    <row r="57" spans="1:5" x14ac:dyDescent="0.25">
      <c r="A57" s="7">
        <v>53</v>
      </c>
      <c r="B57" s="15"/>
      <c r="C57" s="15"/>
      <c r="D57" s="16"/>
      <c r="E57" s="5"/>
    </row>
    <row r="58" spans="1:5" x14ac:dyDescent="0.25">
      <c r="A58" s="7">
        <v>54</v>
      </c>
      <c r="B58" s="15"/>
      <c r="C58" s="15"/>
      <c r="D58" s="16"/>
      <c r="E58" s="5"/>
    </row>
    <row r="59" spans="1:5" x14ac:dyDescent="0.25">
      <c r="A59" s="17">
        <v>55</v>
      </c>
      <c r="B59" s="12"/>
      <c r="C59" s="12"/>
      <c r="D59" s="16"/>
      <c r="E59" s="5"/>
    </row>
    <row r="60" spans="1:5" x14ac:dyDescent="0.25">
      <c r="A60" s="7">
        <v>56</v>
      </c>
      <c r="B60" s="15"/>
      <c r="C60" s="15"/>
      <c r="D60" s="16"/>
      <c r="E60" s="5"/>
    </row>
    <row r="61" spans="1:5" x14ac:dyDescent="0.25">
      <c r="A61" s="7">
        <v>57</v>
      </c>
      <c r="B61" s="15"/>
      <c r="C61" s="15"/>
      <c r="D61" s="16"/>
      <c r="E61" s="5"/>
    </row>
    <row r="62" spans="1:5" x14ac:dyDescent="0.25">
      <c r="A62" s="17">
        <v>58</v>
      </c>
      <c r="B62" s="15"/>
      <c r="C62" s="15"/>
      <c r="D62" s="16"/>
      <c r="E62" s="5"/>
    </row>
    <row r="63" spans="1:5" x14ac:dyDescent="0.25">
      <c r="A63" s="7">
        <v>59</v>
      </c>
      <c r="B63" s="15"/>
      <c r="C63" s="15"/>
      <c r="D63" s="16"/>
      <c r="E63" s="5"/>
    </row>
    <row r="64" spans="1:5" x14ac:dyDescent="0.25">
      <c r="A64" s="7">
        <v>60</v>
      </c>
      <c r="B64" s="15"/>
      <c r="C64" s="15"/>
      <c r="D64" s="16"/>
      <c r="E64" s="5"/>
    </row>
    <row r="65" spans="1:5" x14ac:dyDescent="0.25">
      <c r="A65" s="17">
        <v>61</v>
      </c>
      <c r="B65" s="15"/>
      <c r="C65" s="15"/>
      <c r="D65" s="16"/>
      <c r="E65" s="5"/>
    </row>
    <row r="66" spans="1:5" x14ac:dyDescent="0.25">
      <c r="A66" s="7">
        <v>62</v>
      </c>
      <c r="B66" s="15"/>
      <c r="C66" s="15"/>
      <c r="D66" s="16"/>
      <c r="E66" s="5"/>
    </row>
    <row r="67" spans="1:5" x14ac:dyDescent="0.25">
      <c r="A67" s="7">
        <v>63</v>
      </c>
      <c r="B67" s="15"/>
      <c r="C67" s="15"/>
      <c r="D67" s="16"/>
      <c r="E67" s="5"/>
    </row>
    <row r="68" spans="1:5" x14ac:dyDescent="0.25">
      <c r="A68" s="17">
        <v>64</v>
      </c>
      <c r="B68" s="15"/>
      <c r="C68" s="15"/>
      <c r="D68" s="16"/>
      <c r="E68" s="5"/>
    </row>
    <row r="69" spans="1:5" x14ac:dyDescent="0.25">
      <c r="A69" s="7">
        <v>65</v>
      </c>
      <c r="B69" s="15"/>
      <c r="C69" s="15"/>
      <c r="D69" s="16"/>
      <c r="E69" s="5"/>
    </row>
    <row r="70" spans="1:5" x14ac:dyDescent="0.25">
      <c r="A70" s="7">
        <v>66</v>
      </c>
      <c r="B70" s="15"/>
      <c r="C70" s="15"/>
      <c r="D70" s="16"/>
      <c r="E70" s="5"/>
    </row>
    <row r="71" spans="1:5" x14ac:dyDescent="0.25">
      <c r="A71" s="17">
        <v>67</v>
      </c>
      <c r="B71" s="15"/>
      <c r="C71" s="15"/>
      <c r="D71" s="16"/>
      <c r="E71" s="5"/>
    </row>
    <row r="72" spans="1:5" x14ac:dyDescent="0.25">
      <c r="A72" s="7">
        <v>68</v>
      </c>
      <c r="B72" s="15"/>
      <c r="C72" s="15"/>
      <c r="D72" s="16"/>
      <c r="E72" s="5"/>
    </row>
    <row r="73" spans="1:5" x14ac:dyDescent="0.25">
      <c r="A73" s="7">
        <v>69</v>
      </c>
      <c r="B73" s="15"/>
      <c r="C73" s="15"/>
      <c r="D73" s="16"/>
      <c r="E73" s="5"/>
    </row>
    <row r="74" spans="1:5" x14ac:dyDescent="0.25">
      <c r="A74" s="17">
        <v>70</v>
      </c>
      <c r="B74" s="15"/>
      <c r="C74" s="15"/>
      <c r="D74" s="16"/>
      <c r="E74" s="5"/>
    </row>
    <row r="75" spans="1:5" x14ac:dyDescent="0.25">
      <c r="A75" s="7">
        <v>71</v>
      </c>
      <c r="B75" s="15"/>
      <c r="C75" s="15"/>
      <c r="D75" s="16"/>
      <c r="E75" s="5"/>
    </row>
    <row r="76" spans="1:5" x14ac:dyDescent="0.25">
      <c r="A76" s="7">
        <v>72</v>
      </c>
      <c r="B76" s="15"/>
      <c r="C76" s="15"/>
      <c r="D76" s="16"/>
      <c r="E76" s="5"/>
    </row>
    <row r="77" spans="1:5" x14ac:dyDescent="0.25">
      <c r="A77" s="17">
        <v>73</v>
      </c>
      <c r="B77" s="15"/>
      <c r="C77" s="15"/>
      <c r="D77" s="16"/>
      <c r="E77" s="5"/>
    </row>
    <row r="78" spans="1:5" x14ac:dyDescent="0.25">
      <c r="A78" s="7">
        <v>74</v>
      </c>
      <c r="B78" s="15"/>
      <c r="C78" s="15"/>
      <c r="D78" s="16"/>
      <c r="E78" s="5"/>
    </row>
    <row r="79" spans="1:5" x14ac:dyDescent="0.25">
      <c r="A79" s="7">
        <v>75</v>
      </c>
      <c r="B79" s="15"/>
      <c r="C79" s="15"/>
      <c r="D79" s="16"/>
      <c r="E79" s="5"/>
    </row>
    <row r="80" spans="1:5" x14ac:dyDescent="0.25">
      <c r="A80" s="17">
        <v>76</v>
      </c>
      <c r="B80" s="15"/>
      <c r="C80" s="15"/>
      <c r="D80" s="16"/>
      <c r="E80" s="5"/>
    </row>
    <row r="81" spans="1:5" x14ac:dyDescent="0.25">
      <c r="A81" s="7">
        <v>77</v>
      </c>
      <c r="B81" s="15"/>
      <c r="C81" s="15"/>
      <c r="D81" s="16"/>
      <c r="E81" s="5"/>
    </row>
    <row r="82" spans="1:5" x14ac:dyDescent="0.25">
      <c r="A82" s="7">
        <v>78</v>
      </c>
      <c r="B82" s="15"/>
      <c r="C82" s="15"/>
      <c r="D82" s="16"/>
      <c r="E82" s="5"/>
    </row>
    <row r="83" spans="1:5" x14ac:dyDescent="0.25">
      <c r="A83" s="17">
        <v>79</v>
      </c>
      <c r="B83" s="15"/>
      <c r="C83" s="15"/>
      <c r="D83" s="16"/>
      <c r="E83" s="5"/>
    </row>
    <row r="84" spans="1:5" x14ac:dyDescent="0.25">
      <c r="A84" s="7">
        <v>80</v>
      </c>
      <c r="B84" s="15"/>
      <c r="C84" s="15"/>
      <c r="D84" s="16"/>
      <c r="E84" s="5"/>
    </row>
    <row r="85" spans="1:5" x14ac:dyDescent="0.25">
      <c r="A85" s="7">
        <v>81</v>
      </c>
      <c r="B85" s="15"/>
      <c r="C85" s="15"/>
      <c r="D85" s="16"/>
      <c r="E85" s="5"/>
    </row>
    <row r="86" spans="1:5" x14ac:dyDescent="0.25">
      <c r="A86" s="17">
        <v>82</v>
      </c>
      <c r="B86" s="15"/>
      <c r="C86" s="15"/>
      <c r="D86" s="16"/>
      <c r="E86" s="5"/>
    </row>
    <row r="87" spans="1:5" x14ac:dyDescent="0.25">
      <c r="A87" s="7">
        <v>83</v>
      </c>
      <c r="B87" s="15"/>
      <c r="C87" s="15"/>
      <c r="D87" s="16"/>
      <c r="E87" s="5"/>
    </row>
    <row r="88" spans="1:5" x14ac:dyDescent="0.25">
      <c r="A88" s="7">
        <v>84</v>
      </c>
      <c r="B88" s="15"/>
      <c r="C88" s="15"/>
      <c r="D88" s="16"/>
      <c r="E88" s="5"/>
    </row>
    <row r="89" spans="1:5" x14ac:dyDescent="0.25">
      <c r="A89" s="17">
        <v>85</v>
      </c>
      <c r="B89" s="15"/>
      <c r="C89" s="15"/>
      <c r="D89" s="16"/>
      <c r="E89" s="5"/>
    </row>
    <row r="90" spans="1:5" x14ac:dyDescent="0.25">
      <c r="A90" s="7">
        <v>86</v>
      </c>
      <c r="B90" s="15"/>
      <c r="C90" s="15"/>
      <c r="D90" s="16"/>
      <c r="E90" s="5"/>
    </row>
    <row r="91" spans="1:5" x14ac:dyDescent="0.25">
      <c r="A91" s="7">
        <v>87</v>
      </c>
      <c r="B91" s="15"/>
      <c r="C91" s="15"/>
      <c r="D91" s="16"/>
      <c r="E91" s="5"/>
    </row>
    <row r="92" spans="1:5" x14ac:dyDescent="0.25">
      <c r="A92" s="17">
        <v>88</v>
      </c>
      <c r="B92" s="15"/>
      <c r="C92" s="15"/>
      <c r="D92" s="16"/>
      <c r="E92" s="5"/>
    </row>
    <row r="93" spans="1:5" x14ac:dyDescent="0.25">
      <c r="A93" s="7">
        <v>89</v>
      </c>
      <c r="B93" s="15"/>
      <c r="C93" s="15"/>
      <c r="D93" s="18"/>
      <c r="E93" s="5"/>
    </row>
    <row r="94" spans="1:5" x14ac:dyDescent="0.25">
      <c r="A94" s="101">
        <v>90</v>
      </c>
      <c r="B94" s="15"/>
      <c r="C94" s="15"/>
      <c r="D94" s="16"/>
      <c r="E94" s="5"/>
    </row>
    <row r="95" spans="1:5" x14ac:dyDescent="0.25">
      <c r="A95" s="101">
        <v>91</v>
      </c>
      <c r="B95" s="15"/>
      <c r="C95" s="15"/>
      <c r="D95" s="16"/>
      <c r="E95" s="5"/>
    </row>
    <row r="96" spans="1:5" x14ac:dyDescent="0.25">
      <c r="A96" s="101">
        <v>92</v>
      </c>
      <c r="B96" s="15"/>
      <c r="C96" s="15"/>
      <c r="D96" s="16"/>
      <c r="E96" s="5"/>
    </row>
    <row r="97" spans="1:5" x14ac:dyDescent="0.25">
      <c r="A97" s="7">
        <v>93</v>
      </c>
      <c r="B97" s="15"/>
      <c r="C97" s="15"/>
      <c r="D97" s="16"/>
      <c r="E97" s="5"/>
    </row>
    <row r="98" spans="1:5" x14ac:dyDescent="0.25">
      <c r="A98" s="101">
        <v>94</v>
      </c>
      <c r="B98" s="15"/>
      <c r="C98" s="15"/>
      <c r="D98" s="16"/>
      <c r="E98" s="5"/>
    </row>
    <row r="99" spans="1:5" x14ac:dyDescent="0.25">
      <c r="A99" s="101">
        <v>95</v>
      </c>
      <c r="B99" s="15"/>
      <c r="C99" s="15"/>
      <c r="D99" s="16"/>
      <c r="E99" s="5"/>
    </row>
    <row r="100" spans="1:5" x14ac:dyDescent="0.25">
      <c r="A100" s="101">
        <v>96</v>
      </c>
      <c r="B100" s="15"/>
      <c r="C100" s="15"/>
      <c r="D100" s="16"/>
      <c r="E100" s="5"/>
    </row>
    <row r="101" spans="1:5" x14ac:dyDescent="0.25">
      <c r="A101" s="7">
        <v>97</v>
      </c>
      <c r="B101" s="15"/>
      <c r="C101" s="15"/>
      <c r="D101" s="16"/>
      <c r="E101" s="5"/>
    </row>
    <row r="102" spans="1:5" x14ac:dyDescent="0.25">
      <c r="A102" s="101">
        <v>98</v>
      </c>
      <c r="B102" s="15"/>
      <c r="C102" s="15"/>
      <c r="D102" s="16"/>
      <c r="E102" s="5"/>
    </row>
    <row r="103" spans="1:5" x14ac:dyDescent="0.25">
      <c r="A103" s="7">
        <v>99</v>
      </c>
      <c r="B103" s="15"/>
      <c r="C103" s="15"/>
      <c r="D103" s="16"/>
      <c r="E103" s="5"/>
    </row>
    <row r="104" spans="1:5" x14ac:dyDescent="0.25">
      <c r="A104" s="101">
        <v>100</v>
      </c>
      <c r="B104" s="15"/>
      <c r="C104" s="15"/>
      <c r="D104" s="16"/>
      <c r="E104" s="5"/>
    </row>
    <row r="105" spans="1:5" x14ac:dyDescent="0.25">
      <c r="A105" s="101">
        <v>101</v>
      </c>
      <c r="B105" s="15"/>
      <c r="C105" s="15"/>
      <c r="D105" s="16"/>
      <c r="E105" s="5"/>
    </row>
    <row r="106" spans="1:5" x14ac:dyDescent="0.25">
      <c r="A106" s="101">
        <v>102</v>
      </c>
      <c r="B106" s="15"/>
      <c r="C106" s="15"/>
      <c r="D106" s="16"/>
      <c r="E106" s="5"/>
    </row>
    <row r="107" spans="1:5" x14ac:dyDescent="0.25">
      <c r="A107" s="7">
        <v>103</v>
      </c>
      <c r="B107" s="15"/>
      <c r="C107" s="15"/>
      <c r="D107" s="16"/>
      <c r="E107" s="5"/>
    </row>
    <row r="108" spans="1:5" x14ac:dyDescent="0.25">
      <c r="A108" s="101">
        <v>104</v>
      </c>
      <c r="B108" s="15"/>
      <c r="C108" s="15"/>
      <c r="D108" s="16"/>
      <c r="E108" s="5"/>
    </row>
    <row r="109" spans="1:5" x14ac:dyDescent="0.25">
      <c r="A109" s="101">
        <v>105</v>
      </c>
      <c r="B109" s="15"/>
      <c r="C109" s="15"/>
      <c r="D109" s="16"/>
      <c r="E109" s="5"/>
    </row>
    <row r="110" spans="1:5" x14ac:dyDescent="0.25">
      <c r="A110" s="101">
        <v>106</v>
      </c>
      <c r="B110" s="15"/>
      <c r="C110" s="15"/>
      <c r="D110" s="16"/>
      <c r="E110" s="5"/>
    </row>
    <row r="111" spans="1:5" x14ac:dyDescent="0.25">
      <c r="A111" s="7">
        <v>107</v>
      </c>
      <c r="B111" s="15"/>
      <c r="C111" s="15"/>
      <c r="D111" s="16"/>
      <c r="E111" s="5"/>
    </row>
    <row r="112" spans="1:5" x14ac:dyDescent="0.25">
      <c r="A112" s="101">
        <v>108</v>
      </c>
      <c r="B112" s="15"/>
      <c r="C112" s="15"/>
      <c r="D112" s="16"/>
      <c r="E112" s="5"/>
    </row>
    <row r="113" spans="1:5" x14ac:dyDescent="0.25">
      <c r="A113" s="7">
        <v>109</v>
      </c>
      <c r="B113" s="15"/>
      <c r="C113" s="15"/>
      <c r="D113" s="16"/>
      <c r="E113" s="5"/>
    </row>
    <row r="114" spans="1:5" x14ac:dyDescent="0.25">
      <c r="A114" s="101">
        <v>110</v>
      </c>
      <c r="B114" s="15"/>
      <c r="C114" s="15"/>
      <c r="D114" s="16"/>
      <c r="E114" s="5"/>
    </row>
    <row r="115" spans="1:5" x14ac:dyDescent="0.25">
      <c r="A115" s="101">
        <v>111</v>
      </c>
      <c r="B115" s="15"/>
      <c r="C115" s="15"/>
      <c r="D115" s="16"/>
      <c r="E115" s="5"/>
    </row>
    <row r="116" spans="1:5" x14ac:dyDescent="0.25">
      <c r="A116" s="101">
        <v>112</v>
      </c>
      <c r="B116" s="15"/>
      <c r="C116" s="15"/>
      <c r="D116" s="16"/>
      <c r="E116" s="5"/>
    </row>
    <row r="117" spans="1:5" x14ac:dyDescent="0.25">
      <c r="A117" s="7">
        <v>113</v>
      </c>
      <c r="B117" s="15"/>
      <c r="C117" s="15"/>
      <c r="D117" s="16"/>
      <c r="E117" s="5"/>
    </row>
    <row r="118" spans="1:5" x14ac:dyDescent="0.25">
      <c r="A118" s="101">
        <v>114</v>
      </c>
      <c r="B118" s="15"/>
      <c r="C118" s="15"/>
      <c r="D118" s="16"/>
      <c r="E118" s="5"/>
    </row>
    <row r="119" spans="1:5" x14ac:dyDescent="0.25">
      <c r="A119" s="101">
        <v>115</v>
      </c>
      <c r="B119" s="15"/>
      <c r="C119" s="15"/>
      <c r="D119" s="16"/>
      <c r="E119" s="5"/>
    </row>
    <row r="120" spans="1:5" x14ac:dyDescent="0.25">
      <c r="A120" s="101">
        <v>116</v>
      </c>
      <c r="B120" s="15"/>
      <c r="C120" s="15"/>
      <c r="D120" s="16"/>
      <c r="E120" s="5"/>
    </row>
    <row r="121" spans="1:5" x14ac:dyDescent="0.25">
      <c r="A121" s="7">
        <v>117</v>
      </c>
      <c r="B121" s="15"/>
      <c r="C121" s="15"/>
      <c r="D121" s="16"/>
      <c r="E121" s="5"/>
    </row>
    <row r="122" spans="1:5" x14ac:dyDescent="0.25">
      <c r="A122" s="101">
        <v>118</v>
      </c>
      <c r="B122" s="15"/>
      <c r="C122" s="15"/>
      <c r="D122" s="16"/>
      <c r="E122" s="5"/>
    </row>
    <row r="123" spans="1:5" x14ac:dyDescent="0.25">
      <c r="A123" s="7">
        <v>119</v>
      </c>
      <c r="B123" s="102"/>
      <c r="C123" s="102"/>
      <c r="D123" s="16"/>
      <c r="E123" s="5"/>
    </row>
    <row r="124" spans="1:5" x14ac:dyDescent="0.25">
      <c r="A124" s="101">
        <v>120</v>
      </c>
      <c r="B124" s="103"/>
      <c r="C124" s="103"/>
      <c r="D124" s="104"/>
      <c r="E124" s="105"/>
    </row>
    <row r="125" spans="1:5" x14ac:dyDescent="0.25">
      <c r="A125" s="101">
        <v>121</v>
      </c>
      <c r="B125" s="106"/>
      <c r="C125" s="106"/>
      <c r="D125" s="107"/>
    </row>
    <row r="126" spans="1:5" x14ac:dyDescent="0.25">
      <c r="A126" s="101">
        <v>122</v>
      </c>
      <c r="B126" s="102"/>
      <c r="C126" s="102"/>
      <c r="D126" s="108"/>
      <c r="E126" s="10"/>
    </row>
    <row r="127" spans="1:5" x14ac:dyDescent="0.25">
      <c r="A127" s="7">
        <v>123</v>
      </c>
      <c r="B127" s="15"/>
      <c r="C127" s="15"/>
      <c r="D127" s="16"/>
      <c r="E127" s="5"/>
    </row>
    <row r="128" spans="1:5" x14ac:dyDescent="0.25">
      <c r="A128" s="101">
        <v>124</v>
      </c>
      <c r="B128" s="15"/>
      <c r="C128" s="15"/>
      <c r="D128" s="16"/>
      <c r="E128" s="5"/>
    </row>
    <row r="129" spans="1:5" x14ac:dyDescent="0.25">
      <c r="A129" s="101">
        <v>125</v>
      </c>
      <c r="B129" s="15"/>
      <c r="C129" s="15"/>
      <c r="D129" s="16"/>
      <c r="E129" s="5"/>
    </row>
    <row r="130" spans="1:5" x14ac:dyDescent="0.25">
      <c r="A130" s="101">
        <v>126</v>
      </c>
      <c r="B130" s="15"/>
      <c r="C130" s="15"/>
      <c r="D130" s="16"/>
      <c r="E130" s="5"/>
    </row>
    <row r="131" spans="1:5" x14ac:dyDescent="0.25">
      <c r="A131" s="7">
        <v>127</v>
      </c>
      <c r="B131" s="15"/>
      <c r="C131" s="15"/>
      <c r="D131" s="16"/>
      <c r="E131" s="5"/>
    </row>
    <row r="132" spans="1:5" x14ac:dyDescent="0.25">
      <c r="A132" s="101">
        <v>128</v>
      </c>
      <c r="B132" s="15"/>
      <c r="C132" s="15"/>
      <c r="D132" s="16"/>
      <c r="E132" s="5"/>
    </row>
    <row r="133" spans="1:5" x14ac:dyDescent="0.25">
      <c r="A133" s="7">
        <v>129</v>
      </c>
      <c r="B133" s="15"/>
      <c r="C133" s="15"/>
      <c r="D133" s="16"/>
      <c r="E133" s="5"/>
    </row>
    <row r="134" spans="1:5" x14ac:dyDescent="0.25">
      <c r="A134" s="101">
        <v>130</v>
      </c>
      <c r="B134" s="15"/>
      <c r="C134" s="15"/>
      <c r="D134" s="16"/>
      <c r="E134" s="5"/>
    </row>
    <row r="135" spans="1:5" x14ac:dyDescent="0.25">
      <c r="A135" s="101">
        <v>131</v>
      </c>
      <c r="B135" s="15"/>
      <c r="C135" s="15"/>
      <c r="D135" s="16"/>
      <c r="E135" s="5"/>
    </row>
    <row r="136" spans="1:5" x14ac:dyDescent="0.25">
      <c r="A136" s="101">
        <v>132</v>
      </c>
      <c r="B136" s="15"/>
      <c r="C136" s="15"/>
      <c r="D136" s="16"/>
      <c r="E136" s="5"/>
    </row>
    <row r="137" spans="1:5" x14ac:dyDescent="0.25">
      <c r="A137" s="7">
        <v>133</v>
      </c>
      <c r="B137" s="15"/>
      <c r="C137" s="15"/>
      <c r="D137" s="16"/>
      <c r="E137" s="5"/>
    </row>
    <row r="138" spans="1:5" x14ac:dyDescent="0.25">
      <c r="A138" s="101">
        <v>134</v>
      </c>
      <c r="B138" s="15"/>
      <c r="C138" s="15"/>
      <c r="D138" s="16"/>
      <c r="E138" s="5"/>
    </row>
    <row r="139" spans="1:5" x14ac:dyDescent="0.25">
      <c r="A139" s="101">
        <v>135</v>
      </c>
      <c r="B139" s="15"/>
      <c r="C139" s="15"/>
      <c r="D139" s="16"/>
      <c r="E139" s="5"/>
    </row>
    <row r="140" spans="1:5" x14ac:dyDescent="0.25">
      <c r="A140" s="101">
        <v>136</v>
      </c>
      <c r="B140" s="15"/>
      <c r="C140" s="15"/>
      <c r="D140" s="16"/>
      <c r="E140" s="5"/>
    </row>
    <row r="141" spans="1:5" x14ac:dyDescent="0.25">
      <c r="A141" s="7">
        <v>137</v>
      </c>
      <c r="B141" s="109"/>
      <c r="C141" s="109"/>
      <c r="D141" s="16"/>
      <c r="E141" s="5"/>
    </row>
    <row r="142" spans="1:5" x14ac:dyDescent="0.25">
      <c r="A142" s="101">
        <v>138</v>
      </c>
      <c r="B142" s="15"/>
      <c r="C142" s="15"/>
      <c r="D142" s="16"/>
      <c r="E142" s="5"/>
    </row>
    <row r="143" spans="1:5" x14ac:dyDescent="0.25">
      <c r="A143" s="7">
        <v>139</v>
      </c>
      <c r="B143" s="15"/>
      <c r="C143" s="15"/>
      <c r="D143" s="16"/>
      <c r="E143" s="5"/>
    </row>
    <row r="144" spans="1:5" x14ac:dyDescent="0.25">
      <c r="A144" s="110">
        <v>140</v>
      </c>
      <c r="B144" s="15"/>
      <c r="C144" s="15"/>
      <c r="D144" s="16"/>
      <c r="E144" s="5"/>
    </row>
    <row r="145" spans="1:5" x14ac:dyDescent="0.25">
      <c r="A145" s="110">
        <v>141</v>
      </c>
      <c r="B145" s="15"/>
      <c r="C145" s="15"/>
      <c r="D145" s="16"/>
      <c r="E145" s="5"/>
    </row>
    <row r="146" spans="1:5" x14ac:dyDescent="0.25">
      <c r="A146" s="110">
        <v>142</v>
      </c>
      <c r="B146" s="15"/>
      <c r="C146" s="15"/>
      <c r="D146" s="16"/>
      <c r="E146" s="5"/>
    </row>
    <row r="147" spans="1:5" x14ac:dyDescent="0.25">
      <c r="A147" s="7">
        <v>143</v>
      </c>
      <c r="B147" s="15"/>
      <c r="C147" s="15"/>
      <c r="D147" s="16"/>
      <c r="E147" s="5"/>
    </row>
    <row r="148" spans="1:5" x14ac:dyDescent="0.25">
      <c r="A148" s="110">
        <v>144</v>
      </c>
      <c r="B148" s="15"/>
      <c r="C148" s="15"/>
      <c r="D148" s="16"/>
      <c r="E148" s="5"/>
    </row>
    <row r="149" spans="1:5" x14ac:dyDescent="0.25">
      <c r="A149" s="110">
        <v>145</v>
      </c>
      <c r="B149" s="15"/>
      <c r="C149" s="15"/>
      <c r="D149" s="16"/>
      <c r="E149" s="5"/>
    </row>
    <row r="150" spans="1:5" x14ac:dyDescent="0.25">
      <c r="A150" s="110">
        <v>146</v>
      </c>
      <c r="B150" s="15"/>
      <c r="C150" s="15"/>
      <c r="D150" s="16"/>
      <c r="E150" s="5"/>
    </row>
    <row r="151" spans="1:5" x14ac:dyDescent="0.25">
      <c r="A151" s="7">
        <v>147</v>
      </c>
      <c r="B151" s="111"/>
      <c r="C151" s="111"/>
      <c r="D151" s="16"/>
      <c r="E151" s="5"/>
    </row>
    <row r="152" spans="1:5" x14ac:dyDescent="0.25">
      <c r="A152" s="110">
        <v>148</v>
      </c>
      <c r="B152" s="15"/>
      <c r="C152" s="15"/>
      <c r="D152" s="16"/>
      <c r="E152" s="5"/>
    </row>
    <row r="153" spans="1:5" x14ac:dyDescent="0.25">
      <c r="A153" s="7">
        <v>149</v>
      </c>
      <c r="B153" s="15"/>
      <c r="C153" s="15"/>
      <c r="D153" s="16"/>
      <c r="E153" s="5"/>
    </row>
    <row r="154" spans="1:5" x14ac:dyDescent="0.25">
      <c r="A154" s="110">
        <v>150</v>
      </c>
      <c r="B154" s="15"/>
      <c r="C154" s="15"/>
      <c r="D154" s="16"/>
      <c r="E154" s="5"/>
    </row>
    <row r="155" spans="1:5" x14ac:dyDescent="0.25">
      <c r="A155" s="110">
        <v>151</v>
      </c>
      <c r="B155" s="15"/>
      <c r="C155" s="15"/>
      <c r="D155" s="16"/>
      <c r="E155" s="5"/>
    </row>
    <row r="156" spans="1:5" x14ac:dyDescent="0.25">
      <c r="A156" s="110">
        <v>152</v>
      </c>
      <c r="B156" s="15"/>
      <c r="C156" s="15"/>
      <c r="D156" s="16"/>
      <c r="E156" s="5"/>
    </row>
    <row r="157" spans="1:5" x14ac:dyDescent="0.25">
      <c r="A157" s="7">
        <v>153</v>
      </c>
      <c r="B157" s="15"/>
      <c r="C157" s="15"/>
      <c r="D157" s="16"/>
      <c r="E157" s="5"/>
    </row>
    <row r="158" spans="1:5" x14ac:dyDescent="0.25">
      <c r="A158" s="110">
        <v>154</v>
      </c>
      <c r="B158" s="15"/>
      <c r="C158" s="15"/>
      <c r="D158" s="16"/>
      <c r="E158" s="5"/>
    </row>
    <row r="159" spans="1:5" x14ac:dyDescent="0.25">
      <c r="A159" s="110">
        <v>155</v>
      </c>
      <c r="B159" s="15"/>
      <c r="C159" s="15"/>
      <c r="D159" s="16"/>
      <c r="E159" s="5"/>
    </row>
    <row r="160" spans="1:5" x14ac:dyDescent="0.25">
      <c r="A160" s="110">
        <v>156</v>
      </c>
      <c r="B160" s="15"/>
      <c r="C160" s="15"/>
      <c r="D160" s="16"/>
      <c r="E160" s="5"/>
    </row>
    <row r="161" spans="1:5" x14ac:dyDescent="0.25">
      <c r="A161" s="110">
        <v>157</v>
      </c>
      <c r="B161" s="15"/>
      <c r="C161" s="15"/>
      <c r="D161" s="16"/>
      <c r="E161" s="5"/>
    </row>
    <row r="162" spans="1:5" x14ac:dyDescent="0.25">
      <c r="A162" s="110">
        <v>158</v>
      </c>
      <c r="B162" s="15"/>
      <c r="C162" s="15"/>
      <c r="D162" s="16"/>
      <c r="E162" s="5"/>
    </row>
    <row r="163" spans="1:5" x14ac:dyDescent="0.25">
      <c r="A163" s="110">
        <v>159</v>
      </c>
      <c r="B163" s="15"/>
      <c r="C163" s="15"/>
      <c r="D163" s="16"/>
      <c r="E163" s="5"/>
    </row>
    <row r="164" spans="1:5" x14ac:dyDescent="0.25">
      <c r="A164" s="110">
        <v>160</v>
      </c>
      <c r="B164" s="15"/>
      <c r="C164" s="15"/>
      <c r="D164" s="16"/>
      <c r="E164" s="5"/>
    </row>
    <row r="165" spans="1:5" x14ac:dyDescent="0.25">
      <c r="A165" s="110">
        <v>161</v>
      </c>
      <c r="B165" s="15"/>
      <c r="C165" s="15"/>
      <c r="D165" s="16"/>
      <c r="E165" s="5"/>
    </row>
    <row r="166" spans="1:5" x14ac:dyDescent="0.25">
      <c r="A166" s="110">
        <v>162</v>
      </c>
      <c r="B166" s="15"/>
      <c r="C166" s="15"/>
      <c r="D166" s="16"/>
      <c r="E166" s="5"/>
    </row>
    <row r="167" spans="1:5" x14ac:dyDescent="0.25">
      <c r="A167" s="110">
        <v>163</v>
      </c>
      <c r="B167" s="15"/>
      <c r="C167" s="15"/>
      <c r="D167" s="16"/>
      <c r="E167" s="5"/>
    </row>
    <row r="168" spans="1:5" x14ac:dyDescent="0.25">
      <c r="A168" s="110">
        <v>164</v>
      </c>
      <c r="B168" s="15"/>
      <c r="C168" s="15"/>
      <c r="D168" s="16"/>
      <c r="E168" s="5"/>
    </row>
    <row r="169" spans="1:5" x14ac:dyDescent="0.25">
      <c r="A169" s="110">
        <v>165</v>
      </c>
      <c r="B169" s="15"/>
      <c r="C169" s="15"/>
      <c r="D169" s="16"/>
      <c r="E169" s="5"/>
    </row>
    <row r="170" spans="1:5" x14ac:dyDescent="0.25">
      <c r="A170" s="110">
        <v>166</v>
      </c>
      <c r="B170" s="15"/>
      <c r="C170" s="15"/>
      <c r="D170" s="16"/>
      <c r="E170" s="5"/>
    </row>
    <row r="171" spans="1:5" x14ac:dyDescent="0.25">
      <c r="A171" s="110">
        <v>167</v>
      </c>
      <c r="B171" s="15"/>
      <c r="C171" s="15"/>
      <c r="D171" s="16"/>
      <c r="E171" s="5"/>
    </row>
    <row r="172" spans="1:5" x14ac:dyDescent="0.25">
      <c r="A172" s="110">
        <v>168</v>
      </c>
      <c r="B172" s="15"/>
      <c r="C172" s="15"/>
      <c r="D172" s="16"/>
      <c r="E172" s="5"/>
    </row>
    <row r="173" spans="1:5" x14ac:dyDescent="0.25">
      <c r="A173" s="110">
        <v>169</v>
      </c>
      <c r="B173" s="15"/>
      <c r="C173" s="15"/>
      <c r="D173" s="16"/>
      <c r="E173" s="5"/>
    </row>
    <row r="174" spans="1:5" x14ac:dyDescent="0.25">
      <c r="A174" s="110">
        <v>170</v>
      </c>
      <c r="B174" s="15"/>
      <c r="C174" s="15"/>
      <c r="D174" s="16"/>
      <c r="E174" s="5"/>
    </row>
    <row r="175" spans="1:5" x14ac:dyDescent="0.25">
      <c r="A175" s="110">
        <v>171</v>
      </c>
      <c r="B175" s="15"/>
      <c r="C175" s="15"/>
      <c r="D175" s="16"/>
      <c r="E175" s="5"/>
    </row>
    <row r="176" spans="1:5" x14ac:dyDescent="0.25">
      <c r="A176" s="110">
        <v>172</v>
      </c>
      <c r="B176" s="15"/>
      <c r="C176" s="15"/>
      <c r="D176" s="16"/>
      <c r="E176" s="5"/>
    </row>
    <row r="177" spans="1:5" x14ac:dyDescent="0.25">
      <c r="A177" s="110">
        <v>173</v>
      </c>
      <c r="B177" s="15"/>
      <c r="C177" s="15"/>
      <c r="D177" s="16"/>
      <c r="E177" s="5"/>
    </row>
    <row r="178" spans="1:5" x14ac:dyDescent="0.25">
      <c r="A178" s="110">
        <v>174</v>
      </c>
      <c r="B178" s="15"/>
      <c r="C178" s="15"/>
      <c r="D178" s="16"/>
      <c r="E178" s="5"/>
    </row>
    <row r="179" spans="1:5" x14ac:dyDescent="0.25">
      <c r="A179" s="110">
        <v>175</v>
      </c>
      <c r="B179" s="15"/>
      <c r="C179" s="15"/>
      <c r="D179" s="16"/>
      <c r="E179" s="5"/>
    </row>
    <row r="180" spans="1:5" x14ac:dyDescent="0.25">
      <c r="A180" s="110">
        <v>176</v>
      </c>
      <c r="B180" s="15"/>
      <c r="C180" s="15"/>
      <c r="D180" s="16"/>
      <c r="E180" s="5"/>
    </row>
    <row r="181" spans="1:5" x14ac:dyDescent="0.25">
      <c r="A181" s="110">
        <v>177</v>
      </c>
      <c r="B181" s="15"/>
      <c r="C181" s="15"/>
      <c r="D181" s="16"/>
      <c r="E181" s="5"/>
    </row>
    <row r="182" spans="1:5" x14ac:dyDescent="0.25">
      <c r="A182" s="110">
        <v>178</v>
      </c>
      <c r="B182" s="15"/>
      <c r="C182" s="15"/>
      <c r="D182" s="16"/>
      <c r="E182" s="5"/>
    </row>
    <row r="183" spans="1:5" x14ac:dyDescent="0.25">
      <c r="A183" s="110">
        <v>179</v>
      </c>
      <c r="B183" s="15"/>
      <c r="C183" s="15"/>
      <c r="D183" s="16"/>
      <c r="E183" s="5"/>
    </row>
    <row r="184" spans="1:5" x14ac:dyDescent="0.25">
      <c r="A184" s="110">
        <v>180</v>
      </c>
      <c r="B184" s="15"/>
      <c r="C184" s="15"/>
      <c r="D184" s="16"/>
      <c r="E184" s="5"/>
    </row>
    <row r="185" spans="1:5" x14ac:dyDescent="0.25">
      <c r="A185" s="110">
        <v>181</v>
      </c>
      <c r="B185" s="15"/>
      <c r="C185" s="15"/>
      <c r="D185" s="16"/>
      <c r="E185" s="5"/>
    </row>
    <row r="186" spans="1:5" x14ac:dyDescent="0.25">
      <c r="A186" s="110">
        <v>182</v>
      </c>
      <c r="B186" s="15"/>
      <c r="C186" s="15"/>
      <c r="D186" s="16"/>
      <c r="E186" s="5"/>
    </row>
    <row r="187" spans="1:5" x14ac:dyDescent="0.25">
      <c r="A187" s="110">
        <v>183</v>
      </c>
      <c r="B187" s="15"/>
      <c r="C187" s="15"/>
      <c r="D187" s="16"/>
      <c r="E187" s="5"/>
    </row>
    <row r="188" spans="1:5" x14ac:dyDescent="0.25">
      <c r="A188" s="110">
        <v>184</v>
      </c>
      <c r="B188" s="15"/>
      <c r="C188" s="15"/>
      <c r="D188" s="16"/>
      <c r="E188" s="5"/>
    </row>
    <row r="189" spans="1:5" x14ac:dyDescent="0.25">
      <c r="A189" s="110">
        <v>185</v>
      </c>
      <c r="B189" s="15"/>
      <c r="C189" s="15"/>
      <c r="D189" s="16"/>
      <c r="E189" s="5"/>
    </row>
    <row r="190" spans="1:5" x14ac:dyDescent="0.25">
      <c r="A190" s="110">
        <v>186</v>
      </c>
      <c r="B190" s="15"/>
      <c r="C190" s="15"/>
      <c r="D190" s="16"/>
      <c r="E190" s="5"/>
    </row>
    <row r="191" spans="1:5" x14ac:dyDescent="0.25">
      <c r="A191" s="110">
        <v>187</v>
      </c>
      <c r="B191" s="15"/>
      <c r="C191" s="15"/>
      <c r="D191" s="16"/>
      <c r="E191" s="5"/>
    </row>
    <row r="192" spans="1:5" x14ac:dyDescent="0.25">
      <c r="A192" s="110">
        <v>188</v>
      </c>
      <c r="B192" s="15"/>
      <c r="C192" s="15"/>
      <c r="D192" s="16"/>
      <c r="E192" s="5"/>
    </row>
    <row r="193" spans="1:5" x14ac:dyDescent="0.25">
      <c r="A193" s="110">
        <v>189</v>
      </c>
      <c r="B193" s="15"/>
      <c r="C193" s="15"/>
      <c r="D193" s="16"/>
      <c r="E193" s="5"/>
    </row>
    <row r="194" spans="1:5" x14ac:dyDescent="0.25">
      <c r="A194" s="110">
        <v>190</v>
      </c>
      <c r="B194" s="15"/>
      <c r="C194" s="15"/>
      <c r="D194" s="16"/>
      <c r="E194" s="5"/>
    </row>
    <row r="195" spans="1:5" x14ac:dyDescent="0.25">
      <c r="A195" s="110">
        <v>191</v>
      </c>
      <c r="B195" s="15"/>
      <c r="C195" s="15"/>
      <c r="D195" s="16"/>
      <c r="E195" s="5"/>
    </row>
    <row r="196" spans="1:5" x14ac:dyDescent="0.25">
      <c r="A196" s="110">
        <v>192</v>
      </c>
      <c r="B196" s="109"/>
      <c r="C196" s="109"/>
      <c r="D196" s="16"/>
      <c r="E196" s="5"/>
    </row>
    <row r="197" spans="1:5" x14ac:dyDescent="0.25">
      <c r="A197" s="110">
        <v>193</v>
      </c>
      <c r="B197" s="15"/>
      <c r="C197" s="15"/>
      <c r="D197" s="16"/>
      <c r="E197" s="5"/>
    </row>
    <row r="198" spans="1:5" x14ac:dyDescent="0.25">
      <c r="A198" s="110">
        <v>194</v>
      </c>
      <c r="B198" s="15"/>
      <c r="C198" s="15"/>
      <c r="D198" s="16"/>
      <c r="E198" s="5"/>
    </row>
    <row r="199" spans="1:5" x14ac:dyDescent="0.25">
      <c r="A199" s="110">
        <v>195</v>
      </c>
      <c r="B199" s="15"/>
      <c r="C199" s="15"/>
      <c r="D199" s="16"/>
      <c r="E199" s="5"/>
    </row>
    <row r="200" spans="1:5" x14ac:dyDescent="0.25">
      <c r="A200" s="110">
        <v>196</v>
      </c>
      <c r="B200" s="15"/>
      <c r="C200" s="15"/>
      <c r="D200" s="16"/>
      <c r="E200" s="5"/>
    </row>
    <row r="201" spans="1:5" x14ac:dyDescent="0.25">
      <c r="A201" s="101">
        <v>197</v>
      </c>
      <c r="B201" s="7"/>
      <c r="C201" s="7"/>
      <c r="D201" s="16"/>
      <c r="E201" s="5"/>
    </row>
    <row r="202" spans="1:5" x14ac:dyDescent="0.25">
      <c r="A202" s="110">
        <v>198</v>
      </c>
      <c r="B202" s="7"/>
      <c r="C202" s="7"/>
      <c r="D202" s="16"/>
      <c r="E202" s="5"/>
    </row>
    <row r="203" spans="1:5" x14ac:dyDescent="0.25">
      <c r="A203" s="110">
        <v>199</v>
      </c>
      <c r="B203" s="7"/>
      <c r="C203" s="7"/>
      <c r="D203" s="16"/>
      <c r="E203" s="5"/>
    </row>
    <row r="204" spans="1:5" x14ac:dyDescent="0.25">
      <c r="A204" s="101">
        <v>200</v>
      </c>
      <c r="B204" s="7"/>
      <c r="C204" s="7"/>
      <c r="D204" s="16"/>
      <c r="E204" s="5"/>
    </row>
    <row r="205" spans="1:5" x14ac:dyDescent="0.25">
      <c r="A205" s="110">
        <v>201</v>
      </c>
      <c r="B205" s="7"/>
      <c r="C205" s="7"/>
      <c r="D205" s="16"/>
      <c r="E205" s="5"/>
    </row>
    <row r="206" spans="1:5" x14ac:dyDescent="0.25">
      <c r="A206" s="110">
        <v>202</v>
      </c>
      <c r="B206" s="7"/>
      <c r="C206" s="7"/>
      <c r="D206" s="16"/>
      <c r="E206" s="5"/>
    </row>
    <row r="207" spans="1:5" x14ac:dyDescent="0.25">
      <c r="A207" s="101">
        <v>203</v>
      </c>
      <c r="B207" s="7"/>
      <c r="C207" s="7"/>
      <c r="D207" s="16"/>
      <c r="E207" s="5"/>
    </row>
    <row r="208" spans="1:5" x14ac:dyDescent="0.25">
      <c r="A208" s="110">
        <v>204</v>
      </c>
      <c r="B208" s="7"/>
      <c r="C208" s="7"/>
      <c r="D208" s="16"/>
      <c r="E208" s="5"/>
    </row>
    <row r="209" spans="1:5" x14ac:dyDescent="0.25">
      <c r="A209" s="110">
        <v>205</v>
      </c>
      <c r="B209" s="7"/>
      <c r="C209" s="7"/>
      <c r="D209" s="16"/>
      <c r="E209" s="5"/>
    </row>
    <row r="210" spans="1:5" x14ac:dyDescent="0.25">
      <c r="A210" s="101">
        <v>206</v>
      </c>
      <c r="B210" s="7"/>
      <c r="C210" s="7"/>
      <c r="D210" s="16"/>
      <c r="E210" s="5"/>
    </row>
    <row r="211" spans="1:5" x14ac:dyDescent="0.25">
      <c r="A211" s="110">
        <v>207</v>
      </c>
      <c r="B211" s="7"/>
      <c r="C211" s="7"/>
      <c r="D211" s="16"/>
      <c r="E211" s="5"/>
    </row>
    <row r="212" spans="1:5" x14ac:dyDescent="0.25">
      <c r="A212" s="110">
        <v>208</v>
      </c>
      <c r="B212" s="7"/>
      <c r="C212" s="7"/>
      <c r="D212" s="16"/>
      <c r="E212" s="5"/>
    </row>
    <row r="213" spans="1:5" x14ac:dyDescent="0.25">
      <c r="A213" s="101">
        <v>209</v>
      </c>
      <c r="B213" s="7"/>
      <c r="C213" s="7"/>
      <c r="D213" s="16"/>
      <c r="E213" s="5"/>
    </row>
    <row r="214" spans="1:5" x14ac:dyDescent="0.25">
      <c r="A214" s="110">
        <v>210</v>
      </c>
      <c r="B214" s="7"/>
      <c r="C214" s="7"/>
      <c r="D214" s="16"/>
      <c r="E214" s="5"/>
    </row>
    <row r="215" spans="1:5" x14ac:dyDescent="0.25">
      <c r="A215" s="110">
        <v>211</v>
      </c>
      <c r="B215" s="7"/>
      <c r="C215" s="7"/>
      <c r="D215" s="16"/>
      <c r="E215" s="5"/>
    </row>
    <row r="216" spans="1:5" x14ac:dyDescent="0.25">
      <c r="A216" s="101">
        <v>212</v>
      </c>
      <c r="B216" s="7"/>
      <c r="C216" s="7"/>
      <c r="D216" s="16"/>
      <c r="E216" s="5"/>
    </row>
    <row r="217" spans="1:5" x14ac:dyDescent="0.25">
      <c r="A217" s="110">
        <v>213</v>
      </c>
      <c r="B217" s="7"/>
      <c r="C217" s="7"/>
      <c r="D217" s="16"/>
      <c r="E217" s="5"/>
    </row>
    <row r="218" spans="1:5" x14ac:dyDescent="0.25">
      <c r="A218" s="110">
        <v>214</v>
      </c>
      <c r="B218" s="7"/>
      <c r="C218" s="7"/>
      <c r="D218" s="16"/>
      <c r="E218" s="5"/>
    </row>
    <row r="219" spans="1:5" x14ac:dyDescent="0.25">
      <c r="A219" s="101">
        <v>215</v>
      </c>
      <c r="B219" s="7"/>
      <c r="C219" s="7"/>
      <c r="D219" s="16"/>
      <c r="E219" s="5"/>
    </row>
    <row r="220" spans="1:5" x14ac:dyDescent="0.25">
      <c r="A220" s="110">
        <v>216</v>
      </c>
      <c r="B220" s="7"/>
      <c r="C220" s="7"/>
      <c r="D220" s="16"/>
      <c r="E220" s="5"/>
    </row>
    <row r="221" spans="1:5" x14ac:dyDescent="0.25">
      <c r="A221" s="110">
        <v>217</v>
      </c>
      <c r="B221" s="7"/>
      <c r="C221" s="7"/>
      <c r="D221" s="16"/>
      <c r="E221" s="5"/>
    </row>
    <row r="222" spans="1:5" x14ac:dyDescent="0.25">
      <c r="A222" s="101">
        <v>218</v>
      </c>
      <c r="B222" s="7"/>
      <c r="C222" s="7"/>
      <c r="D222" s="16"/>
      <c r="E222" s="5"/>
    </row>
    <row r="223" spans="1:5" x14ac:dyDescent="0.25">
      <c r="A223" s="110">
        <v>219</v>
      </c>
      <c r="B223" s="7"/>
      <c r="C223" s="7"/>
      <c r="D223" s="16"/>
      <c r="E223" s="5"/>
    </row>
    <row r="224" spans="1:5" x14ac:dyDescent="0.25">
      <c r="A224" s="110">
        <v>220</v>
      </c>
      <c r="B224" s="7"/>
      <c r="C224" s="7"/>
      <c r="D224" s="16"/>
      <c r="E224" s="5"/>
    </row>
    <row r="225" spans="1:5" x14ac:dyDescent="0.25">
      <c r="A225" s="101">
        <v>221</v>
      </c>
      <c r="B225" s="7"/>
      <c r="C225" s="7"/>
      <c r="D225" s="16"/>
      <c r="E225" s="5"/>
    </row>
    <row r="226" spans="1:5" x14ac:dyDescent="0.25">
      <c r="A226" s="110">
        <v>222</v>
      </c>
      <c r="B226" s="7"/>
      <c r="C226" s="7"/>
      <c r="D226" s="16"/>
      <c r="E226" s="5"/>
    </row>
    <row r="227" spans="1:5" x14ac:dyDescent="0.25">
      <c r="A227" s="110">
        <v>223</v>
      </c>
      <c r="B227" s="7"/>
      <c r="C227" s="7"/>
      <c r="D227" s="16"/>
      <c r="E227" s="5"/>
    </row>
    <row r="228" spans="1:5" x14ac:dyDescent="0.25">
      <c r="A228" s="101">
        <v>224</v>
      </c>
      <c r="B228" s="7"/>
      <c r="C228" s="7"/>
      <c r="D228" s="16"/>
      <c r="E228" s="5"/>
    </row>
    <row r="229" spans="1:5" x14ac:dyDescent="0.25">
      <c r="A229" s="110">
        <v>225</v>
      </c>
      <c r="B229" s="7"/>
      <c r="C229" s="7"/>
      <c r="D229" s="16"/>
      <c r="E229" s="5"/>
    </row>
    <row r="230" spans="1:5" x14ac:dyDescent="0.25">
      <c r="A230" s="110">
        <v>226</v>
      </c>
      <c r="B230" s="7"/>
      <c r="C230" s="7"/>
      <c r="D230" s="16"/>
      <c r="E230" s="5"/>
    </row>
    <row r="231" spans="1:5" x14ac:dyDescent="0.25">
      <c r="A231" s="101">
        <v>227</v>
      </c>
      <c r="B231" s="7"/>
      <c r="C231" s="7"/>
      <c r="D231" s="16"/>
      <c r="E231" s="5"/>
    </row>
    <row r="232" spans="1:5" x14ac:dyDescent="0.25">
      <c r="A232" s="110">
        <v>228</v>
      </c>
      <c r="B232" s="7"/>
      <c r="C232" s="7"/>
      <c r="D232" s="16"/>
      <c r="E232" s="5"/>
    </row>
    <row r="233" spans="1:5" x14ac:dyDescent="0.25">
      <c r="A233" s="110">
        <v>229</v>
      </c>
      <c r="B233" s="7"/>
      <c r="C233" s="7"/>
      <c r="D233" s="16"/>
      <c r="E233" s="5"/>
    </row>
    <row r="234" spans="1:5" x14ac:dyDescent="0.25">
      <c r="A234" s="101">
        <v>230</v>
      </c>
      <c r="B234" s="7"/>
      <c r="C234" s="7"/>
      <c r="D234" s="16"/>
      <c r="E234" s="5"/>
    </row>
    <row r="235" spans="1:5" x14ac:dyDescent="0.25">
      <c r="A235" s="110">
        <v>231</v>
      </c>
      <c r="B235" s="7"/>
      <c r="C235" s="7"/>
      <c r="D235" s="16"/>
      <c r="E235" s="5"/>
    </row>
    <row r="236" spans="1:5" x14ac:dyDescent="0.25">
      <c r="A236" s="110">
        <v>232</v>
      </c>
      <c r="B236" s="7"/>
      <c r="C236" s="7"/>
      <c r="D236" s="16"/>
      <c r="E236" s="5"/>
    </row>
    <row r="237" spans="1:5" x14ac:dyDescent="0.25">
      <c r="A237" s="101">
        <v>233</v>
      </c>
      <c r="B237" s="7"/>
      <c r="C237" s="7"/>
      <c r="D237" s="16"/>
      <c r="E237" s="5"/>
    </row>
    <row r="238" spans="1:5" x14ac:dyDescent="0.25">
      <c r="A238" s="110">
        <v>234</v>
      </c>
      <c r="B238" s="7"/>
      <c r="C238" s="7"/>
      <c r="D238" s="16"/>
      <c r="E238" s="5"/>
    </row>
    <row r="239" spans="1:5" x14ac:dyDescent="0.25">
      <c r="A239" s="110">
        <v>235</v>
      </c>
      <c r="B239" s="7"/>
      <c r="C239" s="7"/>
      <c r="D239" s="16"/>
      <c r="E239" s="5"/>
    </row>
    <row r="240" spans="1:5" x14ac:dyDescent="0.25">
      <c r="A240" s="101">
        <v>236</v>
      </c>
      <c r="B240" s="7"/>
      <c r="C240" s="7"/>
      <c r="D240" s="16"/>
      <c r="E240" s="5"/>
    </row>
    <row r="241" spans="1:5" x14ac:dyDescent="0.25">
      <c r="A241" s="110">
        <v>237</v>
      </c>
      <c r="B241" s="7"/>
      <c r="C241" s="7"/>
      <c r="D241" s="16"/>
      <c r="E241" s="5"/>
    </row>
    <row r="242" spans="1:5" x14ac:dyDescent="0.25">
      <c r="A242" s="110">
        <v>238</v>
      </c>
      <c r="B242" s="7"/>
      <c r="C242" s="7"/>
      <c r="D242" s="16"/>
      <c r="E242" s="5"/>
    </row>
    <row r="243" spans="1:5" x14ac:dyDescent="0.25">
      <c r="A243" s="101">
        <v>239</v>
      </c>
      <c r="B243" s="7"/>
      <c r="C243" s="7"/>
      <c r="D243" s="16"/>
      <c r="E243" s="5"/>
    </row>
    <row r="244" spans="1:5" x14ac:dyDescent="0.25">
      <c r="A244" s="110">
        <v>240</v>
      </c>
      <c r="B244" s="7"/>
      <c r="C244" s="7"/>
      <c r="D244" s="16"/>
      <c r="E244" s="5"/>
    </row>
    <row r="245" spans="1:5" x14ac:dyDescent="0.25">
      <c r="A245" s="110">
        <v>241</v>
      </c>
      <c r="B245" s="7"/>
      <c r="C245" s="7"/>
      <c r="D245" s="16"/>
      <c r="E245" s="5"/>
    </row>
    <row r="246" spans="1:5" x14ac:dyDescent="0.25">
      <c r="A246" s="101">
        <v>242</v>
      </c>
      <c r="B246" s="7"/>
      <c r="C246" s="7"/>
      <c r="D246" s="16"/>
      <c r="E246" s="5"/>
    </row>
    <row r="247" spans="1:5" x14ac:dyDescent="0.25">
      <c r="A247" s="110">
        <v>243</v>
      </c>
      <c r="B247" s="7"/>
      <c r="C247" s="7"/>
      <c r="D247" s="16"/>
      <c r="E247" s="5"/>
    </row>
    <row r="248" spans="1:5" x14ac:dyDescent="0.25">
      <c r="A248" s="110">
        <v>244</v>
      </c>
      <c r="B248" s="7"/>
      <c r="C248" s="7"/>
      <c r="D248" s="16"/>
      <c r="E248" s="5"/>
    </row>
    <row r="249" spans="1:5" x14ac:dyDescent="0.25">
      <c r="A249" s="101">
        <v>245</v>
      </c>
      <c r="B249" s="7"/>
      <c r="C249" s="7"/>
      <c r="D249" s="16"/>
      <c r="E249" s="5"/>
    </row>
    <row r="250" spans="1:5" x14ac:dyDescent="0.25">
      <c r="A250" s="110">
        <v>246</v>
      </c>
      <c r="B250" s="7"/>
      <c r="C250" s="7"/>
      <c r="D250" s="16"/>
      <c r="E250" s="5"/>
    </row>
    <row r="251" spans="1:5" x14ac:dyDescent="0.25">
      <c r="A251" s="110">
        <v>247</v>
      </c>
      <c r="B251" s="7"/>
      <c r="C251" s="7"/>
      <c r="D251" s="16"/>
      <c r="E251" s="5"/>
    </row>
    <row r="252" spans="1:5" x14ac:dyDescent="0.25">
      <c r="A252" s="101">
        <v>248</v>
      </c>
      <c r="B252" s="7"/>
      <c r="C252" s="7"/>
      <c r="D252" s="16"/>
      <c r="E252" s="5"/>
    </row>
    <row r="253" spans="1:5" x14ac:dyDescent="0.25">
      <c r="A253" s="110">
        <v>249</v>
      </c>
      <c r="B253" s="7"/>
      <c r="C253" s="7"/>
      <c r="D253" s="16"/>
      <c r="E253" s="5"/>
    </row>
    <row r="254" spans="1:5" x14ac:dyDescent="0.25">
      <c r="A254" s="110">
        <v>250</v>
      </c>
      <c r="B254" s="7"/>
      <c r="C254" s="7"/>
      <c r="D254" s="16"/>
      <c r="E254" s="5"/>
    </row>
    <row r="255" spans="1:5" x14ac:dyDescent="0.25">
      <c r="A255" s="101">
        <v>251</v>
      </c>
      <c r="B255" s="7"/>
      <c r="C255" s="7"/>
      <c r="D255" s="16"/>
      <c r="E255" s="5"/>
    </row>
    <row r="256" spans="1:5" x14ac:dyDescent="0.25">
      <c r="A256" s="110">
        <v>252</v>
      </c>
      <c r="B256" s="7"/>
      <c r="C256" s="7"/>
      <c r="D256" s="16"/>
      <c r="E256" s="5"/>
    </row>
    <row r="257" spans="1:5" x14ac:dyDescent="0.25">
      <c r="A257" s="110">
        <v>253</v>
      </c>
      <c r="B257" s="7"/>
      <c r="C257" s="7"/>
      <c r="D257" s="16"/>
      <c r="E257" s="5"/>
    </row>
    <row r="258" spans="1:5" x14ac:dyDescent="0.25">
      <c r="A258" s="101">
        <v>254</v>
      </c>
      <c r="B258" s="7"/>
      <c r="C258" s="7"/>
      <c r="D258" s="16"/>
      <c r="E258" s="5"/>
    </row>
    <row r="259" spans="1:5" x14ac:dyDescent="0.25">
      <c r="A259" s="110">
        <v>255</v>
      </c>
      <c r="B259" s="7"/>
      <c r="C259" s="7"/>
      <c r="D259" s="16"/>
      <c r="E259" s="5"/>
    </row>
    <row r="260" spans="1:5" x14ac:dyDescent="0.25">
      <c r="A260" s="110">
        <v>256</v>
      </c>
      <c r="B260" s="7"/>
      <c r="C260" s="7"/>
      <c r="D260" s="16"/>
      <c r="E260" s="5"/>
    </row>
    <row r="261" spans="1:5" x14ac:dyDescent="0.25">
      <c r="A261" s="101">
        <v>257</v>
      </c>
      <c r="B261" s="7"/>
      <c r="C261" s="7"/>
      <c r="D261" s="16"/>
      <c r="E261" s="5"/>
    </row>
    <row r="262" spans="1:5" x14ac:dyDescent="0.25">
      <c r="A262" s="110">
        <v>258</v>
      </c>
      <c r="B262" s="7"/>
      <c r="C262" s="7"/>
      <c r="D262" s="16"/>
      <c r="E262" s="5"/>
    </row>
    <row r="263" spans="1:5" x14ac:dyDescent="0.25">
      <c r="A263" s="110">
        <v>259</v>
      </c>
      <c r="B263" s="7"/>
      <c r="C263" s="7"/>
      <c r="D263" s="16"/>
      <c r="E263" s="5"/>
    </row>
    <row r="264" spans="1:5" x14ac:dyDescent="0.25">
      <c r="A264" s="101">
        <v>260</v>
      </c>
      <c r="B264" s="7"/>
      <c r="C264" s="7"/>
      <c r="D264" s="16"/>
      <c r="E264" s="5"/>
    </row>
    <row r="265" spans="1:5" x14ac:dyDescent="0.25">
      <c r="A265" s="110">
        <v>261</v>
      </c>
      <c r="B265" s="7"/>
      <c r="C265" s="7"/>
      <c r="D265" s="16"/>
      <c r="E265" s="5"/>
    </row>
    <row r="266" spans="1:5" x14ac:dyDescent="0.25">
      <c r="A266" s="110">
        <v>262</v>
      </c>
      <c r="B266" s="7"/>
      <c r="C266" s="7"/>
      <c r="D266" s="16"/>
      <c r="E266" s="5"/>
    </row>
    <row r="267" spans="1:5" x14ac:dyDescent="0.25">
      <c r="A267" s="101">
        <v>263</v>
      </c>
      <c r="B267" s="7"/>
      <c r="C267" s="7"/>
      <c r="D267" s="16"/>
      <c r="E267" s="5"/>
    </row>
    <row r="268" spans="1:5" x14ac:dyDescent="0.25">
      <c r="A268" s="110">
        <v>264</v>
      </c>
      <c r="B268" s="7"/>
      <c r="C268" s="7"/>
      <c r="D268" s="16"/>
      <c r="E268" s="5"/>
    </row>
    <row r="269" spans="1:5" x14ac:dyDescent="0.25">
      <c r="A269" s="110">
        <v>265</v>
      </c>
      <c r="B269" s="7"/>
      <c r="C269" s="7"/>
      <c r="D269" s="16"/>
      <c r="E269" s="5"/>
    </row>
    <row r="270" spans="1:5" x14ac:dyDescent="0.25">
      <c r="A270" s="101">
        <v>266</v>
      </c>
      <c r="B270" s="7"/>
      <c r="C270" s="7"/>
      <c r="D270" s="16"/>
      <c r="E270" s="5"/>
    </row>
    <row r="271" spans="1:5" x14ac:dyDescent="0.25">
      <c r="A271" s="110">
        <v>267</v>
      </c>
      <c r="B271" s="7"/>
      <c r="C271" s="7"/>
      <c r="D271" s="16"/>
      <c r="E271" s="5"/>
    </row>
    <row r="272" spans="1:5" x14ac:dyDescent="0.25">
      <c r="A272" s="110">
        <v>268</v>
      </c>
      <c r="B272" s="7"/>
      <c r="C272" s="7"/>
      <c r="D272" s="16"/>
      <c r="E272" s="5"/>
    </row>
    <row r="273" spans="1:5" x14ac:dyDescent="0.25">
      <c r="A273" s="101">
        <v>269</v>
      </c>
      <c r="B273" s="7"/>
      <c r="C273" s="7"/>
      <c r="D273" s="16"/>
      <c r="E273" s="5"/>
    </row>
    <row r="274" spans="1:5" x14ac:dyDescent="0.25">
      <c r="A274" s="110">
        <v>270</v>
      </c>
      <c r="B274" s="7"/>
      <c r="C274" s="7"/>
      <c r="D274" s="16"/>
      <c r="E274" s="5"/>
    </row>
    <row r="275" spans="1:5" x14ac:dyDescent="0.25">
      <c r="A275" s="110">
        <v>271</v>
      </c>
      <c r="B275" s="7"/>
      <c r="C275" s="7"/>
      <c r="D275" s="16"/>
      <c r="E275" s="5"/>
    </row>
    <row r="276" spans="1:5" x14ac:dyDescent="0.25">
      <c r="A276" s="101">
        <v>272</v>
      </c>
      <c r="B276" s="7"/>
      <c r="C276" s="7"/>
      <c r="D276" s="16"/>
      <c r="E276" s="5"/>
    </row>
    <row r="277" spans="1:5" x14ac:dyDescent="0.25">
      <c r="A277" s="110">
        <v>273</v>
      </c>
      <c r="B277" s="7"/>
      <c r="C277" s="7"/>
      <c r="D277" s="16"/>
      <c r="E277" s="5"/>
    </row>
    <row r="278" spans="1:5" x14ac:dyDescent="0.25">
      <c r="A278" s="110">
        <v>274</v>
      </c>
      <c r="B278" s="7"/>
      <c r="C278" s="7"/>
      <c r="D278" s="16"/>
      <c r="E278" s="5"/>
    </row>
    <row r="279" spans="1:5" x14ac:dyDescent="0.25">
      <c r="A279" s="101">
        <v>275</v>
      </c>
      <c r="B279" s="7"/>
      <c r="C279" s="7"/>
      <c r="D279" s="16"/>
      <c r="E279" s="5"/>
    </row>
    <row r="280" spans="1:5" x14ac:dyDescent="0.25">
      <c r="A280" s="110">
        <v>276</v>
      </c>
      <c r="B280" s="7"/>
      <c r="C280" s="7"/>
      <c r="D280" s="16"/>
      <c r="E280" s="5"/>
    </row>
    <row r="281" spans="1:5" x14ac:dyDescent="0.25">
      <c r="A281" s="110">
        <v>277</v>
      </c>
      <c r="B281" s="7"/>
      <c r="C281" s="7"/>
      <c r="D281" s="16"/>
      <c r="E281" s="5"/>
    </row>
    <row r="282" spans="1:5" x14ac:dyDescent="0.25">
      <c r="A282" s="101">
        <v>278</v>
      </c>
    </row>
    <row r="283" spans="1:5" x14ac:dyDescent="0.25">
      <c r="A283" s="110">
        <v>279</v>
      </c>
    </row>
  </sheetData>
  <conditionalFormatting sqref="B5:C40">
    <cfRule type="duplicateValues" dxfId="1384" priority="13"/>
    <cfRule type="duplicateValues" dxfId="1383" priority="14"/>
  </conditionalFormatting>
  <conditionalFormatting sqref="B80:C93 B41:C78">
    <cfRule type="duplicateValues" dxfId="1382" priority="11"/>
    <cfRule type="duplicateValues" dxfId="1381" priority="12"/>
  </conditionalFormatting>
  <conditionalFormatting sqref="B79:C79">
    <cfRule type="duplicateValues" dxfId="1380" priority="9"/>
    <cfRule type="duplicateValues" dxfId="1379" priority="10"/>
  </conditionalFormatting>
  <conditionalFormatting sqref="B142:C150 B152:C160 B127:C140 B94:C122">
    <cfRule type="duplicateValues" dxfId="1378" priority="7"/>
    <cfRule type="duplicateValues" dxfId="1377" priority="8"/>
  </conditionalFormatting>
  <conditionalFormatting sqref="B123:C126">
    <cfRule type="duplicateValues" dxfId="1376" priority="5"/>
    <cfRule type="duplicateValues" dxfId="1375" priority="6"/>
  </conditionalFormatting>
  <conditionalFormatting sqref="B161:C195 B197:C200">
    <cfRule type="duplicateValues" dxfId="1374" priority="3"/>
    <cfRule type="duplicateValues" dxfId="1373" priority="4"/>
  </conditionalFormatting>
  <conditionalFormatting sqref="B201:C281">
    <cfRule type="duplicateValues" dxfId="1372" priority="1"/>
    <cfRule type="duplicateValues" dxfId="1371" priority="2"/>
  </conditionalFormatting>
  <hyperlinks>
    <hyperlink ref="G1" location="'TA-Dashboard'!A1" display="Back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opLeftCell="E1" workbookViewId="0">
      <selection activeCell="I3" sqref="I3"/>
    </sheetView>
  </sheetViews>
  <sheetFormatPr defaultRowHeight="15" x14ac:dyDescent="0.25"/>
  <cols>
    <col min="1" max="1" width="5" bestFit="1" customWidth="1"/>
    <col min="2" max="2" width="16" style="8" bestFit="1" customWidth="1"/>
    <col min="3" max="3" width="28.42578125" style="45" bestFit="1" customWidth="1"/>
    <col min="4" max="5" width="28.42578125" style="45" customWidth="1"/>
    <col min="6" max="6" width="48.7109375" style="8" bestFit="1" customWidth="1"/>
    <col min="7" max="7" width="48.7109375" style="8" customWidth="1"/>
    <col min="8" max="8" width="58.85546875" style="8" bestFit="1" customWidth="1"/>
    <col min="9" max="9" width="13.5703125" bestFit="1" customWidth="1"/>
    <col min="10" max="10" width="9.42578125" bestFit="1" customWidth="1"/>
  </cols>
  <sheetData>
    <row r="1" spans="1:11" x14ac:dyDescent="0.25">
      <c r="B1" s="8" t="s">
        <v>55</v>
      </c>
      <c r="I1">
        <f>+COUNT(A4:A131)</f>
        <v>128</v>
      </c>
      <c r="K1" s="61" t="s">
        <v>80</v>
      </c>
    </row>
    <row r="3" spans="1:11" x14ac:dyDescent="0.25">
      <c r="A3" t="s">
        <v>36</v>
      </c>
      <c r="B3" s="39" t="s">
        <v>70</v>
      </c>
      <c r="C3" s="46" t="s">
        <v>71</v>
      </c>
      <c r="D3" s="46" t="s">
        <v>425</v>
      </c>
      <c r="E3" s="46" t="s">
        <v>405</v>
      </c>
      <c r="F3" s="39" t="s">
        <v>72</v>
      </c>
      <c r="G3" s="39" t="s">
        <v>406</v>
      </c>
      <c r="H3" s="39" t="s">
        <v>73</v>
      </c>
      <c r="I3" s="167" t="s">
        <v>407</v>
      </c>
    </row>
    <row r="4" spans="1:11" x14ac:dyDescent="0.25">
      <c r="A4">
        <v>1</v>
      </c>
      <c r="B4" s="10">
        <v>1526</v>
      </c>
      <c r="C4" s="19" t="s">
        <v>417</v>
      </c>
      <c r="D4" s="19"/>
      <c r="E4" s="19" t="s">
        <v>408</v>
      </c>
      <c r="F4" s="10" t="s">
        <v>421</v>
      </c>
      <c r="G4" s="19" t="s">
        <v>408</v>
      </c>
      <c r="H4" s="10" t="s">
        <v>422</v>
      </c>
    </row>
    <row r="5" spans="1:11" x14ac:dyDescent="0.25">
      <c r="A5">
        <v>2</v>
      </c>
      <c r="B5" s="10">
        <v>2546</v>
      </c>
      <c r="C5" s="19" t="s">
        <v>418</v>
      </c>
      <c r="D5" s="19"/>
      <c r="E5" s="19" t="s">
        <v>16</v>
      </c>
      <c r="F5" s="10" t="s">
        <v>417</v>
      </c>
      <c r="G5" s="19" t="s">
        <v>16</v>
      </c>
      <c r="H5" s="10" t="s">
        <v>422</v>
      </c>
    </row>
    <row r="6" spans="1:11" x14ac:dyDescent="0.25">
      <c r="A6">
        <v>3</v>
      </c>
      <c r="B6" s="10">
        <v>2992</v>
      </c>
      <c r="C6" s="19" t="s">
        <v>417</v>
      </c>
      <c r="D6" s="19"/>
      <c r="E6" s="19" t="s">
        <v>409</v>
      </c>
      <c r="F6" s="10" t="s">
        <v>417</v>
      </c>
      <c r="G6" s="19" t="s">
        <v>409</v>
      </c>
      <c r="H6" s="10" t="s">
        <v>422</v>
      </c>
    </row>
    <row r="7" spans="1:11" x14ac:dyDescent="0.25">
      <c r="A7">
        <v>4</v>
      </c>
      <c r="B7" s="10">
        <v>63</v>
      </c>
      <c r="C7" s="19" t="s">
        <v>417</v>
      </c>
      <c r="D7" s="19"/>
      <c r="E7" s="19" t="s">
        <v>94</v>
      </c>
      <c r="F7" s="10" t="s">
        <v>417</v>
      </c>
      <c r="G7" s="19" t="s">
        <v>94</v>
      </c>
      <c r="H7" s="10" t="s">
        <v>422</v>
      </c>
    </row>
    <row r="8" spans="1:11" x14ac:dyDescent="0.25">
      <c r="A8">
        <v>5</v>
      </c>
      <c r="B8" s="10">
        <v>63</v>
      </c>
      <c r="C8" s="19" t="s">
        <v>417</v>
      </c>
      <c r="D8" s="19"/>
      <c r="E8" s="19" t="s">
        <v>410</v>
      </c>
      <c r="F8" s="10" t="s">
        <v>417</v>
      </c>
      <c r="G8" s="19" t="s">
        <v>410</v>
      </c>
      <c r="H8" s="10" t="s">
        <v>422</v>
      </c>
    </row>
    <row r="9" spans="1:11" x14ac:dyDescent="0.25">
      <c r="A9">
        <v>6</v>
      </c>
      <c r="B9" s="10">
        <v>509</v>
      </c>
      <c r="C9" s="19" t="s">
        <v>417</v>
      </c>
      <c r="D9" s="19"/>
      <c r="E9" s="19" t="s">
        <v>29</v>
      </c>
      <c r="F9" s="10" t="s">
        <v>417</v>
      </c>
      <c r="G9" s="19" t="s">
        <v>29</v>
      </c>
      <c r="H9" s="10" t="s">
        <v>422</v>
      </c>
    </row>
    <row r="10" spans="1:11" x14ac:dyDescent="0.25">
      <c r="A10">
        <v>7</v>
      </c>
      <c r="B10" s="10">
        <v>2987</v>
      </c>
      <c r="C10" s="19" t="s">
        <v>419</v>
      </c>
      <c r="D10" s="19"/>
      <c r="E10" s="19" t="s">
        <v>45</v>
      </c>
      <c r="F10" s="10" t="s">
        <v>417</v>
      </c>
      <c r="G10" s="19" t="s">
        <v>45</v>
      </c>
      <c r="H10" s="10" t="s">
        <v>422</v>
      </c>
    </row>
    <row r="11" spans="1:11" x14ac:dyDescent="0.25">
      <c r="A11">
        <v>8</v>
      </c>
      <c r="B11" s="10">
        <v>3183</v>
      </c>
      <c r="C11" s="19" t="s">
        <v>416</v>
      </c>
      <c r="D11" s="19"/>
      <c r="E11" s="19" t="s">
        <v>411</v>
      </c>
      <c r="F11" s="10" t="s">
        <v>417</v>
      </c>
      <c r="G11" s="19" t="s">
        <v>411</v>
      </c>
      <c r="H11" s="10" t="s">
        <v>423</v>
      </c>
    </row>
    <row r="12" spans="1:11" x14ac:dyDescent="0.25">
      <c r="A12">
        <v>9</v>
      </c>
      <c r="B12" s="10">
        <v>2617</v>
      </c>
      <c r="C12" s="19" t="s">
        <v>420</v>
      </c>
      <c r="D12" s="19"/>
      <c r="E12" s="2" t="s">
        <v>63</v>
      </c>
      <c r="F12" s="10" t="s">
        <v>417</v>
      </c>
      <c r="G12" s="2" t="s">
        <v>63</v>
      </c>
      <c r="H12" s="10" t="s">
        <v>422</v>
      </c>
    </row>
    <row r="13" spans="1:11" x14ac:dyDescent="0.25">
      <c r="A13">
        <v>10</v>
      </c>
      <c r="B13" s="10"/>
      <c r="C13" s="19"/>
      <c r="D13" s="19"/>
      <c r="E13" s="19"/>
      <c r="F13" s="10"/>
      <c r="G13" s="10"/>
      <c r="H13" s="10"/>
    </row>
    <row r="14" spans="1:11" x14ac:dyDescent="0.25">
      <c r="A14">
        <v>11</v>
      </c>
      <c r="B14" s="10"/>
      <c r="C14" s="19"/>
      <c r="D14" s="19"/>
      <c r="E14" s="19"/>
      <c r="F14" s="10"/>
      <c r="G14" s="10"/>
      <c r="H14" s="10"/>
    </row>
    <row r="15" spans="1:11" x14ac:dyDescent="0.25">
      <c r="A15">
        <v>12</v>
      </c>
      <c r="B15" s="10"/>
      <c r="C15" s="19"/>
      <c r="D15" s="19"/>
      <c r="E15" s="19"/>
      <c r="F15" s="10"/>
      <c r="G15" s="10"/>
      <c r="H15" s="10"/>
    </row>
    <row r="16" spans="1:11" x14ac:dyDescent="0.25">
      <c r="A16">
        <v>13</v>
      </c>
      <c r="B16" s="10"/>
      <c r="C16" s="19"/>
      <c r="D16" s="19"/>
      <c r="E16" s="19"/>
      <c r="F16" s="10"/>
      <c r="G16" s="10"/>
      <c r="H16" s="10"/>
    </row>
    <row r="17" spans="1:8" x14ac:dyDescent="0.25">
      <c r="A17">
        <v>14</v>
      </c>
      <c r="B17" s="10"/>
      <c r="C17" s="19"/>
      <c r="D17" s="19"/>
      <c r="E17" s="19"/>
      <c r="F17" s="10"/>
      <c r="G17" s="10"/>
      <c r="H17" s="10"/>
    </row>
    <row r="18" spans="1:8" x14ac:dyDescent="0.25">
      <c r="A18">
        <v>15</v>
      </c>
      <c r="B18" s="10"/>
      <c r="C18" s="19"/>
      <c r="D18" s="19"/>
      <c r="E18" s="19"/>
      <c r="F18" s="10"/>
      <c r="G18" s="10"/>
      <c r="H18" s="10"/>
    </row>
    <row r="19" spans="1:8" x14ac:dyDescent="0.25">
      <c r="A19">
        <v>16</v>
      </c>
      <c r="B19" s="10"/>
      <c r="C19" s="19"/>
      <c r="D19" s="19"/>
      <c r="E19" s="19"/>
      <c r="F19" s="10"/>
      <c r="G19" s="10"/>
      <c r="H19" s="10"/>
    </row>
    <row r="20" spans="1:8" x14ac:dyDescent="0.25">
      <c r="A20">
        <v>17</v>
      </c>
      <c r="B20" s="10"/>
      <c r="C20" s="19"/>
      <c r="D20" s="19"/>
      <c r="E20" s="19"/>
      <c r="F20" s="10"/>
      <c r="G20" s="10"/>
      <c r="H20" s="10"/>
    </row>
    <row r="21" spans="1:8" x14ac:dyDescent="0.25">
      <c r="A21">
        <v>18</v>
      </c>
      <c r="B21" s="10"/>
      <c r="C21" s="19"/>
      <c r="D21" s="19"/>
      <c r="E21" s="19"/>
      <c r="F21" s="10"/>
      <c r="G21" s="10"/>
      <c r="H21" s="10"/>
    </row>
    <row r="22" spans="1:8" x14ac:dyDescent="0.25">
      <c r="A22">
        <v>19</v>
      </c>
      <c r="B22" s="10"/>
      <c r="C22" s="19"/>
      <c r="D22" s="19"/>
      <c r="E22" s="19"/>
      <c r="F22" s="10"/>
      <c r="G22" s="10"/>
      <c r="H22" s="10"/>
    </row>
    <row r="23" spans="1:8" x14ac:dyDescent="0.25">
      <c r="A23">
        <v>20</v>
      </c>
      <c r="B23" s="10"/>
      <c r="C23" s="19"/>
      <c r="D23" s="19"/>
      <c r="E23" s="19"/>
      <c r="F23" s="10"/>
      <c r="G23" s="10"/>
      <c r="H23" s="10"/>
    </row>
    <row r="24" spans="1:8" x14ac:dyDescent="0.25">
      <c r="A24">
        <v>21</v>
      </c>
      <c r="B24" s="10"/>
      <c r="C24" s="19"/>
      <c r="D24" s="19"/>
      <c r="E24" s="19"/>
      <c r="F24" s="10"/>
      <c r="G24" s="10"/>
      <c r="H24" s="10"/>
    </row>
    <row r="25" spans="1:8" x14ac:dyDescent="0.25">
      <c r="A25">
        <v>22</v>
      </c>
      <c r="B25" s="10"/>
      <c r="C25" s="19"/>
      <c r="D25" s="19"/>
      <c r="E25" s="19"/>
      <c r="F25" s="10"/>
      <c r="G25" s="10"/>
      <c r="H25" s="10"/>
    </row>
    <row r="26" spans="1:8" x14ac:dyDescent="0.25">
      <c r="A26">
        <v>23</v>
      </c>
      <c r="B26" s="10"/>
      <c r="C26" s="19"/>
      <c r="D26" s="19"/>
      <c r="E26" s="19"/>
      <c r="F26" s="10"/>
      <c r="G26" s="10"/>
      <c r="H26" s="10"/>
    </row>
    <row r="27" spans="1:8" x14ac:dyDescent="0.25">
      <c r="A27">
        <v>24</v>
      </c>
      <c r="B27" s="10"/>
      <c r="C27" s="19"/>
      <c r="D27" s="19"/>
      <c r="E27" s="19"/>
      <c r="F27" s="10"/>
      <c r="G27" s="10"/>
      <c r="H27" s="10"/>
    </row>
    <row r="28" spans="1:8" x14ac:dyDescent="0.25">
      <c r="A28">
        <v>25</v>
      </c>
      <c r="B28" s="10"/>
      <c r="C28" s="19"/>
      <c r="D28" s="19"/>
      <c r="E28" s="19"/>
      <c r="F28" s="10"/>
      <c r="G28" s="10"/>
      <c r="H28" s="10"/>
    </row>
    <row r="29" spans="1:8" x14ac:dyDescent="0.25">
      <c r="A29">
        <v>26</v>
      </c>
      <c r="B29" s="10"/>
      <c r="C29" s="19"/>
      <c r="D29" s="19"/>
      <c r="E29" s="19"/>
      <c r="F29" s="10"/>
      <c r="G29" s="10"/>
      <c r="H29" s="10"/>
    </row>
    <row r="30" spans="1:8" x14ac:dyDescent="0.25">
      <c r="A30">
        <v>27</v>
      </c>
      <c r="B30" s="10"/>
      <c r="C30" s="19"/>
      <c r="D30" s="19"/>
      <c r="E30" s="19"/>
      <c r="F30" s="10"/>
      <c r="G30" s="10"/>
      <c r="H30" s="10"/>
    </row>
    <row r="31" spans="1:8" x14ac:dyDescent="0.25">
      <c r="A31">
        <v>28</v>
      </c>
      <c r="B31" s="10"/>
      <c r="C31" s="19"/>
      <c r="D31" s="19"/>
      <c r="E31" s="19"/>
      <c r="F31" s="10"/>
      <c r="G31" s="10"/>
      <c r="H31" s="10"/>
    </row>
    <row r="32" spans="1:8" x14ac:dyDescent="0.25">
      <c r="A32">
        <v>29</v>
      </c>
      <c r="B32" s="10"/>
      <c r="C32" s="19"/>
      <c r="D32" s="19"/>
      <c r="E32" s="19"/>
      <c r="F32" s="10"/>
      <c r="G32" s="10"/>
      <c r="H32" s="10"/>
    </row>
    <row r="33" spans="1:8" x14ac:dyDescent="0.25">
      <c r="A33">
        <v>30</v>
      </c>
      <c r="B33" s="10"/>
      <c r="C33" s="19"/>
      <c r="D33" s="19"/>
      <c r="E33" s="19"/>
      <c r="F33" s="10"/>
      <c r="G33" s="10"/>
      <c r="H33" s="10"/>
    </row>
    <row r="34" spans="1:8" x14ac:dyDescent="0.25">
      <c r="A34">
        <v>31</v>
      </c>
      <c r="B34" s="10"/>
      <c r="C34" s="19"/>
      <c r="D34" s="19"/>
      <c r="E34" s="19"/>
      <c r="F34" s="10"/>
      <c r="G34" s="10"/>
      <c r="H34" s="10"/>
    </row>
    <row r="35" spans="1:8" x14ac:dyDescent="0.25">
      <c r="A35">
        <v>32</v>
      </c>
      <c r="B35" s="10"/>
      <c r="C35" s="19"/>
      <c r="D35" s="19"/>
      <c r="E35" s="19"/>
      <c r="F35" s="10"/>
      <c r="G35" s="10"/>
      <c r="H35" s="10"/>
    </row>
    <row r="36" spans="1:8" x14ac:dyDescent="0.25">
      <c r="A36">
        <v>33</v>
      </c>
      <c r="B36" s="10"/>
      <c r="C36" s="19"/>
      <c r="D36" s="19"/>
      <c r="E36" s="19"/>
      <c r="F36" s="10"/>
      <c r="G36" s="10"/>
      <c r="H36" s="10"/>
    </row>
    <row r="37" spans="1:8" x14ac:dyDescent="0.25">
      <c r="A37">
        <v>34</v>
      </c>
      <c r="B37" s="10"/>
      <c r="C37" s="19"/>
      <c r="D37" s="19"/>
      <c r="E37" s="19"/>
      <c r="F37" s="10"/>
      <c r="G37" s="10"/>
      <c r="H37" s="10"/>
    </row>
    <row r="38" spans="1:8" x14ac:dyDescent="0.25">
      <c r="A38">
        <v>35</v>
      </c>
      <c r="B38" s="10"/>
      <c r="C38" s="19"/>
      <c r="D38" s="19"/>
      <c r="E38" s="19"/>
      <c r="F38" s="10"/>
      <c r="G38" s="10"/>
      <c r="H38" s="10"/>
    </row>
    <row r="39" spans="1:8" x14ac:dyDescent="0.25">
      <c r="A39">
        <v>36</v>
      </c>
      <c r="B39" s="10"/>
      <c r="C39" s="19"/>
      <c r="D39" s="19"/>
      <c r="E39" s="19"/>
      <c r="F39" s="10"/>
      <c r="G39" s="10"/>
      <c r="H39" s="10"/>
    </row>
    <row r="40" spans="1:8" x14ac:dyDescent="0.25">
      <c r="A40">
        <v>37</v>
      </c>
      <c r="B40" s="10"/>
      <c r="C40" s="19"/>
      <c r="D40" s="19"/>
      <c r="E40" s="19"/>
      <c r="F40" s="10"/>
      <c r="G40" s="10"/>
      <c r="H40" s="10"/>
    </row>
    <row r="41" spans="1:8" x14ac:dyDescent="0.25">
      <c r="A41">
        <v>38</v>
      </c>
      <c r="B41" s="10"/>
      <c r="C41" s="19"/>
      <c r="D41" s="19"/>
      <c r="E41" s="19"/>
      <c r="F41" s="10"/>
      <c r="G41" s="10"/>
      <c r="H41" s="10"/>
    </row>
    <row r="42" spans="1:8" x14ac:dyDescent="0.25">
      <c r="A42">
        <v>39</v>
      </c>
      <c r="B42" s="10"/>
      <c r="C42" s="19"/>
      <c r="D42" s="19"/>
      <c r="E42" s="19"/>
      <c r="F42" s="10"/>
      <c r="G42" s="10"/>
      <c r="H42" s="10"/>
    </row>
    <row r="43" spans="1:8" x14ac:dyDescent="0.25">
      <c r="A43">
        <v>40</v>
      </c>
      <c r="B43" s="10"/>
      <c r="C43" s="19"/>
      <c r="D43" s="19"/>
      <c r="E43" s="19"/>
      <c r="F43" s="10"/>
      <c r="G43" s="40"/>
      <c r="H43" s="40"/>
    </row>
    <row r="44" spans="1:8" x14ac:dyDescent="0.25">
      <c r="A44">
        <v>41</v>
      </c>
      <c r="B44" s="10"/>
      <c r="C44" s="19"/>
      <c r="D44" s="19"/>
      <c r="E44" s="19"/>
      <c r="F44" s="10"/>
      <c r="G44" s="40"/>
      <c r="H44" s="40"/>
    </row>
    <row r="45" spans="1:8" x14ac:dyDescent="0.25">
      <c r="A45">
        <v>42</v>
      </c>
      <c r="B45" s="10"/>
      <c r="C45" s="19"/>
      <c r="D45" s="19"/>
      <c r="E45" s="19"/>
      <c r="F45" s="10"/>
      <c r="G45" s="40"/>
      <c r="H45" s="40"/>
    </row>
    <row r="46" spans="1:8" x14ac:dyDescent="0.25">
      <c r="A46">
        <v>43</v>
      </c>
      <c r="B46" s="10"/>
      <c r="C46" s="19"/>
      <c r="D46" s="19"/>
      <c r="E46" s="19"/>
      <c r="F46" s="10"/>
      <c r="G46" s="40"/>
      <c r="H46" s="40"/>
    </row>
    <row r="47" spans="1:8" ht="18" customHeight="1" x14ac:dyDescent="0.25">
      <c r="A47">
        <v>44</v>
      </c>
      <c r="B47" s="10"/>
      <c r="C47" s="19"/>
      <c r="D47" s="19"/>
      <c r="E47" s="19"/>
      <c r="F47" s="10"/>
      <c r="G47" s="10"/>
      <c r="H47" s="41"/>
    </row>
    <row r="48" spans="1:8" x14ac:dyDescent="0.25">
      <c r="A48">
        <v>45</v>
      </c>
      <c r="B48" s="10"/>
      <c r="C48" s="19"/>
      <c r="D48" s="19"/>
      <c r="E48" s="19"/>
      <c r="F48" s="10"/>
      <c r="G48" s="10"/>
      <c r="H48" s="10"/>
    </row>
    <row r="49" spans="1:8" x14ac:dyDescent="0.25">
      <c r="A49">
        <v>46</v>
      </c>
      <c r="B49" s="10"/>
      <c r="C49" s="19"/>
      <c r="D49" s="19"/>
      <c r="E49" s="19"/>
      <c r="F49" s="10"/>
      <c r="G49" s="10"/>
      <c r="H49" s="10"/>
    </row>
    <row r="50" spans="1:8" x14ac:dyDescent="0.25">
      <c r="A50">
        <v>47</v>
      </c>
      <c r="B50" s="10"/>
      <c r="C50" s="19"/>
      <c r="D50" s="19"/>
      <c r="E50" s="19"/>
      <c r="F50" s="10"/>
      <c r="G50" s="10"/>
      <c r="H50" s="10"/>
    </row>
    <row r="51" spans="1:8" x14ac:dyDescent="0.25">
      <c r="A51">
        <v>48</v>
      </c>
      <c r="B51" s="10"/>
      <c r="C51" s="19"/>
      <c r="D51" s="19"/>
      <c r="E51" s="19"/>
      <c r="F51" s="10"/>
      <c r="G51" s="10"/>
      <c r="H51" s="10"/>
    </row>
    <row r="52" spans="1:8" x14ac:dyDescent="0.25">
      <c r="A52">
        <v>49</v>
      </c>
      <c r="B52" s="10"/>
      <c r="C52" s="19"/>
      <c r="D52" s="19"/>
      <c r="E52" s="19"/>
      <c r="F52" s="10"/>
      <c r="G52" s="10"/>
      <c r="H52" s="10"/>
    </row>
    <row r="53" spans="1:8" x14ac:dyDescent="0.25">
      <c r="A53">
        <v>50</v>
      </c>
      <c r="B53" s="10"/>
      <c r="C53" s="19"/>
      <c r="D53" s="19"/>
      <c r="E53" s="19"/>
      <c r="F53" s="10"/>
      <c r="G53" s="10"/>
      <c r="H53" s="10"/>
    </row>
    <row r="54" spans="1:8" x14ac:dyDescent="0.25">
      <c r="A54">
        <v>51</v>
      </c>
      <c r="B54" s="10"/>
      <c r="C54" s="19"/>
      <c r="D54" s="19"/>
      <c r="E54" s="19"/>
      <c r="F54" s="10"/>
      <c r="G54" s="10"/>
      <c r="H54" s="10"/>
    </row>
    <row r="55" spans="1:8" x14ac:dyDescent="0.25">
      <c r="A55">
        <v>52</v>
      </c>
      <c r="B55" s="10"/>
      <c r="C55" s="19"/>
      <c r="D55" s="19"/>
      <c r="E55" s="19"/>
      <c r="F55" s="10"/>
      <c r="G55" s="10"/>
      <c r="H55" s="10"/>
    </row>
    <row r="56" spans="1:8" x14ac:dyDescent="0.25">
      <c r="A56">
        <v>53</v>
      </c>
      <c r="B56" s="10"/>
      <c r="C56" s="19"/>
      <c r="D56" s="19"/>
      <c r="E56" s="19"/>
      <c r="F56" s="10"/>
      <c r="G56" s="10"/>
      <c r="H56" s="10"/>
    </row>
    <row r="57" spans="1:8" x14ac:dyDescent="0.25">
      <c r="A57">
        <v>54</v>
      </c>
      <c r="B57" s="10"/>
      <c r="C57" s="19"/>
      <c r="D57" s="19"/>
      <c r="E57" s="19"/>
      <c r="F57" s="10"/>
      <c r="G57" s="10"/>
      <c r="H57" s="10"/>
    </row>
    <row r="58" spans="1:8" x14ac:dyDescent="0.25">
      <c r="A58">
        <v>55</v>
      </c>
      <c r="B58" s="10"/>
      <c r="C58" s="19"/>
      <c r="D58" s="19"/>
      <c r="E58" s="19"/>
      <c r="F58" s="10"/>
      <c r="G58" s="10"/>
      <c r="H58" s="10"/>
    </row>
    <row r="59" spans="1:8" x14ac:dyDescent="0.25">
      <c r="A59">
        <v>56</v>
      </c>
      <c r="B59" s="10"/>
      <c r="C59" s="19"/>
      <c r="D59" s="19"/>
      <c r="E59" s="19"/>
      <c r="F59" s="10"/>
      <c r="G59" s="10"/>
      <c r="H59" s="10"/>
    </row>
    <row r="60" spans="1:8" x14ac:dyDescent="0.25">
      <c r="A60">
        <v>57</v>
      </c>
      <c r="B60" s="10"/>
      <c r="C60" s="19"/>
      <c r="D60" s="19"/>
      <c r="E60" s="19"/>
      <c r="F60" s="10"/>
      <c r="G60" s="10"/>
      <c r="H60" s="10"/>
    </row>
    <row r="61" spans="1:8" x14ac:dyDescent="0.25">
      <c r="A61">
        <v>58</v>
      </c>
      <c r="B61" s="10"/>
      <c r="C61" s="19"/>
      <c r="D61" s="19"/>
      <c r="E61" s="19"/>
      <c r="F61" s="10"/>
      <c r="G61" s="10"/>
      <c r="H61" s="10"/>
    </row>
    <row r="62" spans="1:8" x14ac:dyDescent="0.25">
      <c r="A62">
        <v>59</v>
      </c>
      <c r="B62" s="10"/>
      <c r="C62" s="19"/>
      <c r="D62" s="19"/>
      <c r="E62" s="19"/>
      <c r="F62" s="10"/>
      <c r="G62" s="10"/>
      <c r="H62" s="10"/>
    </row>
    <row r="63" spans="1:8" x14ac:dyDescent="0.25">
      <c r="A63">
        <v>60</v>
      </c>
      <c r="B63" s="10"/>
      <c r="C63" s="19"/>
      <c r="D63" s="19"/>
      <c r="E63" s="19"/>
      <c r="F63" s="10"/>
      <c r="G63" s="10"/>
      <c r="H63" s="10"/>
    </row>
    <row r="64" spans="1:8" x14ac:dyDescent="0.25">
      <c r="A64">
        <v>61</v>
      </c>
      <c r="B64" s="10"/>
      <c r="C64" s="19"/>
      <c r="D64" s="19"/>
      <c r="E64" s="19"/>
      <c r="F64" s="10"/>
      <c r="G64" s="10"/>
      <c r="H64" s="10"/>
    </row>
    <row r="65" spans="1:8" x14ac:dyDescent="0.25">
      <c r="A65">
        <v>62</v>
      </c>
      <c r="B65" s="10"/>
      <c r="C65" s="19"/>
      <c r="D65" s="19"/>
      <c r="E65" s="19"/>
      <c r="F65" s="10"/>
      <c r="G65" s="10"/>
      <c r="H65" s="10"/>
    </row>
    <row r="66" spans="1:8" x14ac:dyDescent="0.25">
      <c r="A66">
        <v>63</v>
      </c>
      <c r="B66" s="10"/>
      <c r="C66" s="19"/>
      <c r="D66" s="19"/>
      <c r="E66" s="19"/>
      <c r="F66" s="10"/>
      <c r="G66" s="10"/>
      <c r="H66" s="10"/>
    </row>
    <row r="67" spans="1:8" x14ac:dyDescent="0.25">
      <c r="A67">
        <v>64</v>
      </c>
      <c r="B67" s="10"/>
      <c r="C67" s="19"/>
      <c r="D67" s="19"/>
      <c r="E67" s="19"/>
      <c r="F67" s="10"/>
      <c r="G67" s="10"/>
      <c r="H67" s="10"/>
    </row>
    <row r="68" spans="1:8" x14ac:dyDescent="0.25">
      <c r="A68">
        <v>65</v>
      </c>
      <c r="B68" s="5"/>
      <c r="C68" s="11"/>
      <c r="D68" s="11"/>
      <c r="E68" s="11"/>
      <c r="F68" s="5"/>
      <c r="G68" s="5"/>
      <c r="H68" s="5"/>
    </row>
    <row r="69" spans="1:8" x14ac:dyDescent="0.25">
      <c r="A69">
        <v>66</v>
      </c>
      <c r="B69" s="5"/>
      <c r="C69" s="11"/>
      <c r="D69" s="11"/>
      <c r="E69" s="11"/>
      <c r="F69" s="5"/>
      <c r="G69" s="5"/>
      <c r="H69" s="5"/>
    </row>
    <row r="70" spans="1:8" x14ac:dyDescent="0.25">
      <c r="A70">
        <v>67</v>
      </c>
      <c r="B70" s="42"/>
      <c r="C70" s="43"/>
      <c r="D70" s="43"/>
      <c r="E70" s="43"/>
      <c r="F70" s="42"/>
      <c r="G70" s="42"/>
      <c r="H70" s="42"/>
    </row>
    <row r="71" spans="1:8" x14ac:dyDescent="0.25">
      <c r="A71">
        <v>68</v>
      </c>
      <c r="B71" s="10"/>
      <c r="C71" s="19"/>
      <c r="D71" s="19"/>
      <c r="E71" s="19"/>
      <c r="F71" s="10"/>
      <c r="G71" s="10"/>
      <c r="H71" s="10"/>
    </row>
    <row r="72" spans="1:8" x14ac:dyDescent="0.25">
      <c r="A72">
        <v>69</v>
      </c>
      <c r="B72" s="10"/>
      <c r="C72" s="19"/>
      <c r="D72" s="19"/>
      <c r="E72" s="19"/>
      <c r="F72" s="10"/>
      <c r="G72" s="10"/>
      <c r="H72" s="10"/>
    </row>
    <row r="73" spans="1:8" x14ac:dyDescent="0.25">
      <c r="A73">
        <v>70</v>
      </c>
      <c r="B73" s="10"/>
      <c r="C73" s="19"/>
      <c r="D73" s="19"/>
      <c r="E73" s="19"/>
      <c r="F73" s="10"/>
      <c r="G73" s="10"/>
      <c r="H73" s="10"/>
    </row>
    <row r="74" spans="1:8" x14ac:dyDescent="0.25">
      <c r="A74">
        <v>71</v>
      </c>
      <c r="B74" s="10"/>
      <c r="C74" s="19"/>
      <c r="D74" s="19"/>
      <c r="E74" s="19"/>
      <c r="F74" s="10"/>
      <c r="G74" s="10"/>
      <c r="H74" s="10"/>
    </row>
    <row r="75" spans="1:8" x14ac:dyDescent="0.25">
      <c r="A75">
        <v>72</v>
      </c>
      <c r="B75" s="10"/>
      <c r="C75" s="19"/>
      <c r="D75" s="19"/>
      <c r="E75" s="19"/>
      <c r="F75" s="10"/>
      <c r="G75" s="10"/>
      <c r="H75" s="10"/>
    </row>
    <row r="76" spans="1:8" x14ac:dyDescent="0.25">
      <c r="A76">
        <v>73</v>
      </c>
      <c r="B76" s="44"/>
      <c r="C76" s="13"/>
      <c r="D76" s="13"/>
      <c r="E76" s="13"/>
      <c r="F76" s="44"/>
      <c r="G76" s="44"/>
      <c r="H76" s="44"/>
    </row>
    <row r="77" spans="1:8" x14ac:dyDescent="0.25">
      <c r="A77">
        <v>74</v>
      </c>
      <c r="B77" s="10"/>
      <c r="C77" s="19"/>
      <c r="D77" s="19"/>
      <c r="E77" s="19"/>
      <c r="F77" s="10"/>
      <c r="G77" s="10"/>
      <c r="H77" s="10"/>
    </row>
    <row r="78" spans="1:8" x14ac:dyDescent="0.25">
      <c r="A78">
        <v>75</v>
      </c>
      <c r="B78" s="10"/>
      <c r="C78" s="19"/>
      <c r="D78" s="19"/>
      <c r="E78" s="19"/>
      <c r="F78" s="10"/>
      <c r="G78" s="10"/>
      <c r="H78" s="10"/>
    </row>
    <row r="79" spans="1:8" x14ac:dyDescent="0.25">
      <c r="A79">
        <v>76</v>
      </c>
      <c r="B79" s="10"/>
      <c r="C79" s="19"/>
      <c r="D79" s="19"/>
      <c r="E79" s="19"/>
      <c r="F79" s="10"/>
      <c r="G79" s="10"/>
      <c r="H79" s="10"/>
    </row>
    <row r="80" spans="1:8" x14ac:dyDescent="0.25">
      <c r="A80">
        <v>77</v>
      </c>
      <c r="B80" s="10"/>
      <c r="C80" s="19"/>
      <c r="D80" s="19"/>
      <c r="E80" s="19"/>
      <c r="F80" s="10"/>
      <c r="G80" s="10"/>
      <c r="H80" s="10"/>
    </row>
    <row r="81" spans="1:8" x14ac:dyDescent="0.25">
      <c r="A81">
        <v>78</v>
      </c>
      <c r="B81" s="10"/>
      <c r="C81" s="19"/>
      <c r="D81" s="19"/>
      <c r="E81" s="19"/>
      <c r="F81" s="10"/>
      <c r="G81" s="10"/>
      <c r="H81" s="10"/>
    </row>
    <row r="82" spans="1:8" x14ac:dyDescent="0.25">
      <c r="A82">
        <v>79</v>
      </c>
      <c r="B82" s="10"/>
      <c r="C82" s="19"/>
      <c r="D82" s="19"/>
      <c r="E82" s="19"/>
      <c r="F82" s="10"/>
      <c r="G82" s="10"/>
      <c r="H82" s="10"/>
    </row>
    <row r="83" spans="1:8" x14ac:dyDescent="0.25">
      <c r="A83">
        <v>80</v>
      </c>
      <c r="B83" s="10">
        <v>2582</v>
      </c>
      <c r="C83" s="19"/>
      <c r="D83" s="19"/>
      <c r="E83" s="19"/>
      <c r="F83" s="10"/>
      <c r="G83" s="10"/>
      <c r="H83" s="10"/>
    </row>
    <row r="84" spans="1:8" x14ac:dyDescent="0.25">
      <c r="A84">
        <v>81</v>
      </c>
      <c r="B84" s="10">
        <v>1049</v>
      </c>
      <c r="C84" s="19"/>
      <c r="D84" s="19"/>
      <c r="E84" s="19"/>
      <c r="F84" s="10"/>
      <c r="G84" s="10"/>
      <c r="H84" s="10"/>
    </row>
    <row r="85" spans="1:8" x14ac:dyDescent="0.25">
      <c r="A85">
        <v>82</v>
      </c>
      <c r="B85" s="10">
        <v>1309</v>
      </c>
      <c r="C85" s="19"/>
      <c r="D85" s="19"/>
      <c r="E85" s="19"/>
      <c r="F85" s="10"/>
      <c r="G85" s="10"/>
      <c r="H85" s="10"/>
    </row>
    <row r="86" spans="1:8" x14ac:dyDescent="0.25">
      <c r="A86">
        <v>83</v>
      </c>
      <c r="B86" s="10">
        <v>2237</v>
      </c>
      <c r="C86" s="19"/>
      <c r="D86" s="19"/>
      <c r="E86" s="19"/>
      <c r="F86" s="10"/>
      <c r="G86" s="10"/>
      <c r="H86" s="10"/>
    </row>
    <row r="87" spans="1:8" x14ac:dyDescent="0.25">
      <c r="A87">
        <v>84</v>
      </c>
      <c r="B87" s="10">
        <v>2117</v>
      </c>
      <c r="C87" s="19"/>
      <c r="D87" s="19"/>
      <c r="E87" s="19"/>
      <c r="F87" s="10"/>
      <c r="G87" s="10"/>
      <c r="H87" s="10"/>
    </row>
    <row r="88" spans="1:8" x14ac:dyDescent="0.25">
      <c r="A88">
        <v>85</v>
      </c>
      <c r="B88" s="10">
        <v>2118</v>
      </c>
      <c r="C88" s="19"/>
      <c r="D88" s="19"/>
      <c r="E88" s="19"/>
      <c r="F88" s="10"/>
      <c r="G88" s="10"/>
      <c r="H88" s="10"/>
    </row>
    <row r="89" spans="1:8" x14ac:dyDescent="0.25">
      <c r="A89">
        <v>86</v>
      </c>
      <c r="B89" s="10">
        <v>2116</v>
      </c>
      <c r="C89" s="19"/>
      <c r="D89" s="19"/>
      <c r="E89" s="19"/>
      <c r="F89" s="10"/>
      <c r="G89" s="10"/>
      <c r="H89" s="10"/>
    </row>
    <row r="90" spans="1:8" x14ac:dyDescent="0.25">
      <c r="A90">
        <v>87</v>
      </c>
      <c r="B90" s="10">
        <v>2110</v>
      </c>
      <c r="C90" s="19"/>
      <c r="D90" s="19"/>
      <c r="E90" s="19"/>
      <c r="F90" s="10"/>
      <c r="G90" s="10"/>
      <c r="H90" s="10"/>
    </row>
    <row r="91" spans="1:8" x14ac:dyDescent="0.25">
      <c r="A91">
        <v>88</v>
      </c>
      <c r="B91" s="10">
        <v>2287</v>
      </c>
      <c r="C91" s="19"/>
      <c r="D91" s="19"/>
      <c r="E91" s="19"/>
      <c r="F91" s="10"/>
      <c r="G91" s="10"/>
      <c r="H91" s="10"/>
    </row>
    <row r="92" spans="1:8" x14ac:dyDescent="0.25">
      <c r="A92">
        <v>89</v>
      </c>
      <c r="B92" s="10">
        <v>2769</v>
      </c>
      <c r="C92" s="19"/>
      <c r="D92" s="19"/>
      <c r="E92" s="19"/>
      <c r="F92" s="10"/>
      <c r="G92" s="10"/>
      <c r="H92" s="10"/>
    </row>
    <row r="93" spans="1:8" x14ac:dyDescent="0.25">
      <c r="A93">
        <v>90</v>
      </c>
      <c r="B93" s="10"/>
      <c r="C93" s="19"/>
      <c r="D93" s="19"/>
      <c r="E93" s="19"/>
      <c r="F93" s="10"/>
      <c r="G93" s="10"/>
      <c r="H93" s="10"/>
    </row>
    <row r="94" spans="1:8" x14ac:dyDescent="0.25">
      <c r="A94">
        <v>91</v>
      </c>
      <c r="B94" s="10"/>
      <c r="C94" s="19"/>
      <c r="D94" s="19"/>
      <c r="E94" s="19"/>
      <c r="F94" s="10"/>
      <c r="G94" s="10"/>
      <c r="H94" s="10"/>
    </row>
    <row r="95" spans="1:8" x14ac:dyDescent="0.25">
      <c r="A95">
        <v>92</v>
      </c>
      <c r="B95" s="10"/>
      <c r="C95" s="19"/>
      <c r="D95" s="19"/>
      <c r="E95" s="19"/>
      <c r="F95" s="10"/>
      <c r="G95" s="10"/>
      <c r="H95" s="10"/>
    </row>
    <row r="96" spans="1:8" x14ac:dyDescent="0.25">
      <c r="A96">
        <v>93</v>
      </c>
      <c r="B96" s="10"/>
      <c r="C96" s="19"/>
      <c r="D96" s="19"/>
      <c r="E96" s="19"/>
      <c r="F96" s="10"/>
      <c r="G96" s="10"/>
      <c r="H96" s="10"/>
    </row>
    <row r="97" spans="1:8" x14ac:dyDescent="0.25">
      <c r="A97">
        <v>94</v>
      </c>
      <c r="B97" s="10"/>
      <c r="C97" s="19"/>
      <c r="D97" s="19"/>
      <c r="E97" s="19"/>
      <c r="F97" s="10"/>
      <c r="G97" s="10"/>
      <c r="H97" s="10"/>
    </row>
    <row r="98" spans="1:8" x14ac:dyDescent="0.25">
      <c r="A98">
        <v>95</v>
      </c>
      <c r="B98" s="5"/>
      <c r="C98" s="19"/>
      <c r="D98" s="19"/>
      <c r="E98" s="19"/>
      <c r="F98" s="10"/>
      <c r="G98" s="10"/>
      <c r="H98" s="10"/>
    </row>
    <row r="99" spans="1:8" x14ac:dyDescent="0.25">
      <c r="A99">
        <v>96</v>
      </c>
      <c r="B99" s="5">
        <v>2407</v>
      </c>
      <c r="C99" s="19"/>
      <c r="D99" s="19"/>
      <c r="E99" s="19"/>
      <c r="F99" s="5"/>
      <c r="G99" s="5"/>
      <c r="H99" s="10"/>
    </row>
    <row r="100" spans="1:8" x14ac:dyDescent="0.25">
      <c r="A100">
        <v>97</v>
      </c>
      <c r="B100" s="5">
        <v>3138</v>
      </c>
      <c r="C100" s="19"/>
      <c r="D100" s="19"/>
      <c r="E100" s="19"/>
      <c r="F100" s="10"/>
      <c r="G100" s="10"/>
      <c r="H100" s="10"/>
    </row>
    <row r="101" spans="1:8" x14ac:dyDescent="0.25">
      <c r="A101">
        <v>98</v>
      </c>
      <c r="B101" s="5">
        <v>2541</v>
      </c>
      <c r="C101" s="19"/>
      <c r="D101" s="19"/>
      <c r="E101" s="19"/>
      <c r="F101" s="10"/>
      <c r="G101" s="10"/>
      <c r="H101" s="10"/>
    </row>
    <row r="102" spans="1:8" x14ac:dyDescent="0.25">
      <c r="A102">
        <v>99</v>
      </c>
      <c r="B102" s="5">
        <v>2133</v>
      </c>
      <c r="C102" s="19"/>
      <c r="D102" s="19"/>
      <c r="E102" s="19"/>
      <c r="F102" s="10"/>
      <c r="G102" s="10"/>
      <c r="H102" s="10"/>
    </row>
    <row r="103" spans="1:8" x14ac:dyDescent="0.25">
      <c r="A103">
        <v>100</v>
      </c>
      <c r="B103" s="5">
        <v>2708</v>
      </c>
      <c r="C103" s="19"/>
      <c r="D103" s="19"/>
      <c r="E103" s="19"/>
      <c r="F103" s="10"/>
      <c r="G103" s="10"/>
      <c r="H103" s="10"/>
    </row>
    <row r="104" spans="1:8" x14ac:dyDescent="0.25">
      <c r="A104">
        <v>101</v>
      </c>
      <c r="B104" s="5">
        <v>136</v>
      </c>
      <c r="C104" s="19"/>
      <c r="D104" s="19"/>
      <c r="E104" s="19"/>
      <c r="F104" s="10"/>
      <c r="G104" s="10"/>
      <c r="H104" s="10"/>
    </row>
    <row r="105" spans="1:8" x14ac:dyDescent="0.25">
      <c r="A105">
        <v>102</v>
      </c>
      <c r="B105" s="5">
        <v>1351</v>
      </c>
      <c r="C105" s="19"/>
      <c r="D105" s="19"/>
      <c r="E105" s="19"/>
      <c r="F105" s="10"/>
      <c r="G105" s="10"/>
      <c r="H105" s="10"/>
    </row>
    <row r="106" spans="1:8" x14ac:dyDescent="0.25">
      <c r="A106">
        <v>103</v>
      </c>
      <c r="B106" s="5">
        <v>2379</v>
      </c>
      <c r="C106" s="19"/>
      <c r="D106" s="19"/>
      <c r="E106" s="19"/>
      <c r="F106" s="10"/>
      <c r="G106" s="10"/>
      <c r="H106" s="10"/>
    </row>
    <row r="107" spans="1:8" x14ac:dyDescent="0.25">
      <c r="A107">
        <v>104</v>
      </c>
      <c r="B107" s="10">
        <v>3141</v>
      </c>
      <c r="C107" s="19"/>
      <c r="D107" s="19"/>
      <c r="E107" s="19"/>
      <c r="F107" s="19"/>
      <c r="G107" s="19"/>
      <c r="H107" s="19"/>
    </row>
    <row r="108" spans="1:8" x14ac:dyDescent="0.25">
      <c r="A108">
        <v>105</v>
      </c>
      <c r="B108" s="10">
        <v>1408</v>
      </c>
      <c r="C108" s="19"/>
      <c r="D108" s="19"/>
      <c r="E108" s="19"/>
      <c r="F108" s="19"/>
      <c r="G108" s="19"/>
      <c r="H108" s="19"/>
    </row>
    <row r="109" spans="1:8" x14ac:dyDescent="0.25">
      <c r="A109">
        <v>106</v>
      </c>
      <c r="B109" s="10">
        <v>2601</v>
      </c>
      <c r="C109" s="19"/>
      <c r="D109" s="19"/>
      <c r="E109" s="19"/>
      <c r="F109" s="19"/>
      <c r="G109" s="19"/>
      <c r="H109" s="19"/>
    </row>
    <row r="110" spans="1:8" x14ac:dyDescent="0.25">
      <c r="A110">
        <v>107</v>
      </c>
      <c r="B110" s="10">
        <v>1635</v>
      </c>
      <c r="C110" s="19"/>
      <c r="D110" s="19"/>
      <c r="E110" s="19"/>
      <c r="F110" s="19"/>
      <c r="G110" s="19"/>
      <c r="H110" s="19"/>
    </row>
    <row r="111" spans="1:8" x14ac:dyDescent="0.25">
      <c r="A111">
        <v>108</v>
      </c>
      <c r="B111" s="10">
        <v>1137</v>
      </c>
      <c r="C111" s="19"/>
      <c r="D111" s="19"/>
      <c r="E111" s="19"/>
      <c r="F111" s="19"/>
      <c r="G111" s="19"/>
      <c r="H111" s="19"/>
    </row>
    <row r="112" spans="1:8" x14ac:dyDescent="0.25">
      <c r="A112">
        <v>109</v>
      </c>
      <c r="B112" s="10">
        <v>2160</v>
      </c>
      <c r="C112" s="19"/>
      <c r="D112" s="19"/>
      <c r="E112" s="19"/>
      <c r="F112" s="19"/>
      <c r="G112" s="19"/>
      <c r="H112" s="19"/>
    </row>
    <row r="113" spans="1:8" x14ac:dyDescent="0.25">
      <c r="A113">
        <v>110</v>
      </c>
      <c r="B113" s="10">
        <v>467</v>
      </c>
      <c r="C113" s="19"/>
      <c r="D113" s="19"/>
      <c r="E113" s="19"/>
      <c r="F113" s="19"/>
      <c r="G113" s="19"/>
      <c r="H113" s="19"/>
    </row>
    <row r="114" spans="1:8" x14ac:dyDescent="0.25">
      <c r="A114">
        <v>111</v>
      </c>
      <c r="B114" s="10">
        <v>712</v>
      </c>
      <c r="C114" s="19"/>
      <c r="D114" s="19"/>
      <c r="E114" s="19"/>
      <c r="F114" s="19"/>
      <c r="G114" s="19"/>
      <c r="H114" s="19"/>
    </row>
    <row r="115" spans="1:8" x14ac:dyDescent="0.25">
      <c r="A115">
        <v>112</v>
      </c>
      <c r="B115" s="10">
        <v>1131</v>
      </c>
      <c r="C115" s="19"/>
      <c r="D115" s="19"/>
      <c r="E115" s="19"/>
      <c r="F115" s="19"/>
      <c r="G115" s="19"/>
      <c r="H115" s="19"/>
    </row>
    <row r="116" spans="1:8" x14ac:dyDescent="0.25">
      <c r="A116">
        <v>113</v>
      </c>
      <c r="B116" s="10">
        <v>1525</v>
      </c>
      <c r="C116" s="19"/>
      <c r="D116" s="19"/>
      <c r="E116" s="19"/>
      <c r="F116" s="19"/>
      <c r="G116" s="19"/>
      <c r="H116" s="19"/>
    </row>
    <row r="117" spans="1:8" x14ac:dyDescent="0.25">
      <c r="A117">
        <v>114</v>
      </c>
      <c r="B117" s="10">
        <v>1565</v>
      </c>
      <c r="C117" s="19"/>
      <c r="D117" s="19"/>
      <c r="E117" s="19"/>
      <c r="F117" s="19"/>
      <c r="G117" s="19"/>
      <c r="H117" s="19"/>
    </row>
    <row r="118" spans="1:8" x14ac:dyDescent="0.25">
      <c r="A118">
        <v>115</v>
      </c>
      <c r="B118" s="10">
        <v>1784</v>
      </c>
      <c r="C118" s="19"/>
      <c r="D118" s="19"/>
      <c r="E118" s="19"/>
      <c r="F118" s="19"/>
      <c r="G118" s="19"/>
      <c r="H118" s="19"/>
    </row>
    <row r="119" spans="1:8" x14ac:dyDescent="0.25">
      <c r="A119">
        <v>116</v>
      </c>
      <c r="B119" s="10">
        <v>1838</v>
      </c>
      <c r="C119" s="19"/>
      <c r="D119" s="19"/>
      <c r="E119" s="19"/>
      <c r="F119" s="19"/>
      <c r="G119" s="19"/>
      <c r="H119" s="19"/>
    </row>
    <row r="120" spans="1:8" x14ac:dyDescent="0.25">
      <c r="A120">
        <v>117</v>
      </c>
      <c r="B120" s="10">
        <v>2033</v>
      </c>
      <c r="C120" s="19"/>
      <c r="D120" s="19"/>
      <c r="E120" s="19"/>
      <c r="F120" s="19"/>
      <c r="G120" s="19"/>
      <c r="H120" s="19"/>
    </row>
    <row r="121" spans="1:8" x14ac:dyDescent="0.25">
      <c r="A121">
        <v>118</v>
      </c>
      <c r="B121" s="10">
        <v>2066</v>
      </c>
      <c r="C121" s="19"/>
      <c r="D121" s="19"/>
      <c r="E121" s="19"/>
      <c r="F121" s="19"/>
      <c r="G121" s="19"/>
      <c r="H121" s="19"/>
    </row>
    <row r="122" spans="1:8" x14ac:dyDescent="0.25">
      <c r="A122">
        <v>119</v>
      </c>
      <c r="B122" s="10">
        <v>2110</v>
      </c>
      <c r="C122" s="19"/>
      <c r="D122" s="19"/>
      <c r="E122" s="19"/>
      <c r="F122" s="19"/>
      <c r="G122" s="19"/>
      <c r="H122" s="19"/>
    </row>
    <row r="123" spans="1:8" x14ac:dyDescent="0.25">
      <c r="A123">
        <v>120</v>
      </c>
      <c r="B123" s="10">
        <v>2111</v>
      </c>
      <c r="C123" s="19"/>
      <c r="D123" s="19"/>
      <c r="E123" s="19"/>
      <c r="F123" s="19"/>
      <c r="G123" s="19"/>
      <c r="H123" s="19"/>
    </row>
    <row r="124" spans="1:8" x14ac:dyDescent="0.25">
      <c r="A124">
        <v>121</v>
      </c>
      <c r="B124" s="10">
        <v>2112</v>
      </c>
      <c r="C124" s="19"/>
      <c r="D124" s="19"/>
      <c r="E124" s="19"/>
      <c r="F124" s="19"/>
      <c r="G124" s="19"/>
      <c r="H124" s="19"/>
    </row>
    <row r="125" spans="1:8" x14ac:dyDescent="0.25">
      <c r="A125">
        <v>122</v>
      </c>
      <c r="B125" s="10">
        <v>2115</v>
      </c>
      <c r="C125" s="19"/>
      <c r="D125" s="19"/>
      <c r="E125" s="19"/>
      <c r="F125" s="19"/>
      <c r="G125" s="19"/>
      <c r="H125" s="19"/>
    </row>
    <row r="126" spans="1:8" x14ac:dyDescent="0.25">
      <c r="A126">
        <v>123</v>
      </c>
      <c r="B126" s="10">
        <v>2116</v>
      </c>
      <c r="C126" s="19"/>
      <c r="D126" s="19"/>
      <c r="E126" s="19"/>
      <c r="F126" s="19"/>
      <c r="G126" s="19"/>
      <c r="H126" s="19"/>
    </row>
    <row r="127" spans="1:8" x14ac:dyDescent="0.25">
      <c r="A127">
        <v>124</v>
      </c>
      <c r="B127" s="10">
        <v>2117</v>
      </c>
      <c r="C127" s="19"/>
      <c r="D127" s="19"/>
      <c r="E127" s="19"/>
      <c r="F127" s="19"/>
      <c r="G127" s="19"/>
      <c r="H127" s="19"/>
    </row>
    <row r="128" spans="1:8" x14ac:dyDescent="0.25">
      <c r="A128">
        <v>125</v>
      </c>
      <c r="B128" s="10">
        <v>2118</v>
      </c>
      <c r="C128" s="19"/>
      <c r="D128" s="19"/>
      <c r="E128" s="19"/>
      <c r="F128" s="19"/>
      <c r="G128" s="19"/>
      <c r="H128" s="19"/>
    </row>
    <row r="129" spans="1:8" x14ac:dyDescent="0.25">
      <c r="A129">
        <v>126</v>
      </c>
      <c r="B129" s="10">
        <v>2287</v>
      </c>
      <c r="C129" s="19"/>
      <c r="D129" s="19"/>
      <c r="E129" s="19"/>
      <c r="F129" s="19"/>
      <c r="G129" s="19"/>
      <c r="H129" s="19"/>
    </row>
    <row r="130" spans="1:8" x14ac:dyDescent="0.25">
      <c r="A130">
        <v>127</v>
      </c>
      <c r="B130" s="10">
        <v>2289</v>
      </c>
      <c r="C130" s="19"/>
      <c r="D130" s="19"/>
      <c r="E130" s="19"/>
      <c r="F130" s="19"/>
      <c r="G130" s="19"/>
      <c r="H130" s="19"/>
    </row>
    <row r="131" spans="1:8" x14ac:dyDescent="0.25">
      <c r="A131">
        <v>128</v>
      </c>
      <c r="B131" s="10">
        <v>2295</v>
      </c>
      <c r="C131" s="19"/>
      <c r="D131" s="19"/>
      <c r="E131" s="19"/>
      <c r="F131" s="19"/>
      <c r="G131" s="19"/>
      <c r="H131" s="19"/>
    </row>
    <row r="132" spans="1:8" x14ac:dyDescent="0.25">
      <c r="A132">
        <v>129</v>
      </c>
      <c r="B132" s="98">
        <v>2479</v>
      </c>
      <c r="C132" s="99"/>
      <c r="D132" s="99"/>
      <c r="E132" s="99"/>
      <c r="F132" s="99"/>
      <c r="G132" s="99"/>
      <c r="H132" s="99"/>
    </row>
    <row r="133" spans="1:8" x14ac:dyDescent="0.25">
      <c r="A133">
        <v>130</v>
      </c>
      <c r="B133" s="10">
        <v>2519</v>
      </c>
      <c r="C133" s="19"/>
      <c r="D133" s="19"/>
      <c r="E133" s="19"/>
      <c r="F133" s="19"/>
      <c r="G133" s="19"/>
      <c r="H133" s="19"/>
    </row>
    <row r="134" spans="1:8" x14ac:dyDescent="0.25">
      <c r="A134">
        <v>131</v>
      </c>
      <c r="B134" s="10">
        <v>2685</v>
      </c>
      <c r="C134" s="19"/>
      <c r="D134" s="19"/>
      <c r="E134" s="19"/>
      <c r="F134" s="19"/>
      <c r="G134" s="19"/>
      <c r="H134" s="19"/>
    </row>
    <row r="135" spans="1:8" x14ac:dyDescent="0.25">
      <c r="A135">
        <v>132</v>
      </c>
      <c r="B135" s="10">
        <v>2769</v>
      </c>
      <c r="C135" s="19"/>
      <c r="D135" s="19"/>
      <c r="E135" s="19"/>
      <c r="F135" s="19"/>
      <c r="G135" s="19"/>
      <c r="H135" s="19"/>
    </row>
    <row r="136" spans="1:8" x14ac:dyDescent="0.25">
      <c r="A136">
        <v>133</v>
      </c>
      <c r="B136" s="98">
        <v>2873</v>
      </c>
      <c r="C136" s="99"/>
      <c r="D136" s="99"/>
      <c r="E136" s="99"/>
      <c r="F136" s="99"/>
      <c r="G136" s="99"/>
      <c r="H136" s="99"/>
    </row>
    <row r="137" spans="1:8" x14ac:dyDescent="0.25">
      <c r="A137">
        <v>134</v>
      </c>
      <c r="B137" s="10">
        <v>2657</v>
      </c>
      <c r="C137" s="19"/>
      <c r="D137" s="19"/>
      <c r="E137" s="19"/>
      <c r="F137" s="19"/>
      <c r="G137" s="19"/>
      <c r="H137" s="19"/>
    </row>
    <row r="138" spans="1:8" x14ac:dyDescent="0.25">
      <c r="A138">
        <v>135</v>
      </c>
      <c r="B138" s="5">
        <v>2980</v>
      </c>
      <c r="C138" s="2"/>
      <c r="D138" s="2"/>
      <c r="E138" s="2"/>
      <c r="F138" s="2"/>
      <c r="G138" s="2"/>
      <c r="H138" s="2"/>
    </row>
    <row r="139" spans="1:8" x14ac:dyDescent="0.25">
      <c r="A139">
        <v>136</v>
      </c>
      <c r="B139" s="5">
        <v>1234</v>
      </c>
      <c r="C139" s="2"/>
      <c r="D139" s="2"/>
      <c r="E139" s="2"/>
      <c r="F139" s="2"/>
      <c r="G139" s="2"/>
      <c r="H139" s="2"/>
    </row>
    <row r="140" spans="1:8" x14ac:dyDescent="0.25">
      <c r="A140">
        <v>137</v>
      </c>
      <c r="B140" s="5">
        <v>2631</v>
      </c>
      <c r="C140" s="2"/>
      <c r="D140" s="2"/>
      <c r="E140" s="2"/>
      <c r="F140" s="2"/>
      <c r="G140" s="2"/>
      <c r="H140" s="2"/>
    </row>
    <row r="141" spans="1:8" x14ac:dyDescent="0.25">
      <c r="A141">
        <v>138</v>
      </c>
      <c r="B141" s="5">
        <v>2669</v>
      </c>
      <c r="C141" s="2"/>
      <c r="D141" s="2"/>
      <c r="E141" s="2"/>
      <c r="F141" s="2"/>
      <c r="G141" s="2"/>
      <c r="H141" s="2"/>
    </row>
    <row r="142" spans="1:8" x14ac:dyDescent="0.25">
      <c r="A142">
        <v>139</v>
      </c>
      <c r="B142" s="5">
        <v>1674</v>
      </c>
      <c r="C142" s="2"/>
      <c r="D142" s="2"/>
      <c r="E142" s="2"/>
      <c r="F142" s="2"/>
      <c r="G142" s="2"/>
      <c r="H142" s="2"/>
    </row>
    <row r="143" spans="1:8" x14ac:dyDescent="0.25">
      <c r="A143">
        <v>140</v>
      </c>
      <c r="B143" s="5">
        <v>335</v>
      </c>
      <c r="C143" s="2"/>
      <c r="D143" s="2"/>
      <c r="E143" s="2"/>
      <c r="F143" s="2"/>
      <c r="G143" s="2"/>
      <c r="H143" s="2"/>
    </row>
    <row r="144" spans="1:8" x14ac:dyDescent="0.25">
      <c r="A144">
        <v>141</v>
      </c>
      <c r="B144" s="10">
        <v>1592</v>
      </c>
      <c r="C144" s="2"/>
      <c r="D144" s="2"/>
      <c r="E144" s="2"/>
      <c r="F144" s="2"/>
      <c r="G144" s="2"/>
      <c r="H144" s="2"/>
    </row>
    <row r="145" spans="1:8" x14ac:dyDescent="0.25">
      <c r="A145">
        <v>142</v>
      </c>
      <c r="B145" s="10">
        <v>2135</v>
      </c>
      <c r="C145" s="2"/>
      <c r="D145" s="2"/>
      <c r="E145" s="2"/>
      <c r="F145" s="2"/>
      <c r="G145" s="2"/>
      <c r="H145" s="2"/>
    </row>
    <row r="146" spans="1:8" x14ac:dyDescent="0.25">
      <c r="A146">
        <v>143</v>
      </c>
      <c r="B146" s="44">
        <v>963</v>
      </c>
      <c r="C146" s="3"/>
      <c r="D146" s="3"/>
      <c r="E146" s="3"/>
      <c r="F146" s="3"/>
      <c r="G146" s="3"/>
      <c r="H146" s="3"/>
    </row>
    <row r="147" spans="1:8" x14ac:dyDescent="0.25">
      <c r="A147">
        <v>144</v>
      </c>
      <c r="B147" s="44">
        <v>2686</v>
      </c>
      <c r="C147" s="3"/>
      <c r="D147" s="3"/>
      <c r="E147" s="3"/>
      <c r="F147" s="3"/>
      <c r="G147" s="3"/>
      <c r="H147" s="3"/>
    </row>
    <row r="148" spans="1:8" x14ac:dyDescent="0.25">
      <c r="A148">
        <v>145</v>
      </c>
      <c r="B148" s="5">
        <v>2189</v>
      </c>
      <c r="C148" s="2"/>
      <c r="D148" s="2"/>
      <c r="E148" s="2"/>
      <c r="F148" s="2"/>
      <c r="G148" s="2"/>
      <c r="H148" s="2"/>
    </row>
    <row r="149" spans="1:8" x14ac:dyDescent="0.25">
      <c r="A149">
        <v>146</v>
      </c>
      <c r="B149" s="5">
        <v>2120</v>
      </c>
      <c r="C149" s="2"/>
      <c r="D149" s="2"/>
      <c r="E149" s="2"/>
      <c r="F149" s="2"/>
      <c r="G149" s="2"/>
      <c r="H149" s="2"/>
    </row>
    <row r="150" spans="1:8" x14ac:dyDescent="0.25">
      <c r="A150">
        <v>147</v>
      </c>
      <c r="B150" s="5">
        <v>746</v>
      </c>
      <c r="C150" s="2"/>
      <c r="D150" s="2"/>
      <c r="E150" s="2"/>
      <c r="F150" s="2"/>
      <c r="G150" s="2"/>
      <c r="H150" s="2"/>
    </row>
    <row r="151" spans="1:8" x14ac:dyDescent="0.25">
      <c r="A151">
        <v>148</v>
      </c>
      <c r="B151" s="5">
        <v>2230</v>
      </c>
      <c r="C151" s="2"/>
      <c r="D151" s="2"/>
      <c r="E151" s="2"/>
      <c r="F151" s="2"/>
      <c r="G151" s="2"/>
      <c r="H151" s="2"/>
    </row>
    <row r="152" spans="1:8" x14ac:dyDescent="0.25">
      <c r="A152">
        <f>A151+1</f>
        <v>149</v>
      </c>
      <c r="B152" s="5">
        <v>1947</v>
      </c>
      <c r="C152" s="2"/>
      <c r="D152" s="2"/>
      <c r="E152" s="2"/>
      <c r="F152" s="2"/>
      <c r="G152" s="2"/>
      <c r="H152" s="2"/>
    </row>
    <row r="153" spans="1:8" x14ac:dyDescent="0.25">
      <c r="A153">
        <f>A152+1</f>
        <v>150</v>
      </c>
      <c r="B153" s="5">
        <v>2408</v>
      </c>
      <c r="C153" s="2"/>
      <c r="D153" s="2"/>
      <c r="E153" s="2"/>
      <c r="F153" s="2"/>
      <c r="G153" s="2"/>
      <c r="H153" s="2"/>
    </row>
    <row r="154" spans="1:8" x14ac:dyDescent="0.25">
      <c r="A154">
        <v>149</v>
      </c>
      <c r="B154" s="5">
        <v>2630</v>
      </c>
      <c r="C154" s="4"/>
      <c r="D154" s="4"/>
      <c r="E154" s="4"/>
      <c r="F154" s="2"/>
      <c r="G154" s="2"/>
      <c r="H154" s="2"/>
    </row>
    <row r="155" spans="1:8" x14ac:dyDescent="0.25">
      <c r="A155">
        <f t="shared" ref="A155:A160" si="0">A154+1</f>
        <v>150</v>
      </c>
      <c r="B155" s="5">
        <v>2547</v>
      </c>
      <c r="C155" s="4"/>
      <c r="D155" s="4"/>
      <c r="E155" s="4"/>
      <c r="F155" s="2"/>
      <c r="G155" s="2"/>
      <c r="H155" s="2"/>
    </row>
    <row r="156" spans="1:8" x14ac:dyDescent="0.25">
      <c r="A156">
        <f t="shared" si="0"/>
        <v>151</v>
      </c>
      <c r="B156" s="5">
        <v>2638</v>
      </c>
      <c r="C156" s="4"/>
      <c r="D156" s="4"/>
      <c r="E156" s="4"/>
      <c r="F156" s="2"/>
      <c r="G156" s="2"/>
      <c r="H156" s="2"/>
    </row>
    <row r="157" spans="1:8" x14ac:dyDescent="0.25">
      <c r="A157">
        <f t="shared" si="0"/>
        <v>152</v>
      </c>
      <c r="B157" s="5">
        <v>2975</v>
      </c>
      <c r="C157" s="4"/>
      <c r="D157" s="4"/>
      <c r="E157" s="4"/>
      <c r="F157" s="2"/>
      <c r="G157" s="2"/>
      <c r="H157" s="2"/>
    </row>
    <row r="158" spans="1:8" x14ac:dyDescent="0.25">
      <c r="A158">
        <f t="shared" si="0"/>
        <v>153</v>
      </c>
      <c r="B158" s="10">
        <v>2154</v>
      </c>
      <c r="C158" s="4"/>
      <c r="D158" s="4"/>
      <c r="E158" s="4"/>
      <c r="F158" s="2"/>
      <c r="G158" s="2"/>
      <c r="H158" s="2"/>
    </row>
    <row r="159" spans="1:8" x14ac:dyDescent="0.25">
      <c r="A159">
        <f t="shared" si="0"/>
        <v>154</v>
      </c>
      <c r="B159" s="5">
        <v>2775</v>
      </c>
      <c r="C159" s="2"/>
      <c r="D159" s="2"/>
      <c r="E159" s="2"/>
      <c r="F159" s="2"/>
      <c r="G159" s="2"/>
      <c r="H159" s="2"/>
    </row>
    <row r="160" spans="1:8" x14ac:dyDescent="0.25">
      <c r="A160">
        <f t="shared" si="0"/>
        <v>155</v>
      </c>
      <c r="B160" s="5">
        <v>2913</v>
      </c>
      <c r="C160" s="2"/>
      <c r="D160" s="2"/>
      <c r="E160" s="2"/>
      <c r="F160" s="2"/>
      <c r="G160" s="2"/>
      <c r="H160" s="2"/>
    </row>
    <row r="165" spans="9:10" x14ac:dyDescent="0.25">
      <c r="I165" s="9"/>
      <c r="J165" s="9"/>
    </row>
    <row r="166" spans="9:10" x14ac:dyDescent="0.25">
      <c r="I166" s="9"/>
      <c r="J166" s="125"/>
    </row>
  </sheetData>
  <conditionalFormatting sqref="B107:B137">
    <cfRule type="duplicateValues" dxfId="1370" priority="5"/>
  </conditionalFormatting>
  <conditionalFormatting sqref="C107:E137">
    <cfRule type="duplicateValues" dxfId="1369" priority="6"/>
  </conditionalFormatting>
  <hyperlinks>
    <hyperlink ref="K1" location="'TA-Dashboard'!A1" display="Bac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abSelected="1" zoomScale="60" zoomScaleNormal="60" workbookViewId="0">
      <selection activeCell="I4" sqref="I4:O13"/>
    </sheetView>
  </sheetViews>
  <sheetFormatPr defaultRowHeight="15" x14ac:dyDescent="0.25"/>
  <cols>
    <col min="1" max="1" width="26.5703125" bestFit="1" customWidth="1"/>
    <col min="2" max="2" width="11.42578125" customWidth="1"/>
    <col min="3" max="3" width="10.28515625" customWidth="1"/>
    <col min="6" max="6" width="26.5703125" bestFit="1" customWidth="1"/>
    <col min="8" max="8" width="7" bestFit="1" customWidth="1"/>
    <col min="11" max="11" width="36.7109375" bestFit="1" customWidth="1"/>
    <col min="12" max="12" width="12.28515625" bestFit="1" customWidth="1"/>
    <col min="13" max="13" width="14.85546875" bestFit="1" customWidth="1"/>
    <col min="14" max="14" width="14.140625" bestFit="1" customWidth="1"/>
    <col min="27" max="27" width="35" bestFit="1" customWidth="1"/>
  </cols>
  <sheetData>
    <row r="1" spans="1:16" ht="15.75" thickBot="1" x14ac:dyDescent="0.3"/>
    <row r="2" spans="1:16" ht="21.75" thickBot="1" x14ac:dyDescent="0.4">
      <c r="A2" s="178" t="s">
        <v>85</v>
      </c>
      <c r="B2" s="179"/>
      <c r="C2" s="179"/>
      <c r="D2" s="179"/>
      <c r="E2" s="179"/>
      <c r="F2" s="179"/>
      <c r="G2" s="179"/>
      <c r="H2" s="180"/>
      <c r="I2" s="181" t="s">
        <v>110</v>
      </c>
      <c r="J2" s="182"/>
      <c r="K2" s="182"/>
      <c r="L2" s="182"/>
      <c r="M2" s="182"/>
      <c r="N2" s="182"/>
      <c r="O2" s="182"/>
      <c r="P2" s="183"/>
    </row>
    <row r="3" spans="1:16" ht="75.75" thickBot="1" x14ac:dyDescent="0.35">
      <c r="A3" s="65" t="s">
        <v>31</v>
      </c>
      <c r="B3" s="65" t="s">
        <v>86</v>
      </c>
      <c r="C3" s="65" t="s">
        <v>87</v>
      </c>
      <c r="D3" s="66" t="s">
        <v>88</v>
      </c>
      <c r="E3" s="66" t="s">
        <v>89</v>
      </c>
      <c r="F3" s="66" t="s">
        <v>90</v>
      </c>
      <c r="G3" s="66" t="s">
        <v>91</v>
      </c>
      <c r="H3" s="66" t="s">
        <v>92</v>
      </c>
      <c r="I3" s="67" t="s">
        <v>86</v>
      </c>
      <c r="J3" s="67" t="s">
        <v>87</v>
      </c>
      <c r="K3" s="68" t="s">
        <v>88</v>
      </c>
      <c r="L3" s="68" t="s">
        <v>89</v>
      </c>
      <c r="M3" s="68" t="s">
        <v>90</v>
      </c>
      <c r="N3" s="68" t="s">
        <v>91</v>
      </c>
      <c r="O3" s="68" t="s">
        <v>92</v>
      </c>
      <c r="P3" s="69" t="s">
        <v>47</v>
      </c>
    </row>
    <row r="4" spans="1:16" ht="19.5" thickBot="1" x14ac:dyDescent="0.35">
      <c r="A4" s="70" t="s">
        <v>30</v>
      </c>
      <c r="B4" s="71">
        <v>0</v>
      </c>
      <c r="C4" s="72">
        <v>1</v>
      </c>
      <c r="D4" s="72">
        <v>0</v>
      </c>
      <c r="E4" s="72">
        <f>14+10</f>
        <v>24</v>
      </c>
      <c r="F4" s="72">
        <v>3</v>
      </c>
      <c r="G4" s="72">
        <v>1</v>
      </c>
      <c r="H4" s="73">
        <f t="shared" ref="H4:H10" si="0">+SUM(B4:G4)</f>
        <v>29</v>
      </c>
      <c r="I4" s="74"/>
      <c r="J4" s="72">
        <v>1</v>
      </c>
      <c r="K4" s="72">
        <v>0</v>
      </c>
      <c r="L4" s="72">
        <v>18</v>
      </c>
      <c r="M4" s="72">
        <v>3</v>
      </c>
      <c r="N4" s="72">
        <v>1</v>
      </c>
      <c r="O4" s="75">
        <f>+SUM(J4:N4)</f>
        <v>23</v>
      </c>
      <c r="P4" s="3">
        <f t="shared" ref="P4:P10" si="1">+H4-O4</f>
        <v>6</v>
      </c>
    </row>
    <row r="5" spans="1:16" ht="19.5" thickBot="1" x14ac:dyDescent="0.35">
      <c r="A5" s="70" t="s">
        <v>16</v>
      </c>
      <c r="B5" s="76"/>
      <c r="C5" s="77">
        <v>109</v>
      </c>
      <c r="D5" s="77">
        <v>99</v>
      </c>
      <c r="E5" s="77">
        <f>49+24</f>
        <v>73</v>
      </c>
      <c r="F5" s="77">
        <v>3</v>
      </c>
      <c r="G5" s="77">
        <v>1</v>
      </c>
      <c r="H5" s="73">
        <f t="shared" si="0"/>
        <v>285</v>
      </c>
      <c r="I5" s="73"/>
      <c r="J5" s="77">
        <v>99</v>
      </c>
      <c r="K5" s="77">
        <v>89</v>
      </c>
      <c r="L5" s="77">
        <v>64</v>
      </c>
      <c r="M5" s="77">
        <v>3</v>
      </c>
      <c r="N5" s="77">
        <v>1</v>
      </c>
      <c r="O5" s="75">
        <f>+SUM(J5:N5)</f>
        <v>256</v>
      </c>
      <c r="P5" s="3">
        <f t="shared" si="1"/>
        <v>29</v>
      </c>
    </row>
    <row r="6" spans="1:16" ht="19.5" thickBot="1" x14ac:dyDescent="0.35">
      <c r="A6" s="70" t="s">
        <v>424</v>
      </c>
      <c r="B6" s="76">
        <v>219</v>
      </c>
      <c r="C6" s="77">
        <v>646</v>
      </c>
      <c r="D6" s="77">
        <v>177</v>
      </c>
      <c r="E6" s="77">
        <f>65+73+44</f>
        <v>182</v>
      </c>
      <c r="F6" s="77">
        <v>8</v>
      </c>
      <c r="G6" s="77">
        <v>3</v>
      </c>
      <c r="H6" s="73">
        <f t="shared" si="0"/>
        <v>1235</v>
      </c>
      <c r="I6" s="73">
        <v>200</v>
      </c>
      <c r="J6" s="77">
        <v>602</v>
      </c>
      <c r="K6" s="77">
        <v>121</v>
      </c>
      <c r="L6" s="77">
        <v>169</v>
      </c>
      <c r="M6" s="77">
        <v>6</v>
      </c>
      <c r="N6" s="77">
        <v>3</v>
      </c>
      <c r="O6" s="75">
        <f>+SUM(I6:N6)</f>
        <v>1101</v>
      </c>
      <c r="P6" s="3">
        <f t="shared" si="1"/>
        <v>134</v>
      </c>
    </row>
    <row r="7" spans="1:16" ht="19.5" thickBot="1" x14ac:dyDescent="0.35">
      <c r="A7" s="70" t="s">
        <v>39</v>
      </c>
      <c r="B7" s="77">
        <v>0</v>
      </c>
      <c r="C7" s="77">
        <v>8</v>
      </c>
      <c r="D7" s="77">
        <v>9</v>
      </c>
      <c r="E7" s="77">
        <f>18+11</f>
        <v>29</v>
      </c>
      <c r="F7" s="77">
        <v>3</v>
      </c>
      <c r="G7" s="77">
        <v>1</v>
      </c>
      <c r="H7" s="73">
        <f t="shared" si="0"/>
        <v>50</v>
      </c>
      <c r="I7" s="73"/>
      <c r="J7" s="77">
        <v>10</v>
      </c>
      <c r="K7" s="77">
        <v>7</v>
      </c>
      <c r="L7" s="77">
        <v>24</v>
      </c>
      <c r="M7" s="77">
        <v>3</v>
      </c>
      <c r="N7" s="77">
        <v>1</v>
      </c>
      <c r="O7" s="75">
        <f t="shared" ref="O7:O12" si="2">+SUM(J7:N7)</f>
        <v>45</v>
      </c>
      <c r="P7" s="3">
        <f t="shared" si="1"/>
        <v>5</v>
      </c>
    </row>
    <row r="8" spans="1:16" ht="19.5" thickBot="1" x14ac:dyDescent="0.35">
      <c r="A8" s="70" t="s">
        <v>27</v>
      </c>
      <c r="B8" s="77"/>
      <c r="C8" s="77"/>
      <c r="D8" s="77">
        <v>6</v>
      </c>
      <c r="E8" s="77">
        <f>15+9</f>
        <v>24</v>
      </c>
      <c r="F8" s="77">
        <v>2</v>
      </c>
      <c r="G8" s="77">
        <v>1</v>
      </c>
      <c r="H8" s="73">
        <f>+SUM(B8:G8)</f>
        <v>33</v>
      </c>
      <c r="I8" s="73"/>
      <c r="J8" s="77">
        <v>2</v>
      </c>
      <c r="K8" s="77">
        <v>3</v>
      </c>
      <c r="L8" s="77">
        <v>19</v>
      </c>
      <c r="M8" s="77">
        <v>2</v>
      </c>
      <c r="N8" s="77">
        <v>1</v>
      </c>
      <c r="O8" s="75">
        <f t="shared" si="2"/>
        <v>27</v>
      </c>
      <c r="P8" s="3">
        <f t="shared" si="1"/>
        <v>6</v>
      </c>
    </row>
    <row r="9" spans="1:16" ht="19.5" thickBot="1" x14ac:dyDescent="0.35">
      <c r="A9" s="70" t="s">
        <v>29</v>
      </c>
      <c r="B9" s="76"/>
      <c r="C9" s="77">
        <v>20</v>
      </c>
      <c r="D9" s="77">
        <v>53</v>
      </c>
      <c r="E9" s="77">
        <v>30</v>
      </c>
      <c r="F9" s="77">
        <v>1</v>
      </c>
      <c r="G9" s="77">
        <v>1</v>
      </c>
      <c r="H9" s="73">
        <f t="shared" si="0"/>
        <v>105</v>
      </c>
      <c r="I9" s="73"/>
      <c r="J9" s="77">
        <v>20</v>
      </c>
      <c r="K9" s="77">
        <v>47</v>
      </c>
      <c r="L9" s="77">
        <v>25</v>
      </c>
      <c r="M9" s="77">
        <v>1</v>
      </c>
      <c r="N9" s="77">
        <v>1</v>
      </c>
      <c r="O9" s="75">
        <f t="shared" si="2"/>
        <v>94</v>
      </c>
      <c r="P9" s="3">
        <f t="shared" si="1"/>
        <v>11</v>
      </c>
    </row>
    <row r="10" spans="1:16" ht="19.5" thickBot="1" x14ac:dyDescent="0.35">
      <c r="A10" s="78" t="s">
        <v>93</v>
      </c>
      <c r="B10" s="76">
        <v>0</v>
      </c>
      <c r="C10" s="77">
        <v>1</v>
      </c>
      <c r="D10" s="77">
        <v>2</v>
      </c>
      <c r="E10" s="77">
        <f>5+1</f>
        <v>6</v>
      </c>
      <c r="F10" s="77">
        <v>1</v>
      </c>
      <c r="G10" s="77">
        <v>0</v>
      </c>
      <c r="H10" s="73">
        <f t="shared" si="0"/>
        <v>10</v>
      </c>
      <c r="I10" s="73"/>
      <c r="J10" s="77">
        <v>1</v>
      </c>
      <c r="K10" s="77">
        <v>1</v>
      </c>
      <c r="L10" s="77">
        <f>5+1</f>
        <v>6</v>
      </c>
      <c r="M10" s="77">
        <v>1</v>
      </c>
      <c r="N10" s="77">
        <v>0</v>
      </c>
      <c r="O10" s="75">
        <f t="shared" si="2"/>
        <v>9</v>
      </c>
      <c r="P10" s="3">
        <f t="shared" si="1"/>
        <v>1</v>
      </c>
    </row>
    <row r="11" spans="1:16" ht="18.75" x14ac:dyDescent="0.3">
      <c r="A11" s="79" t="s">
        <v>94</v>
      </c>
      <c r="B11" s="80">
        <v>0</v>
      </c>
      <c r="C11" s="81">
        <v>0</v>
      </c>
      <c r="D11" s="81">
        <v>0</v>
      </c>
      <c r="E11" s="81">
        <v>1</v>
      </c>
      <c r="F11" s="81">
        <v>0</v>
      </c>
      <c r="G11" s="81">
        <v>1</v>
      </c>
      <c r="H11" s="82">
        <f>+SUM(B11:G11)</f>
        <v>2</v>
      </c>
      <c r="I11" s="81">
        <v>0</v>
      </c>
      <c r="J11" s="81">
        <v>0</v>
      </c>
      <c r="K11" s="81">
        <v>0</v>
      </c>
      <c r="L11" s="81">
        <v>1</v>
      </c>
      <c r="M11" s="81">
        <v>0</v>
      </c>
      <c r="N11" s="81">
        <v>1</v>
      </c>
      <c r="O11" s="83">
        <f t="shared" si="2"/>
        <v>2</v>
      </c>
      <c r="P11" s="3">
        <v>0</v>
      </c>
    </row>
    <row r="12" spans="1:16" ht="18.75" x14ac:dyDescent="0.3">
      <c r="A12" s="84" t="s">
        <v>95</v>
      </c>
      <c r="B12" s="80">
        <v>0</v>
      </c>
      <c r="C12" s="81">
        <v>0</v>
      </c>
      <c r="D12" s="81">
        <v>0</v>
      </c>
      <c r="E12" s="81">
        <v>1</v>
      </c>
      <c r="F12" s="81">
        <v>0</v>
      </c>
      <c r="G12" s="81">
        <v>0</v>
      </c>
      <c r="H12" s="82">
        <f>+SUM(B12:G12)</f>
        <v>1</v>
      </c>
      <c r="I12" s="82"/>
      <c r="J12" s="81">
        <v>0</v>
      </c>
      <c r="K12" s="81">
        <v>0</v>
      </c>
      <c r="L12" s="81">
        <v>1</v>
      </c>
      <c r="M12" s="81">
        <v>0</v>
      </c>
      <c r="N12" s="81">
        <v>0</v>
      </c>
      <c r="O12" s="83">
        <f t="shared" si="2"/>
        <v>1</v>
      </c>
      <c r="P12" s="3">
        <v>0</v>
      </c>
    </row>
    <row r="13" spans="1:16" ht="19.5" thickBot="1" x14ac:dyDescent="0.35">
      <c r="A13" s="79" t="s">
        <v>408</v>
      </c>
      <c r="B13" s="169"/>
      <c r="C13" s="170"/>
      <c r="D13" s="170"/>
      <c r="E13" s="170"/>
      <c r="F13" s="170"/>
      <c r="G13" s="170"/>
      <c r="H13" s="171"/>
      <c r="I13" s="171"/>
      <c r="J13" s="170"/>
      <c r="K13" s="170"/>
      <c r="L13" s="170"/>
      <c r="M13" s="170"/>
      <c r="N13" s="170"/>
      <c r="O13" s="172"/>
      <c r="P13" s="173"/>
    </row>
    <row r="14" spans="1:16" ht="19.5" thickBot="1" x14ac:dyDescent="0.35">
      <c r="A14" s="78" t="s">
        <v>11</v>
      </c>
      <c r="B14" s="85">
        <f t="shared" ref="B14:G14" si="3">SUM(B4:B12)</f>
        <v>219</v>
      </c>
      <c r="C14" s="85">
        <f t="shared" si="3"/>
        <v>785</v>
      </c>
      <c r="D14" s="86">
        <f t="shared" si="3"/>
        <v>346</v>
      </c>
      <c r="E14" s="85">
        <f t="shared" si="3"/>
        <v>370</v>
      </c>
      <c r="F14" s="85">
        <f t="shared" si="3"/>
        <v>21</v>
      </c>
      <c r="G14" s="85">
        <f t="shared" si="3"/>
        <v>9</v>
      </c>
      <c r="H14" s="85">
        <f>+SUM(H4:H12)</f>
        <v>1750</v>
      </c>
      <c r="I14" s="85">
        <f t="shared" ref="I14:N14" si="4">SUM(I4:I12)</f>
        <v>200</v>
      </c>
      <c r="J14" s="85">
        <f t="shared" si="4"/>
        <v>735</v>
      </c>
      <c r="K14" s="86">
        <f t="shared" si="4"/>
        <v>268</v>
      </c>
      <c r="L14" s="85">
        <f t="shared" si="4"/>
        <v>327</v>
      </c>
      <c r="M14" s="85">
        <f t="shared" si="4"/>
        <v>19</v>
      </c>
      <c r="N14" s="85">
        <f t="shared" si="4"/>
        <v>9</v>
      </c>
      <c r="O14" s="85">
        <f>+SUM(O4:O12)</f>
        <v>1558</v>
      </c>
      <c r="P14" s="85">
        <f>+SUM(P4:P12)</f>
        <v>192</v>
      </c>
    </row>
    <row r="16" spans="1:16" ht="15.75" thickBot="1" x14ac:dyDescent="0.3"/>
    <row r="17" spans="1:17" ht="21.75" thickBot="1" x14ac:dyDescent="0.4">
      <c r="A17" s="178" t="s">
        <v>85</v>
      </c>
      <c r="B17" s="179"/>
      <c r="C17" s="179"/>
      <c r="D17" s="179"/>
      <c r="E17" s="179"/>
      <c r="F17" s="179"/>
      <c r="G17" s="179"/>
      <c r="H17" s="180"/>
      <c r="I17" s="184" t="s">
        <v>115</v>
      </c>
      <c r="J17" s="185"/>
      <c r="K17" s="185"/>
      <c r="L17" s="185"/>
      <c r="M17" s="185"/>
      <c r="N17" s="185"/>
      <c r="O17" s="185"/>
      <c r="P17" s="186"/>
    </row>
    <row r="18" spans="1:17" ht="75.75" thickBot="1" x14ac:dyDescent="0.35">
      <c r="A18" s="65" t="s">
        <v>31</v>
      </c>
      <c r="B18" s="65" t="s">
        <v>86</v>
      </c>
      <c r="C18" s="65" t="s">
        <v>87</v>
      </c>
      <c r="D18" s="66" t="s">
        <v>88</v>
      </c>
      <c r="E18" s="66" t="s">
        <v>89</v>
      </c>
      <c r="F18" s="66" t="s">
        <v>90</v>
      </c>
      <c r="G18" s="66" t="s">
        <v>91</v>
      </c>
      <c r="H18" s="66" t="s">
        <v>92</v>
      </c>
      <c r="I18" s="113" t="s">
        <v>86</v>
      </c>
      <c r="J18" s="113" t="s">
        <v>87</v>
      </c>
      <c r="K18" s="114" t="s">
        <v>88</v>
      </c>
      <c r="L18" s="114" t="s">
        <v>89</v>
      </c>
      <c r="M18" s="114" t="s">
        <v>90</v>
      </c>
      <c r="N18" s="114" t="s">
        <v>91</v>
      </c>
      <c r="O18" s="114" t="s">
        <v>92</v>
      </c>
      <c r="P18" s="115" t="s">
        <v>47</v>
      </c>
    </row>
    <row r="19" spans="1:17" ht="19.5" thickBot="1" x14ac:dyDescent="0.35">
      <c r="A19" s="70" t="s">
        <v>30</v>
      </c>
      <c r="B19" s="71">
        <v>0</v>
      </c>
      <c r="C19" s="72">
        <v>1</v>
      </c>
      <c r="D19" s="72">
        <v>0</v>
      </c>
      <c r="E19" s="72">
        <f>14+10</f>
        <v>24</v>
      </c>
      <c r="F19" s="72">
        <v>3</v>
      </c>
      <c r="G19" s="72">
        <v>1</v>
      </c>
      <c r="H19" s="73">
        <f t="shared" ref="H19:H27" si="5">+SUM(B19:G19)</f>
        <v>29</v>
      </c>
      <c r="I19" s="116"/>
      <c r="J19" s="117">
        <v>1</v>
      </c>
      <c r="K19" s="117">
        <v>0</v>
      </c>
      <c r="L19" s="117">
        <v>17</v>
      </c>
      <c r="M19" s="117">
        <v>3</v>
      </c>
      <c r="N19" s="117">
        <v>1</v>
      </c>
      <c r="O19" s="118">
        <f>+SUM(J19:N19)</f>
        <v>22</v>
      </c>
      <c r="P19" s="119">
        <f t="shared" ref="P19:P25" si="6">+H19-O19</f>
        <v>7</v>
      </c>
      <c r="Q19" t="s">
        <v>122</v>
      </c>
    </row>
    <row r="20" spans="1:17" ht="19.5" thickBot="1" x14ac:dyDescent="0.35">
      <c r="A20" s="70" t="s">
        <v>16</v>
      </c>
      <c r="B20" s="76"/>
      <c r="C20" s="77">
        <v>109</v>
      </c>
      <c r="D20" s="77">
        <v>99</v>
      </c>
      <c r="E20" s="77">
        <f>49+24</f>
        <v>73</v>
      </c>
      <c r="F20" s="77">
        <v>3</v>
      </c>
      <c r="G20" s="77">
        <v>1</v>
      </c>
      <c r="H20" s="73">
        <f t="shared" si="5"/>
        <v>285</v>
      </c>
      <c r="I20" s="120"/>
      <c r="J20" s="121">
        <v>99</v>
      </c>
      <c r="K20" s="121">
        <v>89</v>
      </c>
      <c r="L20" s="121">
        <v>65</v>
      </c>
      <c r="M20" s="121">
        <v>3</v>
      </c>
      <c r="N20" s="121">
        <v>1</v>
      </c>
      <c r="O20" s="118">
        <f>+SUM(J20:N20)</f>
        <v>257</v>
      </c>
      <c r="P20" s="119">
        <f t="shared" si="6"/>
        <v>28</v>
      </c>
      <c r="Q20" t="s">
        <v>122</v>
      </c>
    </row>
    <row r="21" spans="1:17" ht="19.5" thickBot="1" x14ac:dyDescent="0.35">
      <c r="A21" s="70" t="s">
        <v>28</v>
      </c>
      <c r="B21" s="76">
        <v>219</v>
      </c>
      <c r="C21" s="77">
        <v>646</v>
      </c>
      <c r="D21" s="77">
        <v>177</v>
      </c>
      <c r="E21" s="77">
        <f>65+73+44</f>
        <v>182</v>
      </c>
      <c r="F21" s="77">
        <v>8</v>
      </c>
      <c r="G21" s="77">
        <v>3</v>
      </c>
      <c r="H21" s="73">
        <f t="shared" si="5"/>
        <v>1235</v>
      </c>
      <c r="I21" s="120">
        <f>169+9+22</f>
        <v>200</v>
      </c>
      <c r="J21" s="121">
        <f>139+285+10+26+68+12+1+52+2+5</f>
        <v>600</v>
      </c>
      <c r="K21" s="121">
        <f>56+19+14+2+1+12+3+3+7+5</f>
        <v>122</v>
      </c>
      <c r="L21" s="121">
        <f>50+25+22+11+3+15+1+11+10+8+2+5</f>
        <v>163</v>
      </c>
      <c r="M21" s="121">
        <f>1+1+1+1+1+1</f>
        <v>6</v>
      </c>
      <c r="N21" s="121">
        <v>3</v>
      </c>
      <c r="O21" s="118">
        <f>+SUM(I21:N21)</f>
        <v>1094</v>
      </c>
      <c r="P21" s="119">
        <f t="shared" si="6"/>
        <v>141</v>
      </c>
      <c r="Q21" t="s">
        <v>124</v>
      </c>
    </row>
    <row r="22" spans="1:17" ht="19.5" thickBot="1" x14ac:dyDescent="0.35">
      <c r="A22" s="70" t="s">
        <v>39</v>
      </c>
      <c r="B22" s="77">
        <v>0</v>
      </c>
      <c r="C22" s="77">
        <v>8</v>
      </c>
      <c r="D22" s="77">
        <v>9</v>
      </c>
      <c r="E22" s="77">
        <f>18+11</f>
        <v>29</v>
      </c>
      <c r="F22" s="77">
        <v>3</v>
      </c>
      <c r="G22" s="77">
        <v>1</v>
      </c>
      <c r="H22" s="73">
        <f t="shared" si="5"/>
        <v>50</v>
      </c>
      <c r="I22" s="120"/>
      <c r="J22" s="121">
        <v>10</v>
      </c>
      <c r="K22" s="121">
        <v>7</v>
      </c>
      <c r="L22" s="121">
        <v>23</v>
      </c>
      <c r="M22" s="121">
        <v>3</v>
      </c>
      <c r="N22" s="121">
        <v>1</v>
      </c>
      <c r="O22" s="118">
        <f t="shared" ref="O22:O27" si="7">+SUM(J22:N22)</f>
        <v>44</v>
      </c>
      <c r="P22" s="119">
        <f t="shared" si="6"/>
        <v>6</v>
      </c>
      <c r="Q22" t="s">
        <v>122</v>
      </c>
    </row>
    <row r="23" spans="1:17" ht="19.5" thickBot="1" x14ac:dyDescent="0.35">
      <c r="A23" s="70" t="s">
        <v>27</v>
      </c>
      <c r="B23" s="77"/>
      <c r="C23" s="77"/>
      <c r="D23" s="77">
        <v>6</v>
      </c>
      <c r="E23" s="77">
        <f>15+9</f>
        <v>24</v>
      </c>
      <c r="F23" s="77">
        <v>2</v>
      </c>
      <c r="G23" s="77">
        <v>1</v>
      </c>
      <c r="H23" s="73">
        <f t="shared" si="5"/>
        <v>33</v>
      </c>
      <c r="I23" s="120"/>
      <c r="J23" s="121">
        <v>2</v>
      </c>
      <c r="K23" s="121">
        <v>3</v>
      </c>
      <c r="L23" s="121">
        <v>19</v>
      </c>
      <c r="M23" s="121">
        <v>2</v>
      </c>
      <c r="N23" s="121">
        <v>1</v>
      </c>
      <c r="O23" s="118">
        <f t="shared" si="7"/>
        <v>27</v>
      </c>
      <c r="P23" s="119">
        <f t="shared" si="6"/>
        <v>6</v>
      </c>
      <c r="Q23" t="s">
        <v>122</v>
      </c>
    </row>
    <row r="24" spans="1:17" ht="19.5" thickBot="1" x14ac:dyDescent="0.35">
      <c r="A24" s="70" t="s">
        <v>29</v>
      </c>
      <c r="B24" s="76"/>
      <c r="C24" s="77">
        <v>20</v>
      </c>
      <c r="D24" s="77">
        <v>53</v>
      </c>
      <c r="E24" s="77">
        <v>30</v>
      </c>
      <c r="F24" s="77">
        <v>1</v>
      </c>
      <c r="G24" s="77">
        <v>1</v>
      </c>
      <c r="H24" s="73">
        <f t="shared" si="5"/>
        <v>105</v>
      </c>
      <c r="I24" s="120"/>
      <c r="J24" s="121">
        <v>19</v>
      </c>
      <c r="K24" s="121">
        <v>46</v>
      </c>
      <c r="L24" s="121">
        <v>25</v>
      </c>
      <c r="M24" s="121">
        <v>1</v>
      </c>
      <c r="N24" s="121">
        <v>1</v>
      </c>
      <c r="O24" s="118">
        <f t="shared" si="7"/>
        <v>92</v>
      </c>
      <c r="P24" s="119">
        <f t="shared" si="6"/>
        <v>13</v>
      </c>
      <c r="Q24" t="s">
        <v>122</v>
      </c>
    </row>
    <row r="25" spans="1:17" ht="19.5" thickBot="1" x14ac:dyDescent="0.35">
      <c r="A25" s="78" t="s">
        <v>93</v>
      </c>
      <c r="B25" s="76">
        <v>0</v>
      </c>
      <c r="C25" s="77">
        <v>1</v>
      </c>
      <c r="D25" s="77">
        <v>2</v>
      </c>
      <c r="E25" s="77">
        <f>5+1</f>
        <v>6</v>
      </c>
      <c r="F25" s="77">
        <v>1</v>
      </c>
      <c r="G25" s="77">
        <v>0</v>
      </c>
      <c r="H25" s="73">
        <f t="shared" si="5"/>
        <v>10</v>
      </c>
      <c r="I25" s="120"/>
      <c r="J25" s="121">
        <v>1</v>
      </c>
      <c r="K25" s="121">
        <v>1</v>
      </c>
      <c r="L25" s="121">
        <v>5</v>
      </c>
      <c r="M25" s="121">
        <v>1</v>
      </c>
      <c r="N25" s="121">
        <v>0</v>
      </c>
      <c r="O25" s="118">
        <f>+SUM(J25:N25)</f>
        <v>8</v>
      </c>
      <c r="P25" s="119">
        <f t="shared" si="6"/>
        <v>2</v>
      </c>
      <c r="Q25" t="s">
        <v>122</v>
      </c>
    </row>
    <row r="26" spans="1:17" ht="18.75" x14ac:dyDescent="0.3">
      <c r="A26" s="79" t="s">
        <v>94</v>
      </c>
      <c r="B26" s="80">
        <v>0</v>
      </c>
      <c r="C26" s="81">
        <v>0</v>
      </c>
      <c r="D26" s="81">
        <v>0</v>
      </c>
      <c r="E26" s="81">
        <v>1</v>
      </c>
      <c r="F26" s="81">
        <v>0</v>
      </c>
      <c r="G26" s="81">
        <v>1</v>
      </c>
      <c r="H26" s="82">
        <f t="shared" si="5"/>
        <v>2</v>
      </c>
      <c r="I26" s="122">
        <v>0</v>
      </c>
      <c r="J26" s="122">
        <v>0</v>
      </c>
      <c r="K26" s="122">
        <v>0</v>
      </c>
      <c r="L26" s="122">
        <v>1</v>
      </c>
      <c r="M26" s="122">
        <v>0</v>
      </c>
      <c r="N26" s="122">
        <v>1</v>
      </c>
      <c r="O26" s="123">
        <f t="shared" si="7"/>
        <v>2</v>
      </c>
      <c r="P26" s="119">
        <v>0</v>
      </c>
      <c r="Q26" t="s">
        <v>122</v>
      </c>
    </row>
    <row r="27" spans="1:17" ht="19.5" thickBot="1" x14ac:dyDescent="0.35">
      <c r="A27" s="84" t="s">
        <v>95</v>
      </c>
      <c r="B27" s="80">
        <v>0</v>
      </c>
      <c r="C27" s="81">
        <v>0</v>
      </c>
      <c r="D27" s="81">
        <v>0</v>
      </c>
      <c r="E27" s="81">
        <v>1</v>
      </c>
      <c r="F27" s="81">
        <v>0</v>
      </c>
      <c r="G27" s="81">
        <v>0</v>
      </c>
      <c r="H27" s="82">
        <f t="shared" si="5"/>
        <v>1</v>
      </c>
      <c r="I27" s="124"/>
      <c r="J27" s="122">
        <v>0</v>
      </c>
      <c r="K27" s="122">
        <v>0</v>
      </c>
      <c r="L27" s="122">
        <v>1</v>
      </c>
      <c r="M27" s="122">
        <v>0</v>
      </c>
      <c r="N27" s="122">
        <v>0</v>
      </c>
      <c r="O27" s="123">
        <f t="shared" si="7"/>
        <v>1</v>
      </c>
      <c r="P27" s="119">
        <v>0</v>
      </c>
      <c r="Q27" t="s">
        <v>122</v>
      </c>
    </row>
    <row r="28" spans="1:17" ht="19.5" thickBot="1" x14ac:dyDescent="0.35">
      <c r="A28" s="78" t="s">
        <v>11</v>
      </c>
      <c r="B28" s="85">
        <f t="shared" ref="B28:G28" si="8">SUM(B19:B27)</f>
        <v>219</v>
      </c>
      <c r="C28" s="85">
        <f t="shared" si="8"/>
        <v>785</v>
      </c>
      <c r="D28" s="86">
        <f t="shared" si="8"/>
        <v>346</v>
      </c>
      <c r="E28" s="85">
        <f t="shared" si="8"/>
        <v>370</v>
      </c>
      <c r="F28" s="85">
        <f t="shared" si="8"/>
        <v>21</v>
      </c>
      <c r="G28" s="85">
        <f t="shared" si="8"/>
        <v>9</v>
      </c>
      <c r="H28" s="85">
        <f>+SUM(H19:H27)</f>
        <v>1750</v>
      </c>
      <c r="I28" s="85">
        <f t="shared" ref="I28:N28" si="9">SUM(I19:I27)</f>
        <v>200</v>
      </c>
      <c r="J28" s="85">
        <f t="shared" si="9"/>
        <v>732</v>
      </c>
      <c r="K28" s="86">
        <f t="shared" si="9"/>
        <v>268</v>
      </c>
      <c r="L28" s="85">
        <f t="shared" si="9"/>
        <v>319</v>
      </c>
      <c r="M28" s="85">
        <f t="shared" si="9"/>
        <v>19</v>
      </c>
      <c r="N28" s="85">
        <f t="shared" si="9"/>
        <v>9</v>
      </c>
      <c r="O28" s="85">
        <f>+SUM(O19:O27)</f>
        <v>1547</v>
      </c>
      <c r="P28" s="85">
        <f>+SUM(P19:P27)</f>
        <v>203</v>
      </c>
    </row>
    <row r="29" spans="1:17" ht="15.75" thickBot="1" x14ac:dyDescent="0.3"/>
    <row r="30" spans="1:17" hidden="1" x14ac:dyDescent="0.25"/>
    <row r="31" spans="1:17" hidden="1" x14ac:dyDescent="0.25"/>
    <row r="32" spans="1:17" hidden="1" x14ac:dyDescent="0.25"/>
    <row r="33" spans="1:30" hidden="1" x14ac:dyDescent="0.25">
      <c r="A33" t="s">
        <v>123</v>
      </c>
    </row>
    <row r="34" spans="1:30" hidden="1" x14ac:dyDescent="0.25">
      <c r="A34" s="97">
        <v>42430</v>
      </c>
    </row>
    <row r="35" spans="1:30" ht="18.75" hidden="1" x14ac:dyDescent="0.3">
      <c r="A35" s="89" t="s">
        <v>96</v>
      </c>
      <c r="B35" t="s">
        <v>98</v>
      </c>
      <c r="C35" t="s">
        <v>99</v>
      </c>
      <c r="D35" t="s">
        <v>47</v>
      </c>
      <c r="F35" s="88" t="s">
        <v>105</v>
      </c>
      <c r="G35" t="s">
        <v>98</v>
      </c>
      <c r="H35" t="s">
        <v>99</v>
      </c>
      <c r="I35" t="s">
        <v>47</v>
      </c>
      <c r="K35" s="89" t="s">
        <v>106</v>
      </c>
      <c r="L35" t="s">
        <v>98</v>
      </c>
      <c r="M35" t="s">
        <v>99</v>
      </c>
      <c r="N35" t="s">
        <v>47</v>
      </c>
      <c r="P35" s="90" t="s">
        <v>108</v>
      </c>
      <c r="Q35" t="s">
        <v>98</v>
      </c>
      <c r="R35" t="s">
        <v>99</v>
      </c>
      <c r="S35" t="s">
        <v>47</v>
      </c>
      <c r="U35" s="87" t="s">
        <v>107</v>
      </c>
      <c r="V35" t="s">
        <v>98</v>
      </c>
      <c r="W35" t="s">
        <v>99</v>
      </c>
      <c r="X35" t="s">
        <v>47</v>
      </c>
      <c r="AA35" s="87" t="s">
        <v>109</v>
      </c>
      <c r="AB35" t="s">
        <v>98</v>
      </c>
      <c r="AC35" t="s">
        <v>99</v>
      </c>
      <c r="AD35" t="s">
        <v>47</v>
      </c>
    </row>
    <row r="36" spans="1:30" ht="15.75" hidden="1" thickBot="1" x14ac:dyDescent="0.3"/>
    <row r="37" spans="1:30" ht="15.75" hidden="1" thickBot="1" x14ac:dyDescent="0.3">
      <c r="A37" s="2" t="s">
        <v>97</v>
      </c>
      <c r="B37" s="10">
        <v>219</v>
      </c>
      <c r="C37" s="5">
        <v>200</v>
      </c>
      <c r="D37" s="5">
        <f t="shared" ref="D37:D42" si="10">+B37-C37</f>
        <v>19</v>
      </c>
      <c r="F37" s="2" t="s">
        <v>97</v>
      </c>
      <c r="G37" s="92">
        <v>0</v>
      </c>
      <c r="H37" s="5"/>
      <c r="I37" s="5">
        <f t="shared" ref="I37:I42" si="11">+G37-H37</f>
        <v>0</v>
      </c>
      <c r="K37" s="2" t="s">
        <v>97</v>
      </c>
      <c r="L37" s="77"/>
      <c r="M37" s="5"/>
      <c r="N37" s="5">
        <f t="shared" ref="N37:N42" si="12">+L37-M37</f>
        <v>0</v>
      </c>
      <c r="P37" s="2" t="s">
        <v>97</v>
      </c>
      <c r="Q37" s="77">
        <v>0</v>
      </c>
      <c r="R37" s="5"/>
      <c r="S37" s="5">
        <f t="shared" ref="S37:S42" si="13">+Q37-R37</f>
        <v>0</v>
      </c>
      <c r="U37" s="2" t="s">
        <v>97</v>
      </c>
      <c r="V37" s="76"/>
      <c r="W37" s="5"/>
      <c r="X37" s="5"/>
      <c r="AA37" s="2" t="s">
        <v>97</v>
      </c>
      <c r="AB37" s="76"/>
      <c r="AC37" s="5"/>
      <c r="AD37" s="5">
        <f t="shared" ref="AD37:AD42" si="14">+AB37-AC37</f>
        <v>0</v>
      </c>
    </row>
    <row r="38" spans="1:30" ht="15.75" hidden="1" thickBot="1" x14ac:dyDescent="0.3">
      <c r="A38" s="2" t="s">
        <v>100</v>
      </c>
      <c r="B38" s="10">
        <v>646</v>
      </c>
      <c r="C38" s="5">
        <v>600</v>
      </c>
      <c r="D38" s="5">
        <f t="shared" si="10"/>
        <v>46</v>
      </c>
      <c r="F38" s="2" t="s">
        <v>100</v>
      </c>
      <c r="G38" s="93">
        <v>1</v>
      </c>
      <c r="H38" s="94">
        <v>1</v>
      </c>
      <c r="I38" s="5">
        <f t="shared" si="11"/>
        <v>0</v>
      </c>
      <c r="K38" s="2" t="s">
        <v>100</v>
      </c>
      <c r="L38" s="77"/>
      <c r="M38" s="5"/>
      <c r="N38" s="5">
        <f t="shared" si="12"/>
        <v>0</v>
      </c>
      <c r="P38" s="2" t="s">
        <v>100</v>
      </c>
      <c r="Q38" s="77">
        <v>8</v>
      </c>
      <c r="R38" s="5"/>
      <c r="S38" s="5">
        <f t="shared" si="13"/>
        <v>8</v>
      </c>
      <c r="U38" s="2" t="s">
        <v>100</v>
      </c>
      <c r="V38" s="96">
        <v>109</v>
      </c>
      <c r="W38" s="94">
        <v>99</v>
      </c>
      <c r="X38" s="5">
        <f>+V38-W38</f>
        <v>10</v>
      </c>
      <c r="AA38" s="2" t="s">
        <v>100</v>
      </c>
      <c r="AB38" s="77">
        <v>20</v>
      </c>
      <c r="AC38" s="91">
        <v>19</v>
      </c>
      <c r="AD38" s="5">
        <f t="shared" si="14"/>
        <v>1</v>
      </c>
    </row>
    <row r="39" spans="1:30" ht="15.75" hidden="1" thickBot="1" x14ac:dyDescent="0.3">
      <c r="A39" s="2" t="s">
        <v>101</v>
      </c>
      <c r="B39" s="10">
        <v>177</v>
      </c>
      <c r="C39" s="5"/>
      <c r="D39" s="5">
        <f t="shared" si="10"/>
        <v>177</v>
      </c>
      <c r="F39" s="2" t="s">
        <v>101</v>
      </c>
      <c r="G39" s="93">
        <v>0</v>
      </c>
      <c r="H39" s="94"/>
      <c r="I39" s="5">
        <f t="shared" si="11"/>
        <v>0</v>
      </c>
      <c r="K39" s="2" t="s">
        <v>101</v>
      </c>
      <c r="L39" s="77">
        <v>6</v>
      </c>
      <c r="M39" s="5"/>
      <c r="N39" s="5">
        <f t="shared" si="12"/>
        <v>6</v>
      </c>
      <c r="P39" s="2" t="s">
        <v>101</v>
      </c>
      <c r="Q39" s="77">
        <v>9</v>
      </c>
      <c r="R39" s="5"/>
      <c r="S39" s="5">
        <f t="shared" si="13"/>
        <v>9</v>
      </c>
      <c r="U39" s="2" t="s">
        <v>101</v>
      </c>
      <c r="V39" s="96">
        <v>99</v>
      </c>
      <c r="W39" s="94">
        <v>89</v>
      </c>
      <c r="X39" s="5">
        <f>+V39-W39</f>
        <v>10</v>
      </c>
      <c r="AA39" s="2" t="s">
        <v>101</v>
      </c>
      <c r="AB39" s="77">
        <v>53</v>
      </c>
      <c r="AC39" s="91">
        <v>46</v>
      </c>
      <c r="AD39" s="5">
        <f t="shared" si="14"/>
        <v>7</v>
      </c>
    </row>
    <row r="40" spans="1:30" ht="15.75" hidden="1" thickBot="1" x14ac:dyDescent="0.3">
      <c r="A40" s="2" t="s">
        <v>102</v>
      </c>
      <c r="B40" s="10">
        <f>65+73+44</f>
        <v>182</v>
      </c>
      <c r="C40" s="5"/>
      <c r="D40" s="5">
        <f t="shared" si="10"/>
        <v>182</v>
      </c>
      <c r="F40" s="2" t="s">
        <v>102</v>
      </c>
      <c r="G40" s="93">
        <f>14+10</f>
        <v>24</v>
      </c>
      <c r="H40" s="94">
        <v>17</v>
      </c>
      <c r="I40" s="5">
        <f t="shared" si="11"/>
        <v>7</v>
      </c>
      <c r="K40" s="2" t="s">
        <v>102</v>
      </c>
      <c r="L40" s="77">
        <f>15+9</f>
        <v>24</v>
      </c>
      <c r="M40" s="5"/>
      <c r="N40" s="5">
        <f t="shared" si="12"/>
        <v>24</v>
      </c>
      <c r="P40" s="2" t="s">
        <v>102</v>
      </c>
      <c r="Q40" s="77">
        <f>18+11</f>
        <v>29</v>
      </c>
      <c r="R40" s="5"/>
      <c r="S40" s="5">
        <f t="shared" si="13"/>
        <v>29</v>
      </c>
      <c r="U40" s="2" t="s">
        <v>102</v>
      </c>
      <c r="V40" s="96">
        <f>49+24</f>
        <v>73</v>
      </c>
      <c r="W40" s="94">
        <v>65</v>
      </c>
      <c r="X40" s="5">
        <f>+V40-W40</f>
        <v>8</v>
      </c>
      <c r="AA40" s="2" t="s">
        <v>102</v>
      </c>
      <c r="AB40" s="77">
        <v>30</v>
      </c>
      <c r="AC40" s="91">
        <v>25</v>
      </c>
      <c r="AD40" s="5">
        <f t="shared" si="14"/>
        <v>5</v>
      </c>
    </row>
    <row r="41" spans="1:30" ht="15.75" hidden="1" thickBot="1" x14ac:dyDescent="0.3">
      <c r="A41" s="2" t="s">
        <v>103</v>
      </c>
      <c r="B41" s="10">
        <v>8</v>
      </c>
      <c r="C41" s="5"/>
      <c r="D41" s="5">
        <f t="shared" si="10"/>
        <v>8</v>
      </c>
      <c r="F41" s="2" t="s">
        <v>103</v>
      </c>
      <c r="G41" s="93">
        <v>3</v>
      </c>
      <c r="H41" s="94">
        <v>3</v>
      </c>
      <c r="I41" s="5">
        <f t="shared" si="11"/>
        <v>0</v>
      </c>
      <c r="K41" s="2" t="s">
        <v>103</v>
      </c>
      <c r="L41" s="77">
        <v>2</v>
      </c>
      <c r="M41" s="5"/>
      <c r="N41" s="5">
        <f t="shared" si="12"/>
        <v>2</v>
      </c>
      <c r="P41" s="2" t="s">
        <v>103</v>
      </c>
      <c r="Q41" s="77">
        <v>3</v>
      </c>
      <c r="R41" s="5"/>
      <c r="S41" s="5">
        <f t="shared" si="13"/>
        <v>3</v>
      </c>
      <c r="U41" s="2" t="s">
        <v>103</v>
      </c>
      <c r="V41" s="96">
        <v>3</v>
      </c>
      <c r="W41" s="94">
        <v>3</v>
      </c>
      <c r="X41" s="5">
        <f>+V41-W41</f>
        <v>0</v>
      </c>
      <c r="AA41" s="2" t="s">
        <v>103</v>
      </c>
      <c r="AB41" s="77">
        <v>1</v>
      </c>
      <c r="AC41" s="91">
        <v>1</v>
      </c>
      <c r="AD41" s="5">
        <f t="shared" si="14"/>
        <v>0</v>
      </c>
    </row>
    <row r="42" spans="1:30" hidden="1" x14ac:dyDescent="0.25">
      <c r="A42" s="2" t="s">
        <v>104</v>
      </c>
      <c r="B42" s="10">
        <v>3</v>
      </c>
      <c r="C42" s="5"/>
      <c r="D42" s="5">
        <f t="shared" si="10"/>
        <v>3</v>
      </c>
      <c r="F42" s="2" t="s">
        <v>104</v>
      </c>
      <c r="G42" s="93">
        <v>1</v>
      </c>
      <c r="H42" s="94">
        <v>1</v>
      </c>
      <c r="I42" s="5">
        <f t="shared" si="11"/>
        <v>0</v>
      </c>
      <c r="K42" s="2" t="s">
        <v>104</v>
      </c>
      <c r="L42" s="77">
        <v>1</v>
      </c>
      <c r="M42" s="5"/>
      <c r="N42" s="5">
        <f t="shared" si="12"/>
        <v>1</v>
      </c>
      <c r="P42" s="2" t="s">
        <v>104</v>
      </c>
      <c r="Q42" s="77">
        <v>1</v>
      </c>
      <c r="R42" s="5"/>
      <c r="S42" s="5">
        <f t="shared" si="13"/>
        <v>1</v>
      </c>
      <c r="U42" s="2" t="s">
        <v>104</v>
      </c>
      <c r="V42" s="96">
        <v>1</v>
      </c>
      <c r="W42" s="94">
        <v>1</v>
      </c>
      <c r="X42" s="5">
        <f>+V42-W42</f>
        <v>0</v>
      </c>
      <c r="AA42" s="2" t="s">
        <v>104</v>
      </c>
      <c r="AB42" s="77">
        <v>1</v>
      </c>
      <c r="AC42" s="91">
        <v>1</v>
      </c>
      <c r="AD42" s="5">
        <f t="shared" si="14"/>
        <v>0</v>
      </c>
    </row>
    <row r="43" spans="1:30" hidden="1" x14ac:dyDescent="0.25">
      <c r="A43" t="s">
        <v>11</v>
      </c>
      <c r="B43" s="8">
        <f>+SUM(B37:B42)</f>
        <v>1235</v>
      </c>
      <c r="C43" s="8">
        <f>+SUM(C37:C42)</f>
        <v>800</v>
      </c>
      <c r="D43" s="8">
        <f>+SUM(D37:D42)</f>
        <v>435</v>
      </c>
      <c r="F43" t="s">
        <v>11</v>
      </c>
      <c r="G43" s="8">
        <f>+SUM(G37:G42)</f>
        <v>29</v>
      </c>
      <c r="H43" s="8">
        <f>+SUM(H37:H42)</f>
        <v>22</v>
      </c>
      <c r="I43" s="8">
        <f>+SUM(I37:I42)</f>
        <v>7</v>
      </c>
      <c r="K43" t="s">
        <v>11</v>
      </c>
      <c r="L43" s="95">
        <f>+SUM(L37:L42)</f>
        <v>33</v>
      </c>
      <c r="M43">
        <f>+SUM(M37:M42)</f>
        <v>0</v>
      </c>
      <c r="N43" s="8">
        <f>+SUM(N37:N42)</f>
        <v>33</v>
      </c>
      <c r="P43" t="s">
        <v>11</v>
      </c>
      <c r="Q43" s="73">
        <f>+SUM(Q37:Q42)</f>
        <v>50</v>
      </c>
      <c r="R43">
        <f>+SUM(R37:R42)</f>
        <v>0</v>
      </c>
      <c r="S43" s="8">
        <f>+SUM(S37:S42)</f>
        <v>50</v>
      </c>
      <c r="U43" t="s">
        <v>11</v>
      </c>
      <c r="V43" s="75">
        <f>+SUM(V37:V42)</f>
        <v>285</v>
      </c>
      <c r="W43" s="5">
        <f>+SUM(W37:W42)</f>
        <v>257</v>
      </c>
      <c r="X43" s="2">
        <f>+SUM(X37:X42)</f>
        <v>28</v>
      </c>
      <c r="AA43" t="s">
        <v>11</v>
      </c>
      <c r="AB43" s="73">
        <f>+SUM(AB37:AB42)</f>
        <v>105</v>
      </c>
      <c r="AC43">
        <f>+SUM(AC37:AC42)</f>
        <v>92</v>
      </c>
      <c r="AD43">
        <f>+SUM(AD37:AD42)</f>
        <v>13</v>
      </c>
    </row>
    <row r="44" spans="1:30" hidden="1" x14ac:dyDescent="0.25"/>
    <row r="45" spans="1:30" ht="15.75" hidden="1" thickBot="1" x14ac:dyDescent="0.3"/>
    <row r="46" spans="1:30" ht="19.5" customHeight="1" thickBot="1" x14ac:dyDescent="0.4">
      <c r="A46" s="178" t="s">
        <v>85</v>
      </c>
      <c r="B46" s="179"/>
      <c r="C46" s="179"/>
      <c r="D46" s="179"/>
      <c r="E46" s="179"/>
      <c r="F46" s="179"/>
      <c r="G46" s="179"/>
      <c r="H46" s="180"/>
      <c r="I46" s="184" t="s">
        <v>127</v>
      </c>
      <c r="J46" s="185"/>
      <c r="K46" s="185"/>
      <c r="L46" s="185"/>
      <c r="M46" s="185"/>
      <c r="N46" s="185"/>
      <c r="O46" s="185"/>
      <c r="P46" s="186"/>
    </row>
    <row r="47" spans="1:30" ht="57" customHeight="1" thickBot="1" x14ac:dyDescent="0.35">
      <c r="A47" s="65" t="s">
        <v>31</v>
      </c>
      <c r="B47" s="65" t="s">
        <v>86</v>
      </c>
      <c r="C47" s="65" t="s">
        <v>87</v>
      </c>
      <c r="D47" s="66" t="s">
        <v>88</v>
      </c>
      <c r="E47" s="66" t="s">
        <v>89</v>
      </c>
      <c r="F47" s="66" t="s">
        <v>90</v>
      </c>
      <c r="G47" s="66" t="s">
        <v>91</v>
      </c>
      <c r="H47" s="66" t="s">
        <v>92</v>
      </c>
      <c r="I47" s="113" t="s">
        <v>86</v>
      </c>
      <c r="J47" s="113" t="s">
        <v>87</v>
      </c>
      <c r="K47" s="114" t="s">
        <v>88</v>
      </c>
      <c r="L47" s="114" t="s">
        <v>89</v>
      </c>
      <c r="M47" s="114" t="s">
        <v>90</v>
      </c>
      <c r="N47" s="114" t="s">
        <v>91</v>
      </c>
      <c r="O47" s="114" t="s">
        <v>92</v>
      </c>
      <c r="P47" s="115" t="s">
        <v>47</v>
      </c>
    </row>
    <row r="48" spans="1:30" ht="19.5" thickBot="1" x14ac:dyDescent="0.35">
      <c r="A48" s="70" t="s">
        <v>30</v>
      </c>
      <c r="B48" s="71">
        <v>0</v>
      </c>
      <c r="C48" s="72">
        <v>1</v>
      </c>
      <c r="D48" s="72">
        <v>0</v>
      </c>
      <c r="E48" s="72">
        <f>14+10</f>
        <v>24</v>
      </c>
      <c r="F48" s="72">
        <v>3</v>
      </c>
      <c r="G48" s="72">
        <v>1</v>
      </c>
      <c r="H48" s="73">
        <f t="shared" ref="H48:H56" si="15">+SUM(B48:G48)</f>
        <v>29</v>
      </c>
      <c r="I48" s="116"/>
      <c r="J48" s="117">
        <v>1</v>
      </c>
      <c r="K48" s="117"/>
      <c r="L48" s="117">
        <v>19</v>
      </c>
      <c r="M48" s="117">
        <v>3</v>
      </c>
      <c r="N48" s="117">
        <v>1</v>
      </c>
      <c r="O48" s="118">
        <f>+SUM(J48:N48)</f>
        <v>24</v>
      </c>
      <c r="P48" s="119">
        <f t="shared" ref="P48:P54" si="16">+H48-O48</f>
        <v>5</v>
      </c>
    </row>
    <row r="49" spans="1:16" ht="19.5" thickBot="1" x14ac:dyDescent="0.35">
      <c r="A49" s="70" t="s">
        <v>16</v>
      </c>
      <c r="B49" s="76"/>
      <c r="C49" s="77">
        <v>109</v>
      </c>
      <c r="D49" s="77">
        <v>99</v>
      </c>
      <c r="E49" s="77">
        <f>49+24</f>
        <v>73</v>
      </c>
      <c r="F49" s="77">
        <v>3</v>
      </c>
      <c r="G49" s="77">
        <v>1</v>
      </c>
      <c r="H49" s="73">
        <f t="shared" si="15"/>
        <v>285</v>
      </c>
      <c r="I49" s="120"/>
      <c r="J49" s="121">
        <v>100</v>
      </c>
      <c r="K49" s="121">
        <v>89</v>
      </c>
      <c r="L49" s="121">
        <v>68</v>
      </c>
      <c r="M49" s="121">
        <v>3</v>
      </c>
      <c r="N49" s="121">
        <v>1</v>
      </c>
      <c r="O49" s="118">
        <f>+SUM(J49:N49)</f>
        <v>261</v>
      </c>
      <c r="P49" s="119">
        <f t="shared" si="16"/>
        <v>24</v>
      </c>
    </row>
    <row r="50" spans="1:16" ht="19.5" thickBot="1" x14ac:dyDescent="0.35">
      <c r="A50" s="70" t="s">
        <v>28</v>
      </c>
      <c r="B50" s="76">
        <v>219</v>
      </c>
      <c r="C50" s="77">
        <v>646</v>
      </c>
      <c r="D50" s="77">
        <v>177</v>
      </c>
      <c r="E50" s="77">
        <f>65+73+44</f>
        <v>182</v>
      </c>
      <c r="F50" s="77">
        <v>8</v>
      </c>
      <c r="G50" s="77">
        <v>3</v>
      </c>
      <c r="H50" s="73">
        <f t="shared" si="15"/>
        <v>1235</v>
      </c>
      <c r="I50" s="120">
        <v>202</v>
      </c>
      <c r="J50" s="121">
        <v>594</v>
      </c>
      <c r="K50" s="121">
        <v>119</v>
      </c>
      <c r="L50" s="121">
        <v>161</v>
      </c>
      <c r="M50" s="121">
        <v>6</v>
      </c>
      <c r="N50" s="121">
        <v>3</v>
      </c>
      <c r="O50" s="118">
        <f>+SUM(I50:N50)</f>
        <v>1085</v>
      </c>
      <c r="P50" s="119">
        <f t="shared" si="16"/>
        <v>150</v>
      </c>
    </row>
    <row r="51" spans="1:16" ht="19.5" thickBot="1" x14ac:dyDescent="0.35">
      <c r="A51" s="70" t="s">
        <v>39</v>
      </c>
      <c r="B51" s="77">
        <v>0</v>
      </c>
      <c r="C51" s="77">
        <v>8</v>
      </c>
      <c r="D51" s="77">
        <v>9</v>
      </c>
      <c r="E51" s="77">
        <f>18+11</f>
        <v>29</v>
      </c>
      <c r="F51" s="77">
        <v>3</v>
      </c>
      <c r="G51" s="77">
        <v>1</v>
      </c>
      <c r="H51" s="73">
        <f t="shared" si="15"/>
        <v>50</v>
      </c>
      <c r="I51" s="120"/>
      <c r="J51" s="121">
        <v>10</v>
      </c>
      <c r="K51" s="121">
        <v>7</v>
      </c>
      <c r="L51" s="121">
        <v>20</v>
      </c>
      <c r="M51" s="121">
        <v>3</v>
      </c>
      <c r="N51" s="121">
        <v>1</v>
      </c>
      <c r="O51" s="118">
        <f t="shared" ref="O51:O56" si="17">+SUM(J51:N51)</f>
        <v>41</v>
      </c>
      <c r="P51" s="119">
        <f t="shared" si="16"/>
        <v>9</v>
      </c>
    </row>
    <row r="52" spans="1:16" ht="19.5" thickBot="1" x14ac:dyDescent="0.35">
      <c r="A52" s="70" t="s">
        <v>27</v>
      </c>
      <c r="B52" s="77"/>
      <c r="C52" s="77"/>
      <c r="D52" s="77">
        <v>6</v>
      </c>
      <c r="E52" s="77">
        <f>15+9</f>
        <v>24</v>
      </c>
      <c r="F52" s="77">
        <v>2</v>
      </c>
      <c r="G52" s="77">
        <v>1</v>
      </c>
      <c r="H52" s="73">
        <f t="shared" si="15"/>
        <v>33</v>
      </c>
      <c r="I52" s="120"/>
      <c r="J52" s="121">
        <v>1</v>
      </c>
      <c r="K52" s="121">
        <v>2</v>
      </c>
      <c r="L52" s="121">
        <v>19</v>
      </c>
      <c r="M52" s="121">
        <v>2</v>
      </c>
      <c r="N52" s="121">
        <v>1</v>
      </c>
      <c r="O52" s="118">
        <f t="shared" si="17"/>
        <v>25</v>
      </c>
      <c r="P52" s="119">
        <f t="shared" si="16"/>
        <v>8</v>
      </c>
    </row>
    <row r="53" spans="1:16" ht="19.5" thickBot="1" x14ac:dyDescent="0.35">
      <c r="A53" s="70" t="s">
        <v>29</v>
      </c>
      <c r="B53" s="76"/>
      <c r="C53" s="77">
        <v>20</v>
      </c>
      <c r="D53" s="77">
        <v>53</v>
      </c>
      <c r="E53" s="77">
        <v>30</v>
      </c>
      <c r="F53" s="77">
        <v>1</v>
      </c>
      <c r="G53" s="77">
        <v>1</v>
      </c>
      <c r="H53" s="73">
        <f t="shared" si="15"/>
        <v>105</v>
      </c>
      <c r="I53" s="120"/>
      <c r="J53" s="121">
        <v>19</v>
      </c>
      <c r="K53" s="121">
        <v>44</v>
      </c>
      <c r="L53" s="121">
        <v>27</v>
      </c>
      <c r="M53" s="121">
        <v>1</v>
      </c>
      <c r="N53" s="121">
        <v>1</v>
      </c>
      <c r="O53" s="118">
        <f t="shared" si="17"/>
        <v>92</v>
      </c>
      <c r="P53" s="119">
        <f t="shared" si="16"/>
        <v>13</v>
      </c>
    </row>
    <row r="54" spans="1:16" ht="19.5" thickBot="1" x14ac:dyDescent="0.35">
      <c r="A54" s="78" t="s">
        <v>93</v>
      </c>
      <c r="B54" s="76">
        <v>0</v>
      </c>
      <c r="C54" s="77">
        <v>1</v>
      </c>
      <c r="D54" s="77">
        <v>2</v>
      </c>
      <c r="E54" s="77">
        <f>5+1</f>
        <v>6</v>
      </c>
      <c r="F54" s="77">
        <v>1</v>
      </c>
      <c r="G54" s="77">
        <v>0</v>
      </c>
      <c r="H54" s="73">
        <f t="shared" si="15"/>
        <v>10</v>
      </c>
      <c r="I54" s="120"/>
      <c r="J54" s="121"/>
      <c r="K54" s="121">
        <v>1</v>
      </c>
      <c r="L54" s="121">
        <v>5</v>
      </c>
      <c r="M54" s="121">
        <v>1</v>
      </c>
      <c r="N54" s="121"/>
      <c r="O54" s="118">
        <f t="shared" si="17"/>
        <v>7</v>
      </c>
      <c r="P54" s="119">
        <f t="shared" si="16"/>
        <v>3</v>
      </c>
    </row>
    <row r="55" spans="1:16" ht="18.75" x14ac:dyDescent="0.3">
      <c r="A55" s="79" t="s">
        <v>94</v>
      </c>
      <c r="B55" s="80">
        <v>0</v>
      </c>
      <c r="C55" s="81">
        <v>0</v>
      </c>
      <c r="D55" s="81">
        <v>0</v>
      </c>
      <c r="E55" s="81">
        <v>1</v>
      </c>
      <c r="F55" s="81">
        <v>0</v>
      </c>
      <c r="G55" s="81">
        <v>1</v>
      </c>
      <c r="H55" s="82">
        <f t="shared" si="15"/>
        <v>2</v>
      </c>
      <c r="I55" s="122"/>
      <c r="J55" s="122"/>
      <c r="K55" s="122"/>
      <c r="L55" s="122">
        <v>1</v>
      </c>
      <c r="M55" s="122"/>
      <c r="N55" s="122"/>
      <c r="O55" s="123">
        <f t="shared" si="17"/>
        <v>1</v>
      </c>
      <c r="P55" s="119">
        <v>0</v>
      </c>
    </row>
    <row r="56" spans="1:16" ht="19.5" thickBot="1" x14ac:dyDescent="0.35">
      <c r="A56" s="84" t="s">
        <v>95</v>
      </c>
      <c r="B56" s="80">
        <v>0</v>
      </c>
      <c r="C56" s="81">
        <v>0</v>
      </c>
      <c r="D56" s="81">
        <v>0</v>
      </c>
      <c r="E56" s="81">
        <v>1</v>
      </c>
      <c r="F56" s="81">
        <v>0</v>
      </c>
      <c r="G56" s="81">
        <v>0</v>
      </c>
      <c r="H56" s="82">
        <f t="shared" si="15"/>
        <v>1</v>
      </c>
      <c r="I56" s="124"/>
      <c r="J56" s="122"/>
      <c r="K56" s="122"/>
      <c r="L56" s="122">
        <v>1</v>
      </c>
      <c r="M56" s="122"/>
      <c r="N56" s="122"/>
      <c r="O56" s="123">
        <f t="shared" si="17"/>
        <v>1</v>
      </c>
      <c r="P56" s="119">
        <v>0</v>
      </c>
    </row>
    <row r="57" spans="1:16" ht="19.5" thickBot="1" x14ac:dyDescent="0.35">
      <c r="A57" s="78" t="s">
        <v>11</v>
      </c>
      <c r="B57" s="85">
        <f t="shared" ref="B57:G57" si="18">SUM(B48:B56)</f>
        <v>219</v>
      </c>
      <c r="C57" s="85">
        <f t="shared" si="18"/>
        <v>785</v>
      </c>
      <c r="D57" s="86">
        <f t="shared" si="18"/>
        <v>346</v>
      </c>
      <c r="E57" s="85">
        <f t="shared" si="18"/>
        <v>370</v>
      </c>
      <c r="F57" s="85">
        <f t="shared" si="18"/>
        <v>21</v>
      </c>
      <c r="G57" s="85">
        <f t="shared" si="18"/>
        <v>9</v>
      </c>
      <c r="H57" s="85">
        <f>+SUM(H48:H56)</f>
        <v>1750</v>
      </c>
      <c r="I57" s="85">
        <f t="shared" ref="I57:N57" si="19">SUM(I48:I56)</f>
        <v>202</v>
      </c>
      <c r="J57" s="85">
        <f t="shared" si="19"/>
        <v>725</v>
      </c>
      <c r="K57" s="86">
        <f t="shared" si="19"/>
        <v>262</v>
      </c>
      <c r="L57" s="85">
        <f t="shared" si="19"/>
        <v>321</v>
      </c>
      <c r="M57" s="85">
        <f t="shared" si="19"/>
        <v>19</v>
      </c>
      <c r="N57" s="85">
        <f t="shared" si="19"/>
        <v>8</v>
      </c>
      <c r="O57" s="85">
        <f>+SUM(O48:O56)</f>
        <v>1537</v>
      </c>
      <c r="P57" s="85">
        <f>+SUM(P48:P56)</f>
        <v>212</v>
      </c>
    </row>
  </sheetData>
  <mergeCells count="6">
    <mergeCell ref="A2:H2"/>
    <mergeCell ref="I2:P2"/>
    <mergeCell ref="A17:H17"/>
    <mergeCell ref="I17:P17"/>
    <mergeCell ref="A46:H46"/>
    <mergeCell ref="I46:P4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3"/>
  <sheetViews>
    <sheetView topLeftCell="A3" workbookViewId="0">
      <pane xSplit="3" ySplit="5" topLeftCell="D8" activePane="bottomRight" state="frozen"/>
      <selection activeCell="A3" sqref="A3"/>
      <selection pane="topRight" activeCell="D3" sqref="D3"/>
      <selection pane="bottomLeft" activeCell="A8" sqref="A8"/>
      <selection pane="bottomRight" activeCell="E7" sqref="E7"/>
    </sheetView>
  </sheetViews>
  <sheetFormatPr defaultRowHeight="15" x14ac:dyDescent="0.25"/>
  <cols>
    <col min="1" max="1" width="9" bestFit="1" customWidth="1"/>
    <col min="2" max="2" width="34.42578125" bestFit="1" customWidth="1"/>
    <col min="3" max="3" width="26.28515625" bestFit="1" customWidth="1"/>
    <col min="4" max="4" width="8.7109375" bestFit="1" customWidth="1"/>
    <col min="5" max="5" width="6.42578125" bestFit="1" customWidth="1"/>
    <col min="6" max="6" width="6.140625" bestFit="1" customWidth="1"/>
    <col min="7" max="7" width="28.85546875" bestFit="1" customWidth="1"/>
    <col min="8" max="8" width="13.5703125" bestFit="1" customWidth="1"/>
    <col min="9" max="9" width="32.85546875" bestFit="1" customWidth="1"/>
    <col min="10" max="10" width="27.42578125" bestFit="1" customWidth="1"/>
    <col min="11" max="11" width="25.28515625" bestFit="1" customWidth="1"/>
    <col min="12" max="12" width="11.140625" bestFit="1" customWidth="1"/>
    <col min="13" max="13" width="22.5703125" bestFit="1" customWidth="1"/>
    <col min="14" max="14" width="11.140625" bestFit="1" customWidth="1"/>
    <col min="15" max="15" width="13.42578125" bestFit="1" customWidth="1"/>
    <col min="16" max="16" width="9.7109375" bestFit="1" customWidth="1"/>
    <col min="17" max="17" width="24.5703125" bestFit="1" customWidth="1"/>
    <col min="18" max="18" width="12.28515625" bestFit="1" customWidth="1"/>
  </cols>
  <sheetData>
    <row r="1" spans="1:18" ht="15.75" thickBot="1" x14ac:dyDescent="0.3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</row>
    <row r="2" spans="1:18" ht="15.75" thickBot="1" x14ac:dyDescent="0.3">
      <c r="A2" s="187" t="s">
        <v>85</v>
      </c>
      <c r="B2" s="188"/>
      <c r="C2" s="188"/>
      <c r="D2" s="188"/>
      <c r="E2" s="188"/>
      <c r="F2" s="188"/>
      <c r="G2" s="188"/>
      <c r="H2" s="189"/>
      <c r="I2" s="190" t="s">
        <v>127</v>
      </c>
      <c r="J2" s="191"/>
      <c r="K2" s="191"/>
      <c r="L2" s="191"/>
      <c r="M2" s="191"/>
      <c r="N2" s="191"/>
      <c r="O2" s="191"/>
      <c r="P2" s="192"/>
    </row>
    <row r="3" spans="1:18" ht="37.5" thickBot="1" x14ac:dyDescent="0.3">
      <c r="A3" s="150" t="s">
        <v>31</v>
      </c>
      <c r="B3" s="150" t="s">
        <v>86</v>
      </c>
      <c r="C3" s="150" t="s">
        <v>87</v>
      </c>
      <c r="D3" s="151" t="s">
        <v>88</v>
      </c>
      <c r="E3" s="151" t="s">
        <v>89</v>
      </c>
      <c r="F3" s="151" t="s">
        <v>90</v>
      </c>
      <c r="G3" s="151" t="s">
        <v>91</v>
      </c>
      <c r="H3" s="151" t="s">
        <v>92</v>
      </c>
      <c r="I3" s="152" t="s">
        <v>86</v>
      </c>
      <c r="J3" s="152" t="s">
        <v>87</v>
      </c>
      <c r="K3" s="153" t="s">
        <v>88</v>
      </c>
      <c r="L3" s="153" t="s">
        <v>89</v>
      </c>
      <c r="M3" s="153" t="s">
        <v>90</v>
      </c>
      <c r="N3" s="153" t="s">
        <v>91</v>
      </c>
      <c r="O3" s="153" t="s">
        <v>92</v>
      </c>
      <c r="P3" s="154" t="s">
        <v>47</v>
      </c>
    </row>
    <row r="4" spans="1:18" x14ac:dyDescent="0.25">
      <c r="A4" s="155" t="s">
        <v>16</v>
      </c>
      <c r="B4" s="159"/>
      <c r="C4" s="160">
        <v>109</v>
      </c>
      <c r="D4" s="160">
        <v>99</v>
      </c>
      <c r="E4" s="160">
        <f>49+24</f>
        <v>73</v>
      </c>
      <c r="F4" s="160">
        <v>3</v>
      </c>
      <c r="G4" s="160">
        <v>1</v>
      </c>
      <c r="H4" s="156">
        <f>+SUM(B4:G4)</f>
        <v>285</v>
      </c>
      <c r="I4" s="161"/>
      <c r="J4" s="162"/>
      <c r="K4" s="162"/>
      <c r="L4" s="162"/>
      <c r="M4" s="162"/>
      <c r="N4" s="162"/>
      <c r="O4" s="157">
        <v>254</v>
      </c>
      <c r="P4" s="158">
        <f>+H4-O4</f>
        <v>31</v>
      </c>
    </row>
    <row r="7" spans="1:18" ht="31.5" x14ac:dyDescent="0.25">
      <c r="A7" s="138" t="s">
        <v>126</v>
      </c>
      <c r="B7" s="138" t="s">
        <v>131</v>
      </c>
      <c r="C7" s="138" t="s">
        <v>132</v>
      </c>
      <c r="D7" s="138" t="s">
        <v>31</v>
      </c>
      <c r="E7" s="138" t="s">
        <v>133</v>
      </c>
      <c r="F7" s="138" t="s">
        <v>134</v>
      </c>
      <c r="G7" s="138" t="s">
        <v>135</v>
      </c>
      <c r="H7" s="138" t="s">
        <v>136</v>
      </c>
      <c r="I7" s="138" t="s">
        <v>137</v>
      </c>
      <c r="J7" s="138" t="s">
        <v>138</v>
      </c>
      <c r="K7" s="138" t="s">
        <v>139</v>
      </c>
      <c r="L7" s="138" t="s">
        <v>32</v>
      </c>
      <c r="M7" s="138" t="s">
        <v>140</v>
      </c>
      <c r="N7" s="138" t="s">
        <v>141</v>
      </c>
      <c r="O7" s="139" t="s">
        <v>142</v>
      </c>
      <c r="P7" s="138" t="s">
        <v>38</v>
      </c>
      <c r="Q7" s="140" t="s">
        <v>37</v>
      </c>
      <c r="R7" s="140" t="s">
        <v>143</v>
      </c>
    </row>
    <row r="8" spans="1:18" x14ac:dyDescent="0.25">
      <c r="A8" s="141">
        <v>1</v>
      </c>
      <c r="B8" s="145" t="s">
        <v>154</v>
      </c>
      <c r="C8" s="143" t="s">
        <v>155</v>
      </c>
      <c r="D8" s="143" t="s">
        <v>156</v>
      </c>
      <c r="E8" s="143" t="s">
        <v>84</v>
      </c>
      <c r="F8" s="143" t="s">
        <v>149</v>
      </c>
      <c r="G8" s="143"/>
      <c r="H8" s="163" t="s">
        <v>195</v>
      </c>
      <c r="I8" s="143">
        <v>42472</v>
      </c>
      <c r="J8" s="141" t="s">
        <v>157</v>
      </c>
      <c r="K8" s="141">
        <v>1</v>
      </c>
      <c r="L8" s="141">
        <v>1</v>
      </c>
      <c r="M8" s="141" t="s">
        <v>114</v>
      </c>
      <c r="N8" s="143">
        <v>42479</v>
      </c>
      <c r="O8" s="143">
        <v>42479</v>
      </c>
      <c r="P8" s="143">
        <v>42492</v>
      </c>
      <c r="Q8" s="141" t="s">
        <v>46</v>
      </c>
      <c r="R8" s="141">
        <f t="shared" ref="R8:R13" si="0">O8-I8</f>
        <v>7</v>
      </c>
    </row>
    <row r="9" spans="1:18" x14ac:dyDescent="0.25">
      <c r="A9" s="141">
        <f>A8+1</f>
        <v>2</v>
      </c>
      <c r="B9" s="145" t="s">
        <v>158</v>
      </c>
      <c r="C9" s="143" t="s">
        <v>159</v>
      </c>
      <c r="D9" s="143" t="s">
        <v>156</v>
      </c>
      <c r="E9" s="143" t="s">
        <v>84</v>
      </c>
      <c r="F9" s="143" t="s">
        <v>149</v>
      </c>
      <c r="G9" s="143"/>
      <c r="H9" s="163" t="s">
        <v>195</v>
      </c>
      <c r="I9" s="143">
        <v>42472</v>
      </c>
      <c r="J9" s="141" t="s">
        <v>157</v>
      </c>
      <c r="K9" s="141">
        <v>1</v>
      </c>
      <c r="L9" s="141">
        <v>1</v>
      </c>
      <c r="M9" s="141" t="s">
        <v>160</v>
      </c>
      <c r="N9" s="143">
        <v>42476</v>
      </c>
      <c r="O9" s="143">
        <v>42496</v>
      </c>
      <c r="P9" s="143"/>
      <c r="Q9" s="141" t="s">
        <v>46</v>
      </c>
      <c r="R9" s="141">
        <f t="shared" si="0"/>
        <v>24</v>
      </c>
    </row>
    <row r="10" spans="1:18" x14ac:dyDescent="0.25">
      <c r="A10" s="141">
        <f t="shared" ref="A10:A22" si="1">A9+1</f>
        <v>3</v>
      </c>
      <c r="B10" s="145" t="s">
        <v>161</v>
      </c>
      <c r="C10" s="143" t="s">
        <v>159</v>
      </c>
      <c r="D10" s="143" t="s">
        <v>156</v>
      </c>
      <c r="E10" s="143" t="s">
        <v>84</v>
      </c>
      <c r="F10" s="143" t="s">
        <v>149</v>
      </c>
      <c r="G10" s="143"/>
      <c r="H10" s="163" t="s">
        <v>195</v>
      </c>
      <c r="I10" s="143">
        <v>42472</v>
      </c>
      <c r="J10" s="141" t="s">
        <v>157</v>
      </c>
      <c r="K10" s="141">
        <v>1</v>
      </c>
      <c r="L10" s="141">
        <v>1</v>
      </c>
      <c r="M10" s="146" t="s">
        <v>62</v>
      </c>
      <c r="N10" s="143">
        <v>42478</v>
      </c>
      <c r="O10" s="143">
        <v>42478</v>
      </c>
      <c r="P10" s="143">
        <v>42506</v>
      </c>
      <c r="Q10" s="141" t="s">
        <v>46</v>
      </c>
      <c r="R10" s="141">
        <f t="shared" si="0"/>
        <v>6</v>
      </c>
    </row>
    <row r="11" spans="1:18" x14ac:dyDescent="0.25">
      <c r="A11" s="141">
        <f t="shared" si="1"/>
        <v>4</v>
      </c>
      <c r="B11" s="145" t="s">
        <v>162</v>
      </c>
      <c r="C11" s="143" t="s">
        <v>159</v>
      </c>
      <c r="D11" s="143" t="s">
        <v>156</v>
      </c>
      <c r="E11" s="143" t="s">
        <v>84</v>
      </c>
      <c r="F11" s="143" t="s">
        <v>149</v>
      </c>
      <c r="G11" s="143"/>
      <c r="H11" s="163" t="s">
        <v>195</v>
      </c>
      <c r="I11" s="143">
        <v>42472</v>
      </c>
      <c r="J11" s="141" t="s">
        <v>157</v>
      </c>
      <c r="K11" s="141">
        <v>1</v>
      </c>
      <c r="L11" s="141">
        <v>1</v>
      </c>
      <c r="M11" s="146" t="s">
        <v>61</v>
      </c>
      <c r="N11" s="143">
        <v>42478</v>
      </c>
      <c r="O11" s="143">
        <v>42478</v>
      </c>
      <c r="P11" s="143">
        <v>42499</v>
      </c>
      <c r="Q11" s="141" t="s">
        <v>46</v>
      </c>
      <c r="R11" s="141">
        <f t="shared" si="0"/>
        <v>6</v>
      </c>
    </row>
    <row r="12" spans="1:18" x14ac:dyDescent="0.25">
      <c r="A12" s="141">
        <f t="shared" si="1"/>
        <v>5</v>
      </c>
      <c r="B12" s="145" t="s">
        <v>163</v>
      </c>
      <c r="C12" s="143" t="s">
        <v>159</v>
      </c>
      <c r="D12" s="143" t="s">
        <v>156</v>
      </c>
      <c r="E12" s="143" t="s">
        <v>84</v>
      </c>
      <c r="F12" s="143" t="s">
        <v>149</v>
      </c>
      <c r="G12" s="143" t="s">
        <v>200</v>
      </c>
      <c r="H12" s="163" t="s">
        <v>195</v>
      </c>
      <c r="I12" s="143">
        <v>42472</v>
      </c>
      <c r="J12" s="141" t="s">
        <v>157</v>
      </c>
      <c r="K12" s="141">
        <v>1</v>
      </c>
      <c r="L12" s="141">
        <v>1</v>
      </c>
      <c r="M12" s="146" t="s">
        <v>164</v>
      </c>
      <c r="N12" s="143">
        <v>42478</v>
      </c>
      <c r="O12" s="143">
        <v>42485</v>
      </c>
      <c r="P12" s="143">
        <v>42522</v>
      </c>
      <c r="Q12" s="141" t="s">
        <v>46</v>
      </c>
      <c r="R12" s="141">
        <f t="shared" si="0"/>
        <v>13</v>
      </c>
    </row>
    <row r="13" spans="1:18" x14ac:dyDescent="0.25">
      <c r="A13" s="141">
        <f t="shared" si="1"/>
        <v>6</v>
      </c>
      <c r="B13" s="145" t="s">
        <v>165</v>
      </c>
      <c r="C13" s="143" t="s">
        <v>166</v>
      </c>
      <c r="D13" s="143" t="s">
        <v>156</v>
      </c>
      <c r="E13" s="143" t="s">
        <v>84</v>
      </c>
      <c r="F13" s="143" t="s">
        <v>149</v>
      </c>
      <c r="G13" s="147"/>
      <c r="H13" s="163" t="s">
        <v>195</v>
      </c>
      <c r="I13" s="147">
        <v>42445</v>
      </c>
      <c r="J13" s="141" t="s">
        <v>157</v>
      </c>
      <c r="K13" s="141">
        <v>1</v>
      </c>
      <c r="L13" s="141">
        <v>1</v>
      </c>
      <c r="M13" s="146" t="s">
        <v>111</v>
      </c>
      <c r="N13" s="144">
        <v>42458</v>
      </c>
      <c r="O13" s="144">
        <v>42459</v>
      </c>
      <c r="P13" s="144">
        <v>75343</v>
      </c>
      <c r="Q13" s="141" t="s">
        <v>46</v>
      </c>
      <c r="R13" s="141">
        <f t="shared" si="0"/>
        <v>14</v>
      </c>
    </row>
    <row r="14" spans="1:18" x14ac:dyDescent="0.25">
      <c r="A14" s="141">
        <f t="shared" si="1"/>
        <v>7</v>
      </c>
      <c r="B14" s="142" t="s">
        <v>167</v>
      </c>
      <c r="C14" s="143" t="s">
        <v>166</v>
      </c>
      <c r="D14" s="143" t="s">
        <v>156</v>
      </c>
      <c r="E14" s="143" t="s">
        <v>84</v>
      </c>
      <c r="F14" s="143" t="s">
        <v>149</v>
      </c>
      <c r="G14" s="143"/>
      <c r="H14" s="163"/>
      <c r="I14" s="143" t="s">
        <v>146</v>
      </c>
      <c r="J14" s="141"/>
      <c r="K14" s="141"/>
      <c r="L14" s="141"/>
      <c r="M14" s="141" t="s">
        <v>297</v>
      </c>
      <c r="N14" s="143"/>
      <c r="O14" s="143"/>
      <c r="P14" s="143"/>
      <c r="Q14" s="141" t="s">
        <v>236</v>
      </c>
      <c r="R14" s="141"/>
    </row>
    <row r="15" spans="1:18" x14ac:dyDescent="0.25">
      <c r="A15" s="141">
        <f t="shared" si="1"/>
        <v>8</v>
      </c>
      <c r="B15" s="145" t="s">
        <v>33</v>
      </c>
      <c r="C15" s="143" t="s">
        <v>168</v>
      </c>
      <c r="D15" s="143" t="s">
        <v>156</v>
      </c>
      <c r="E15" s="143" t="s">
        <v>84</v>
      </c>
      <c r="F15" s="143" t="s">
        <v>145</v>
      </c>
      <c r="G15" s="143" t="s">
        <v>44</v>
      </c>
      <c r="H15" s="163">
        <v>42309</v>
      </c>
      <c r="I15" s="143" t="s">
        <v>179</v>
      </c>
      <c r="J15" s="141"/>
      <c r="K15" s="141">
        <v>1</v>
      </c>
      <c r="L15" s="141">
        <v>1</v>
      </c>
      <c r="M15" s="141" t="s">
        <v>204</v>
      </c>
      <c r="N15" s="143">
        <v>42508</v>
      </c>
      <c r="O15" s="143">
        <v>42508</v>
      </c>
      <c r="P15" s="143">
        <v>42508</v>
      </c>
      <c r="Q15" s="141" t="s">
        <v>236</v>
      </c>
      <c r="R15" s="141"/>
    </row>
    <row r="16" spans="1:18" x14ac:dyDescent="0.25">
      <c r="A16" s="141">
        <f t="shared" si="1"/>
        <v>9</v>
      </c>
      <c r="B16" s="145" t="s">
        <v>169</v>
      </c>
      <c r="C16" s="143" t="s">
        <v>170</v>
      </c>
      <c r="D16" s="143" t="s">
        <v>156</v>
      </c>
      <c r="E16" s="143" t="s">
        <v>84</v>
      </c>
      <c r="F16" s="143" t="s">
        <v>149</v>
      </c>
      <c r="G16" s="143"/>
      <c r="H16" s="163" t="s">
        <v>195</v>
      </c>
      <c r="I16" s="143">
        <v>42500</v>
      </c>
      <c r="J16" s="141" t="s">
        <v>157</v>
      </c>
      <c r="K16" s="141">
        <v>1</v>
      </c>
      <c r="L16" s="141">
        <v>1</v>
      </c>
      <c r="M16" s="141" t="s">
        <v>184</v>
      </c>
      <c r="N16" s="143">
        <v>42502</v>
      </c>
      <c r="O16" s="143">
        <v>42514</v>
      </c>
      <c r="P16" s="143"/>
      <c r="Q16" s="141" t="s">
        <v>46</v>
      </c>
      <c r="R16" s="141">
        <f>O16-I16</f>
        <v>14</v>
      </c>
    </row>
    <row r="17" spans="1:18" x14ac:dyDescent="0.25">
      <c r="A17" s="141">
        <f t="shared" si="1"/>
        <v>10</v>
      </c>
      <c r="B17" s="145" t="s">
        <v>171</v>
      </c>
      <c r="C17" s="143" t="s">
        <v>172</v>
      </c>
      <c r="D17" s="143" t="s">
        <v>156</v>
      </c>
      <c r="E17" s="143" t="s">
        <v>84</v>
      </c>
      <c r="F17" s="143" t="s">
        <v>149</v>
      </c>
      <c r="G17" s="143"/>
      <c r="H17" s="163" t="s">
        <v>195</v>
      </c>
      <c r="I17" s="143">
        <v>42472</v>
      </c>
      <c r="J17" s="141" t="s">
        <v>157</v>
      </c>
      <c r="K17" s="141">
        <v>1</v>
      </c>
      <c r="L17" s="141">
        <v>1</v>
      </c>
      <c r="M17" s="146" t="s">
        <v>173</v>
      </c>
      <c r="N17" s="143">
        <v>42480</v>
      </c>
      <c r="O17" s="143">
        <v>42482</v>
      </c>
      <c r="P17" s="143">
        <v>42495</v>
      </c>
      <c r="Q17" s="141" t="s">
        <v>46</v>
      </c>
      <c r="R17" s="141">
        <f>O17-I17</f>
        <v>10</v>
      </c>
    </row>
    <row r="18" spans="1:18" x14ac:dyDescent="0.25">
      <c r="A18" s="141">
        <f t="shared" si="1"/>
        <v>11</v>
      </c>
      <c r="B18" s="164" t="s">
        <v>174</v>
      </c>
      <c r="C18" s="143" t="s">
        <v>148</v>
      </c>
      <c r="D18" s="143" t="s">
        <v>156</v>
      </c>
      <c r="E18" s="143" t="s">
        <v>84</v>
      </c>
      <c r="F18" s="143" t="s">
        <v>145</v>
      </c>
      <c r="G18" s="143" t="s">
        <v>196</v>
      </c>
      <c r="H18" s="163">
        <v>42278</v>
      </c>
      <c r="I18" s="143">
        <v>42353</v>
      </c>
      <c r="J18" s="141"/>
      <c r="K18" s="141"/>
      <c r="L18" s="141"/>
      <c r="M18" s="141" t="s">
        <v>292</v>
      </c>
      <c r="N18" s="143"/>
      <c r="O18" s="143"/>
      <c r="P18" s="143"/>
      <c r="Q18" s="141" t="s">
        <v>236</v>
      </c>
      <c r="R18" s="141"/>
    </row>
    <row r="19" spans="1:18" x14ac:dyDescent="0.25">
      <c r="A19" s="141">
        <f t="shared" si="1"/>
        <v>12</v>
      </c>
      <c r="B19" s="164" t="s">
        <v>185</v>
      </c>
      <c r="C19" s="143" t="s">
        <v>148</v>
      </c>
      <c r="D19" s="143" t="s">
        <v>156</v>
      </c>
      <c r="E19" s="143" t="s">
        <v>84</v>
      </c>
      <c r="F19" s="143" t="s">
        <v>149</v>
      </c>
      <c r="G19" s="143"/>
      <c r="H19" s="163"/>
      <c r="I19" s="143" t="s">
        <v>146</v>
      </c>
      <c r="J19" s="141"/>
      <c r="K19" s="141"/>
      <c r="L19" s="141"/>
      <c r="M19" s="141"/>
      <c r="N19" s="143"/>
      <c r="O19" s="143"/>
      <c r="P19" s="143"/>
      <c r="Q19" s="141" t="s">
        <v>194</v>
      </c>
      <c r="R19" s="141"/>
    </row>
    <row r="20" spans="1:18" x14ac:dyDescent="0.25">
      <c r="A20" s="141">
        <f t="shared" si="1"/>
        <v>13</v>
      </c>
      <c r="B20" s="164" t="s">
        <v>186</v>
      </c>
      <c r="C20" s="143" t="s">
        <v>175</v>
      </c>
      <c r="D20" s="143" t="s">
        <v>156</v>
      </c>
      <c r="E20" s="143" t="s">
        <v>84</v>
      </c>
      <c r="F20" s="143" t="s">
        <v>145</v>
      </c>
      <c r="G20" s="143" t="s">
        <v>35</v>
      </c>
      <c r="H20" s="163">
        <v>42370</v>
      </c>
      <c r="I20" s="143" t="s">
        <v>146</v>
      </c>
      <c r="J20" s="141"/>
      <c r="K20" s="141"/>
      <c r="L20" s="141"/>
      <c r="M20" s="141"/>
      <c r="N20" s="143"/>
      <c r="O20" s="143"/>
      <c r="P20" s="143"/>
      <c r="Q20" s="141" t="s">
        <v>194</v>
      </c>
      <c r="R20" s="141"/>
    </row>
    <row r="21" spans="1:18" x14ac:dyDescent="0.25">
      <c r="A21" s="141">
        <f t="shared" si="1"/>
        <v>14</v>
      </c>
      <c r="B21" s="145" t="s">
        <v>207</v>
      </c>
      <c r="C21" s="143" t="s">
        <v>175</v>
      </c>
      <c r="D21" s="143" t="s">
        <v>156</v>
      </c>
      <c r="E21" s="143" t="s">
        <v>84</v>
      </c>
      <c r="F21" s="143" t="s">
        <v>149</v>
      </c>
      <c r="G21" s="143"/>
      <c r="H21" s="163" t="s">
        <v>195</v>
      </c>
      <c r="I21" s="143">
        <v>42353</v>
      </c>
      <c r="J21" s="141" t="s">
        <v>157</v>
      </c>
      <c r="K21" s="141">
        <v>1</v>
      </c>
      <c r="L21" s="141">
        <v>1</v>
      </c>
      <c r="M21" s="143" t="s">
        <v>221</v>
      </c>
      <c r="N21" s="143">
        <v>42544</v>
      </c>
      <c r="O21" s="143">
        <v>42545</v>
      </c>
      <c r="P21" s="143"/>
      <c r="Q21" s="141" t="s">
        <v>46</v>
      </c>
      <c r="R21" s="141">
        <f>O21-I21</f>
        <v>192</v>
      </c>
    </row>
    <row r="22" spans="1:18" x14ac:dyDescent="0.25">
      <c r="A22" s="141">
        <f t="shared" si="1"/>
        <v>15</v>
      </c>
      <c r="B22" s="164" t="s">
        <v>177</v>
      </c>
      <c r="C22" s="143" t="s">
        <v>147</v>
      </c>
      <c r="D22" s="143" t="s">
        <v>156</v>
      </c>
      <c r="E22" s="143" t="s">
        <v>84</v>
      </c>
      <c r="F22" s="143" t="s">
        <v>145</v>
      </c>
      <c r="G22" s="143" t="s">
        <v>78</v>
      </c>
      <c r="H22" s="163">
        <v>42401</v>
      </c>
      <c r="I22" s="143" t="s">
        <v>279</v>
      </c>
      <c r="J22" s="141"/>
      <c r="K22" s="141"/>
      <c r="L22" s="141"/>
      <c r="M22" s="141" t="s">
        <v>253</v>
      </c>
      <c r="N22" s="143"/>
      <c r="O22" s="143"/>
      <c r="P22" s="143"/>
      <c r="Q22" s="141" t="s">
        <v>236</v>
      </c>
      <c r="R22" s="141"/>
    </row>
    <row r="23" spans="1:18" x14ac:dyDescent="0.25">
      <c r="A23" s="141"/>
      <c r="B23" s="145" t="s">
        <v>178</v>
      </c>
      <c r="C23" s="143" t="s">
        <v>147</v>
      </c>
      <c r="D23" s="143" t="s">
        <v>156</v>
      </c>
      <c r="E23" s="143" t="s">
        <v>84</v>
      </c>
      <c r="F23" s="143" t="s">
        <v>145</v>
      </c>
      <c r="G23" s="143"/>
      <c r="H23" s="163" t="s">
        <v>195</v>
      </c>
      <c r="I23" s="143">
        <v>42277</v>
      </c>
      <c r="J23" s="141"/>
      <c r="K23" s="141"/>
      <c r="L23" s="141"/>
      <c r="M23" s="141" t="s">
        <v>43</v>
      </c>
      <c r="N23" s="143"/>
      <c r="O23" s="143">
        <v>42354</v>
      </c>
      <c r="P23" s="143">
        <v>42370</v>
      </c>
      <c r="Q23" s="141" t="s">
        <v>46</v>
      </c>
      <c r="R23" s="141">
        <f>O23-I23</f>
        <v>77</v>
      </c>
    </row>
    <row r="24" spans="1:18" x14ac:dyDescent="0.25">
      <c r="A24" s="141"/>
      <c r="B24" s="145" t="s">
        <v>82</v>
      </c>
      <c r="C24" s="143" t="s">
        <v>147</v>
      </c>
      <c r="D24" s="143" t="s">
        <v>156</v>
      </c>
      <c r="E24" s="143" t="s">
        <v>84</v>
      </c>
      <c r="F24" s="143" t="s">
        <v>145</v>
      </c>
      <c r="G24" s="143"/>
      <c r="H24" s="163" t="s">
        <v>195</v>
      </c>
      <c r="I24" s="141" t="s">
        <v>179</v>
      </c>
      <c r="J24" s="141">
        <v>2</v>
      </c>
      <c r="K24" s="141">
        <v>2</v>
      </c>
      <c r="L24" s="141">
        <v>2</v>
      </c>
      <c r="M24" s="141" t="s">
        <v>180</v>
      </c>
      <c r="N24" s="143" t="s">
        <v>181</v>
      </c>
      <c r="O24" s="143" t="s">
        <v>181</v>
      </c>
      <c r="P24" s="143" t="s">
        <v>181</v>
      </c>
      <c r="Q24" s="141" t="s">
        <v>236</v>
      </c>
      <c r="R24" s="141"/>
    </row>
    <row r="25" spans="1:18" x14ac:dyDescent="0.25">
      <c r="A25" s="141">
        <f>A22+1</f>
        <v>16</v>
      </c>
      <c r="B25" s="148" t="s">
        <v>182</v>
      </c>
      <c r="C25" s="143" t="s">
        <v>152</v>
      </c>
      <c r="D25" s="143" t="s">
        <v>156</v>
      </c>
      <c r="E25" s="143" t="s">
        <v>84</v>
      </c>
      <c r="F25" s="143" t="s">
        <v>145</v>
      </c>
      <c r="G25" s="141" t="s">
        <v>180</v>
      </c>
      <c r="H25" s="163">
        <v>42491</v>
      </c>
      <c r="I25" s="143">
        <v>42520</v>
      </c>
      <c r="J25" s="141"/>
      <c r="K25" s="141"/>
      <c r="L25" s="141"/>
      <c r="M25" s="141" t="s">
        <v>254</v>
      </c>
      <c r="N25" s="143"/>
      <c r="O25" s="143">
        <v>42597</v>
      </c>
      <c r="P25" s="143"/>
      <c r="Q25" s="141" t="s">
        <v>46</v>
      </c>
      <c r="R25" s="141">
        <f>O25-I25</f>
        <v>77</v>
      </c>
    </row>
    <row r="26" spans="1:18" x14ac:dyDescent="0.25">
      <c r="A26" s="141"/>
      <c r="B26" s="148" t="s">
        <v>198</v>
      </c>
      <c r="C26" s="143" t="s">
        <v>151</v>
      </c>
      <c r="D26" s="143" t="s">
        <v>156</v>
      </c>
      <c r="E26" s="143" t="s">
        <v>84</v>
      </c>
      <c r="F26" s="143" t="s">
        <v>149</v>
      </c>
      <c r="G26" s="141" t="s">
        <v>187</v>
      </c>
      <c r="H26" s="163">
        <v>42491</v>
      </c>
      <c r="I26" s="143" t="s">
        <v>146</v>
      </c>
      <c r="J26" s="141"/>
      <c r="K26" s="141"/>
      <c r="L26" s="141"/>
      <c r="M26" s="141"/>
      <c r="N26" s="143"/>
      <c r="O26" s="143"/>
      <c r="P26" s="143"/>
      <c r="Q26" s="141" t="s">
        <v>236</v>
      </c>
      <c r="R26" s="141"/>
    </row>
    <row r="27" spans="1:18" x14ac:dyDescent="0.25">
      <c r="A27" s="141">
        <v>20</v>
      </c>
      <c r="B27" s="164" t="s">
        <v>188</v>
      </c>
      <c r="C27" s="143" t="s">
        <v>151</v>
      </c>
      <c r="D27" s="143" t="s">
        <v>156</v>
      </c>
      <c r="E27" s="143" t="s">
        <v>84</v>
      </c>
      <c r="F27" s="143" t="s">
        <v>149</v>
      </c>
      <c r="G27" s="141" t="s">
        <v>189</v>
      </c>
      <c r="H27" s="163">
        <v>42370</v>
      </c>
      <c r="I27" s="143" t="s">
        <v>194</v>
      </c>
      <c r="J27" s="141"/>
      <c r="K27" s="141"/>
      <c r="L27" s="141"/>
      <c r="M27" s="141"/>
      <c r="N27" s="143"/>
      <c r="O27" s="143"/>
      <c r="P27" s="143"/>
      <c r="Q27" s="143" t="s">
        <v>194</v>
      </c>
      <c r="R27" s="141"/>
    </row>
    <row r="28" spans="1:18" x14ac:dyDescent="0.25">
      <c r="A28" s="141">
        <f>A27+1</f>
        <v>21</v>
      </c>
      <c r="B28" s="164" t="s">
        <v>188</v>
      </c>
      <c r="C28" s="143" t="s">
        <v>151</v>
      </c>
      <c r="D28" s="143" t="s">
        <v>156</v>
      </c>
      <c r="E28" s="143" t="s">
        <v>84</v>
      </c>
      <c r="F28" s="143" t="s">
        <v>149</v>
      </c>
      <c r="G28" s="141" t="s">
        <v>197</v>
      </c>
      <c r="H28" s="163">
        <v>42370</v>
      </c>
      <c r="I28" s="143" t="s">
        <v>194</v>
      </c>
      <c r="J28" s="141"/>
      <c r="K28" s="141"/>
      <c r="L28" s="141"/>
      <c r="M28" s="141"/>
      <c r="N28" s="143"/>
      <c r="O28" s="143"/>
      <c r="P28" s="143"/>
      <c r="Q28" s="143" t="s">
        <v>194</v>
      </c>
      <c r="R28" s="141"/>
    </row>
    <row r="29" spans="1:18" x14ac:dyDescent="0.25">
      <c r="A29" s="141">
        <f>A28+1</f>
        <v>22</v>
      </c>
      <c r="B29" s="164" t="s">
        <v>188</v>
      </c>
      <c r="C29" s="143" t="s">
        <v>151</v>
      </c>
      <c r="D29" s="143" t="s">
        <v>156</v>
      </c>
      <c r="E29" s="143" t="s">
        <v>84</v>
      </c>
      <c r="F29" s="143" t="s">
        <v>149</v>
      </c>
      <c r="G29" s="141" t="s">
        <v>199</v>
      </c>
      <c r="H29" s="163">
        <v>42401</v>
      </c>
      <c r="I29" s="143" t="s">
        <v>194</v>
      </c>
      <c r="J29" s="141"/>
      <c r="K29" s="141"/>
      <c r="L29" s="141"/>
      <c r="M29" s="141"/>
      <c r="N29" s="143"/>
      <c r="O29" s="143"/>
      <c r="P29" s="143"/>
      <c r="Q29" s="143" t="s">
        <v>194</v>
      </c>
      <c r="R29" s="141"/>
    </row>
    <row r="30" spans="1:18" x14ac:dyDescent="0.25">
      <c r="A30" s="141">
        <f>A29+1</f>
        <v>23</v>
      </c>
      <c r="B30" s="164" t="s">
        <v>188</v>
      </c>
      <c r="C30" s="143" t="s">
        <v>151</v>
      </c>
      <c r="D30" s="143" t="s">
        <v>156</v>
      </c>
      <c r="E30" s="143" t="s">
        <v>84</v>
      </c>
      <c r="F30" s="143" t="s">
        <v>149</v>
      </c>
      <c r="G30" s="141"/>
      <c r="H30" s="163" t="s">
        <v>195</v>
      </c>
      <c r="I30" s="143" t="s">
        <v>194</v>
      </c>
      <c r="J30" s="141"/>
      <c r="K30" s="141"/>
      <c r="L30" s="141"/>
      <c r="M30" s="141"/>
      <c r="N30" s="143"/>
      <c r="O30" s="143"/>
      <c r="P30" s="143"/>
      <c r="Q30" s="143" t="s">
        <v>194</v>
      </c>
      <c r="R30" s="141"/>
    </row>
    <row r="31" spans="1:18" x14ac:dyDescent="0.25">
      <c r="A31" s="141">
        <f>A30+1</f>
        <v>24</v>
      </c>
      <c r="B31" s="164" t="s">
        <v>188</v>
      </c>
      <c r="C31" s="143" t="s">
        <v>151</v>
      </c>
      <c r="D31" s="143" t="s">
        <v>156</v>
      </c>
      <c r="E31" s="143" t="s">
        <v>84</v>
      </c>
      <c r="F31" s="143" t="s">
        <v>149</v>
      </c>
      <c r="G31" s="141"/>
      <c r="H31" s="163" t="s">
        <v>195</v>
      </c>
      <c r="I31" s="143" t="s">
        <v>194</v>
      </c>
      <c r="J31" s="141"/>
      <c r="K31" s="141"/>
      <c r="L31" s="141"/>
      <c r="M31" s="141"/>
      <c r="N31" s="143"/>
      <c r="O31" s="143"/>
      <c r="P31" s="143"/>
      <c r="Q31" s="143" t="s">
        <v>194</v>
      </c>
      <c r="R31" s="141"/>
    </row>
    <row r="32" spans="1:18" x14ac:dyDescent="0.25">
      <c r="A32" s="141">
        <f>A31+1</f>
        <v>25</v>
      </c>
      <c r="B32" s="145" t="s">
        <v>192</v>
      </c>
      <c r="C32" s="143" t="s">
        <v>193</v>
      </c>
      <c r="D32" s="143" t="s">
        <v>156</v>
      </c>
      <c r="E32" s="143" t="s">
        <v>84</v>
      </c>
      <c r="F32" s="143" t="s">
        <v>145</v>
      </c>
      <c r="G32" s="141"/>
      <c r="H32" s="163">
        <v>42491</v>
      </c>
      <c r="I32" s="143">
        <v>42520</v>
      </c>
      <c r="J32" s="141">
        <v>1</v>
      </c>
      <c r="K32" s="141">
        <v>1</v>
      </c>
      <c r="L32" s="141">
        <v>1</v>
      </c>
      <c r="M32" s="141" t="s">
        <v>205</v>
      </c>
      <c r="N32" s="143">
        <v>42523</v>
      </c>
      <c r="O32" s="143">
        <v>42523</v>
      </c>
      <c r="P32" s="143">
        <v>42536</v>
      </c>
      <c r="Q32" s="141" t="s">
        <v>46</v>
      </c>
      <c r="R32" s="141">
        <f>O32-I32</f>
        <v>3</v>
      </c>
    </row>
    <row r="33" spans="1:18" x14ac:dyDescent="0.25">
      <c r="A33" s="141"/>
      <c r="B33" s="164" t="s">
        <v>202</v>
      </c>
      <c r="C33" s="143" t="s">
        <v>151</v>
      </c>
      <c r="D33" s="143" t="s">
        <v>156</v>
      </c>
      <c r="E33" s="143" t="s">
        <v>84</v>
      </c>
      <c r="F33" s="143" t="s">
        <v>145</v>
      </c>
      <c r="G33" s="141"/>
      <c r="H33" s="163"/>
      <c r="I33" s="143" t="s">
        <v>203</v>
      </c>
      <c r="J33" s="141"/>
      <c r="K33" s="141"/>
      <c r="L33" s="141"/>
      <c r="M33" s="141"/>
      <c r="N33" s="143"/>
      <c r="O33" s="143"/>
      <c r="P33" s="143"/>
      <c r="Q33" s="141" t="s">
        <v>194</v>
      </c>
      <c r="R33" s="141"/>
    </row>
    <row r="34" spans="1:18" x14ac:dyDescent="0.25">
      <c r="A34" s="141">
        <v>27</v>
      </c>
      <c r="B34" s="165" t="s">
        <v>208</v>
      </c>
      <c r="C34" s="143" t="s">
        <v>150</v>
      </c>
      <c r="D34" s="143" t="s">
        <v>156</v>
      </c>
      <c r="E34" s="143" t="s">
        <v>84</v>
      </c>
      <c r="F34" s="143" t="s">
        <v>149</v>
      </c>
      <c r="G34" s="141" t="s">
        <v>209</v>
      </c>
      <c r="H34" s="163">
        <v>42522</v>
      </c>
      <c r="I34" s="143">
        <v>42544</v>
      </c>
      <c r="J34" s="141" t="s">
        <v>157</v>
      </c>
      <c r="K34" s="141">
        <v>1</v>
      </c>
      <c r="L34" s="141">
        <v>1</v>
      </c>
      <c r="M34" s="141" t="s">
        <v>231</v>
      </c>
      <c r="N34" s="143"/>
      <c r="O34" s="143">
        <v>42563</v>
      </c>
      <c r="P34" s="143"/>
      <c r="Q34" s="141" t="s">
        <v>46</v>
      </c>
      <c r="R34" s="141">
        <f>O34-I34</f>
        <v>19</v>
      </c>
    </row>
    <row r="35" spans="1:18" x14ac:dyDescent="0.25">
      <c r="A35" s="141">
        <v>28</v>
      </c>
      <c r="B35" s="145" t="s">
        <v>211</v>
      </c>
      <c r="C35" s="143" t="s">
        <v>150</v>
      </c>
      <c r="D35" s="143" t="s">
        <v>156</v>
      </c>
      <c r="E35" s="143" t="s">
        <v>84</v>
      </c>
      <c r="F35" s="143" t="s">
        <v>145</v>
      </c>
      <c r="G35" s="141" t="s">
        <v>210</v>
      </c>
      <c r="H35" s="163">
        <v>42522</v>
      </c>
      <c r="I35" s="143" t="s">
        <v>179</v>
      </c>
      <c r="J35" s="141"/>
      <c r="K35" s="141"/>
      <c r="L35" s="141"/>
      <c r="M35" s="141" t="s">
        <v>235</v>
      </c>
      <c r="N35" s="143"/>
      <c r="O35" s="143"/>
      <c r="P35" s="143">
        <v>42543</v>
      </c>
      <c r="Q35" s="141" t="s">
        <v>236</v>
      </c>
      <c r="R35" s="141"/>
    </row>
    <row r="36" spans="1:18" x14ac:dyDescent="0.25">
      <c r="A36" s="141">
        <f>A35+1</f>
        <v>29</v>
      </c>
      <c r="B36" s="165" t="s">
        <v>212</v>
      </c>
      <c r="C36" s="143" t="s">
        <v>150</v>
      </c>
      <c r="D36" s="143" t="s">
        <v>175</v>
      </c>
      <c r="E36" s="143" t="s">
        <v>84</v>
      </c>
      <c r="F36" s="143" t="s">
        <v>149</v>
      </c>
      <c r="G36" s="141" t="s">
        <v>75</v>
      </c>
      <c r="H36" s="163">
        <v>42522</v>
      </c>
      <c r="I36" s="143">
        <v>42544</v>
      </c>
      <c r="J36" s="141" t="s">
        <v>157</v>
      </c>
      <c r="K36" s="141">
        <v>1</v>
      </c>
      <c r="L36" s="141">
        <v>1</v>
      </c>
      <c r="M36" s="141" t="s">
        <v>237</v>
      </c>
      <c r="N36" s="143"/>
      <c r="O36" s="143">
        <v>42574</v>
      </c>
      <c r="P36" s="143"/>
      <c r="Q36" s="141" t="s">
        <v>46</v>
      </c>
      <c r="R36" s="141">
        <f>O36-I36</f>
        <v>30</v>
      </c>
    </row>
    <row r="37" spans="1:18" x14ac:dyDescent="0.25">
      <c r="A37" s="141">
        <f>A36+1</f>
        <v>30</v>
      </c>
      <c r="B37" s="145" t="s">
        <v>213</v>
      </c>
      <c r="C37" s="143" t="s">
        <v>150</v>
      </c>
      <c r="D37" s="143" t="s">
        <v>156</v>
      </c>
      <c r="E37" s="143" t="s">
        <v>84</v>
      </c>
      <c r="F37" s="143" t="s">
        <v>149</v>
      </c>
      <c r="G37" s="141" t="s">
        <v>214</v>
      </c>
      <c r="H37" s="163">
        <v>42522</v>
      </c>
      <c r="I37" s="143" t="s">
        <v>179</v>
      </c>
      <c r="J37" s="141"/>
      <c r="K37" s="141"/>
      <c r="L37" s="141"/>
      <c r="M37" s="143" t="s">
        <v>191</v>
      </c>
      <c r="N37" s="143"/>
      <c r="P37" s="143">
        <v>42543</v>
      </c>
      <c r="Q37" s="141" t="s">
        <v>236</v>
      </c>
      <c r="R37" s="141"/>
    </row>
    <row r="38" spans="1:18" x14ac:dyDescent="0.25">
      <c r="A38" s="141">
        <f>A37+1</f>
        <v>31</v>
      </c>
      <c r="B38" s="148" t="s">
        <v>225</v>
      </c>
      <c r="C38" s="143" t="s">
        <v>155</v>
      </c>
      <c r="D38" s="143" t="s">
        <v>156</v>
      </c>
      <c r="E38" s="143" t="s">
        <v>84</v>
      </c>
      <c r="F38" s="143" t="s">
        <v>149</v>
      </c>
      <c r="G38" s="141" t="s">
        <v>215</v>
      </c>
      <c r="H38" s="163">
        <v>42522</v>
      </c>
      <c r="I38" s="143">
        <v>42544</v>
      </c>
      <c r="J38" s="141"/>
      <c r="K38" s="141"/>
      <c r="L38" s="141"/>
      <c r="M38" s="141" t="s">
        <v>293</v>
      </c>
      <c r="N38" s="143">
        <v>42620</v>
      </c>
      <c r="O38" s="143">
        <v>42620</v>
      </c>
      <c r="P38" s="143"/>
      <c r="Q38" s="141" t="s">
        <v>46</v>
      </c>
      <c r="R38" s="141">
        <f t="shared" ref="R38:R39" si="2">O38-I38</f>
        <v>76</v>
      </c>
    </row>
    <row r="39" spans="1:18" x14ac:dyDescent="0.25">
      <c r="A39" s="141">
        <f>A38+1</f>
        <v>32</v>
      </c>
      <c r="B39" s="165" t="s">
        <v>216</v>
      </c>
      <c r="C39" s="143" t="s">
        <v>150</v>
      </c>
      <c r="D39" s="143" t="s">
        <v>156</v>
      </c>
      <c r="E39" s="143" t="s">
        <v>84</v>
      </c>
      <c r="F39" s="143" t="s">
        <v>149</v>
      </c>
      <c r="G39" s="141" t="s">
        <v>222</v>
      </c>
      <c r="H39" s="163">
        <v>42522</v>
      </c>
      <c r="I39" s="143">
        <v>42544</v>
      </c>
      <c r="J39" s="141" t="s">
        <v>234</v>
      </c>
      <c r="K39" s="141">
        <v>1</v>
      </c>
      <c r="L39" s="141">
        <v>1</v>
      </c>
      <c r="M39" s="141" t="s">
        <v>227</v>
      </c>
      <c r="N39" s="143">
        <v>42552</v>
      </c>
      <c r="O39" s="143">
        <v>42552</v>
      </c>
      <c r="P39" s="143"/>
      <c r="Q39" s="141" t="s">
        <v>46</v>
      </c>
      <c r="R39" s="141">
        <f t="shared" si="2"/>
        <v>8</v>
      </c>
    </row>
    <row r="40" spans="1:18" x14ac:dyDescent="0.25">
      <c r="A40" s="141">
        <v>33</v>
      </c>
      <c r="B40" s="145" t="s">
        <v>217</v>
      </c>
      <c r="C40" s="143" t="s">
        <v>153</v>
      </c>
      <c r="D40" s="143" t="s">
        <v>156</v>
      </c>
      <c r="E40" s="143" t="s">
        <v>84</v>
      </c>
      <c r="F40" s="143" t="s">
        <v>145</v>
      </c>
      <c r="G40" s="141" t="s">
        <v>218</v>
      </c>
      <c r="H40" s="163">
        <v>42522</v>
      </c>
      <c r="I40" s="143">
        <v>42544</v>
      </c>
      <c r="J40" s="141"/>
      <c r="K40" s="141">
        <v>1</v>
      </c>
      <c r="L40" s="141">
        <v>1</v>
      </c>
      <c r="M40" s="141" t="s">
        <v>219</v>
      </c>
      <c r="N40" s="143">
        <v>42549</v>
      </c>
      <c r="O40" s="143">
        <v>42549</v>
      </c>
      <c r="P40" s="143"/>
      <c r="Q40" s="141" t="s">
        <v>46</v>
      </c>
      <c r="R40" s="141">
        <f>O40-I40</f>
        <v>5</v>
      </c>
    </row>
    <row r="41" spans="1:18" x14ac:dyDescent="0.25">
      <c r="A41" s="141">
        <v>34</v>
      </c>
      <c r="B41" s="148" t="s">
        <v>229</v>
      </c>
      <c r="C41" s="143" t="s">
        <v>112</v>
      </c>
      <c r="D41" s="143" t="s">
        <v>156</v>
      </c>
      <c r="E41" s="143" t="s">
        <v>84</v>
      </c>
      <c r="F41" s="143" t="s">
        <v>145</v>
      </c>
      <c r="G41" s="141" t="s">
        <v>223</v>
      </c>
      <c r="H41" s="163">
        <v>42552</v>
      </c>
      <c r="I41" s="143" t="s">
        <v>146</v>
      </c>
      <c r="J41" s="141"/>
      <c r="K41" s="141"/>
      <c r="L41" s="141"/>
      <c r="M41" s="141"/>
      <c r="N41" s="143"/>
      <c r="O41" s="143"/>
      <c r="P41" s="143"/>
      <c r="Q41" s="141" t="s">
        <v>194</v>
      </c>
      <c r="R41" s="141"/>
    </row>
    <row r="42" spans="1:18" x14ac:dyDescent="0.25">
      <c r="A42" s="141">
        <v>35</v>
      </c>
      <c r="B42" s="145" t="s">
        <v>228</v>
      </c>
      <c r="C42" s="143" t="s">
        <v>183</v>
      </c>
      <c r="D42" s="143" t="s">
        <v>156</v>
      </c>
      <c r="E42" s="143" t="s">
        <v>84</v>
      </c>
      <c r="F42" s="143" t="s">
        <v>145</v>
      </c>
      <c r="G42" s="141" t="s">
        <v>190</v>
      </c>
      <c r="H42" s="163">
        <v>42552</v>
      </c>
      <c r="I42" s="143">
        <v>42409</v>
      </c>
      <c r="J42" s="141" t="s">
        <v>157</v>
      </c>
      <c r="K42" s="141">
        <v>1</v>
      </c>
      <c r="L42" s="141">
        <v>1</v>
      </c>
      <c r="M42" s="141" t="s">
        <v>233</v>
      </c>
      <c r="N42" s="143">
        <v>42534</v>
      </c>
      <c r="O42" s="143">
        <v>42535</v>
      </c>
      <c r="P42" s="143">
        <v>42548</v>
      </c>
      <c r="Q42" s="141" t="s">
        <v>46</v>
      </c>
      <c r="R42" s="141">
        <f>O42-I42</f>
        <v>126</v>
      </c>
    </row>
    <row r="43" spans="1:18" x14ac:dyDescent="0.25">
      <c r="A43" s="141">
        <v>36</v>
      </c>
      <c r="B43" s="165" t="s">
        <v>224</v>
      </c>
      <c r="C43" s="143" t="s">
        <v>183</v>
      </c>
      <c r="D43" s="143" t="s">
        <v>156</v>
      </c>
      <c r="E43" s="143" t="s">
        <v>84</v>
      </c>
      <c r="F43" s="143" t="s">
        <v>145</v>
      </c>
      <c r="G43" s="141"/>
      <c r="H43" s="163"/>
      <c r="I43" s="143">
        <v>42544</v>
      </c>
      <c r="J43" s="141" t="s">
        <v>157</v>
      </c>
      <c r="K43" s="141">
        <v>1</v>
      </c>
      <c r="L43" s="141">
        <v>1</v>
      </c>
      <c r="M43" s="141" t="s">
        <v>232</v>
      </c>
      <c r="N43" s="143">
        <v>42551</v>
      </c>
      <c r="O43" s="143">
        <v>42551</v>
      </c>
      <c r="P43" s="143"/>
      <c r="Q43" s="141" t="s">
        <v>46</v>
      </c>
      <c r="R43" s="141">
        <f>O43-I43</f>
        <v>7</v>
      </c>
    </row>
    <row r="44" spans="1:18" x14ac:dyDescent="0.25">
      <c r="A44" s="141">
        <v>37</v>
      </c>
      <c r="B44" s="148" t="s">
        <v>226</v>
      </c>
      <c r="C44" s="143" t="s">
        <v>151</v>
      </c>
      <c r="D44" s="143" t="s">
        <v>156</v>
      </c>
      <c r="E44" s="143" t="s">
        <v>84</v>
      </c>
      <c r="F44" s="143" t="s">
        <v>145</v>
      </c>
      <c r="G44" s="141"/>
      <c r="H44" s="163" t="s">
        <v>201</v>
      </c>
      <c r="I44" s="143">
        <v>42544</v>
      </c>
      <c r="J44" s="141"/>
      <c r="K44" s="141"/>
      <c r="L44" s="141"/>
      <c r="M44" s="141" t="s">
        <v>337</v>
      </c>
      <c r="N44" s="143"/>
      <c r="O44" s="143"/>
      <c r="P44" s="143"/>
      <c r="Q44" s="141" t="s">
        <v>236</v>
      </c>
      <c r="R44" s="141"/>
    </row>
    <row r="45" spans="1:18" x14ac:dyDescent="0.25">
      <c r="A45" s="141">
        <v>38</v>
      </c>
      <c r="B45" s="148" t="s">
        <v>230</v>
      </c>
      <c r="C45" s="143" t="s">
        <v>150</v>
      </c>
      <c r="D45" s="143" t="s">
        <v>156</v>
      </c>
      <c r="E45" s="143" t="s">
        <v>84</v>
      </c>
      <c r="F45" s="143" t="s">
        <v>149</v>
      </c>
      <c r="G45" s="141" t="s">
        <v>204</v>
      </c>
      <c r="H45" s="163">
        <v>42506</v>
      </c>
      <c r="I45" s="143">
        <v>42544</v>
      </c>
      <c r="J45" s="141"/>
      <c r="K45" s="141"/>
      <c r="L45" s="141"/>
      <c r="M45" s="141" t="s">
        <v>284</v>
      </c>
      <c r="N45" s="143">
        <v>42595</v>
      </c>
      <c r="O45" s="143">
        <v>42595</v>
      </c>
      <c r="P45" s="143"/>
      <c r="Q45" s="141" t="s">
        <v>46</v>
      </c>
      <c r="R45" s="141">
        <f t="shared" ref="R45:R46" si="3">O45-I45</f>
        <v>51</v>
      </c>
    </row>
    <row r="46" spans="1:18" x14ac:dyDescent="0.25">
      <c r="A46" s="141">
        <v>39</v>
      </c>
      <c r="B46" s="148" t="s">
        <v>238</v>
      </c>
      <c r="C46" s="143" t="s">
        <v>150</v>
      </c>
      <c r="D46" s="143" t="s">
        <v>156</v>
      </c>
      <c r="E46" s="143" t="s">
        <v>84</v>
      </c>
      <c r="F46" s="143" t="s">
        <v>145</v>
      </c>
      <c r="G46" s="141" t="s">
        <v>235</v>
      </c>
      <c r="H46" s="163">
        <v>42522</v>
      </c>
      <c r="I46" s="143">
        <v>42575</v>
      </c>
      <c r="J46" s="141" t="s">
        <v>157</v>
      </c>
      <c r="K46" s="141">
        <v>1</v>
      </c>
      <c r="L46" s="141">
        <v>1</v>
      </c>
      <c r="M46" s="141" t="s">
        <v>281</v>
      </c>
      <c r="N46" s="143">
        <v>42599</v>
      </c>
      <c r="O46" s="143">
        <v>42599</v>
      </c>
      <c r="P46" s="143"/>
      <c r="Q46" s="141" t="s">
        <v>46</v>
      </c>
      <c r="R46" s="141">
        <f t="shared" si="3"/>
        <v>24</v>
      </c>
    </row>
    <row r="47" spans="1:18" x14ac:dyDescent="0.25">
      <c r="A47" s="141">
        <v>40</v>
      </c>
      <c r="B47" s="148" t="s">
        <v>315</v>
      </c>
      <c r="C47" s="143" t="s">
        <v>155</v>
      </c>
      <c r="D47" s="143" t="s">
        <v>156</v>
      </c>
      <c r="E47" s="143" t="s">
        <v>84</v>
      </c>
      <c r="F47" s="143" t="s">
        <v>145</v>
      </c>
      <c r="G47" s="141" t="s">
        <v>270</v>
      </c>
      <c r="H47" s="163" t="s">
        <v>271</v>
      </c>
      <c r="I47" s="143">
        <v>42593</v>
      </c>
      <c r="J47" s="141"/>
      <c r="K47" s="141"/>
      <c r="L47" s="141"/>
      <c r="M47" s="141" t="s">
        <v>331</v>
      </c>
      <c r="N47" s="143" t="s">
        <v>195</v>
      </c>
      <c r="O47" s="143" t="s">
        <v>195</v>
      </c>
      <c r="P47" s="143"/>
      <c r="Q47" s="141" t="s">
        <v>236</v>
      </c>
      <c r="R47" s="141"/>
    </row>
    <row r="48" spans="1:18" x14ac:dyDescent="0.25">
      <c r="A48" s="141">
        <v>41</v>
      </c>
      <c r="B48" s="148" t="s">
        <v>239</v>
      </c>
      <c r="C48" s="143" t="s">
        <v>150</v>
      </c>
      <c r="D48" s="143" t="s">
        <v>156</v>
      </c>
      <c r="E48" s="143" t="s">
        <v>84</v>
      </c>
      <c r="F48" s="143" t="s">
        <v>145</v>
      </c>
      <c r="G48" s="141" t="s">
        <v>267</v>
      </c>
      <c r="H48" s="163">
        <v>42599</v>
      </c>
      <c r="I48" s="143">
        <v>42593</v>
      </c>
      <c r="J48" s="141"/>
      <c r="K48" s="141"/>
      <c r="L48" s="141"/>
      <c r="M48" s="141" t="s">
        <v>301</v>
      </c>
      <c r="N48" s="143">
        <v>42634</v>
      </c>
      <c r="O48" s="143">
        <v>42634</v>
      </c>
      <c r="P48" s="143"/>
      <c r="Q48" s="141" t="s">
        <v>46</v>
      </c>
      <c r="R48" s="141">
        <f>O48-I48</f>
        <v>41</v>
      </c>
    </row>
    <row r="49" spans="1:18" x14ac:dyDescent="0.25">
      <c r="A49" s="141">
        <v>42</v>
      </c>
      <c r="B49" s="148" t="s">
        <v>240</v>
      </c>
      <c r="C49" s="143" t="s">
        <v>176</v>
      </c>
      <c r="D49" s="143" t="s">
        <v>156</v>
      </c>
      <c r="E49" s="143" t="s">
        <v>84</v>
      </c>
      <c r="F49" s="143" t="s">
        <v>149</v>
      </c>
      <c r="G49" s="141"/>
      <c r="H49" s="163"/>
      <c r="I49" s="143">
        <v>42593</v>
      </c>
      <c r="J49" s="141"/>
      <c r="K49" s="141"/>
      <c r="L49" s="141"/>
      <c r="M49" s="141" t="s">
        <v>338</v>
      </c>
      <c r="N49" s="143" t="s">
        <v>195</v>
      </c>
      <c r="O49" s="143" t="s">
        <v>195</v>
      </c>
      <c r="P49" s="143"/>
      <c r="Q49" s="141" t="s">
        <v>46</v>
      </c>
      <c r="R49" s="141" t="s">
        <v>181</v>
      </c>
    </row>
    <row r="50" spans="1:18" x14ac:dyDescent="0.25">
      <c r="A50" s="141">
        <v>43</v>
      </c>
      <c r="B50" s="148" t="s">
        <v>250</v>
      </c>
      <c r="C50" s="143" t="s">
        <v>176</v>
      </c>
      <c r="D50" s="143" t="s">
        <v>156</v>
      </c>
      <c r="E50" s="143" t="s">
        <v>84</v>
      </c>
      <c r="F50" s="143" t="s">
        <v>149</v>
      </c>
      <c r="G50" s="141" t="s">
        <v>259</v>
      </c>
      <c r="H50" s="163">
        <v>42583</v>
      </c>
      <c r="I50" s="143">
        <v>42593</v>
      </c>
      <c r="J50" s="141"/>
      <c r="K50" s="141"/>
      <c r="L50" s="141"/>
      <c r="M50" s="141" t="s">
        <v>339</v>
      </c>
      <c r="N50" s="143" t="s">
        <v>195</v>
      </c>
      <c r="O50" s="143" t="s">
        <v>195</v>
      </c>
      <c r="P50" s="143"/>
      <c r="Q50" s="141" t="s">
        <v>46</v>
      </c>
      <c r="R50" s="141" t="s">
        <v>181</v>
      </c>
    </row>
    <row r="51" spans="1:18" x14ac:dyDescent="0.25">
      <c r="A51" s="141">
        <v>44</v>
      </c>
      <c r="B51" s="166" t="s">
        <v>249</v>
      </c>
      <c r="C51" s="143" t="s">
        <v>155</v>
      </c>
      <c r="D51" s="143" t="s">
        <v>156</v>
      </c>
      <c r="E51" s="143" t="s">
        <v>84</v>
      </c>
      <c r="F51" s="143" t="s">
        <v>149</v>
      </c>
      <c r="G51" s="141" t="s">
        <v>280</v>
      </c>
      <c r="H51" s="163">
        <v>42583</v>
      </c>
      <c r="I51" s="143">
        <v>42593</v>
      </c>
      <c r="J51" s="141"/>
      <c r="K51" s="141"/>
      <c r="L51" s="141"/>
      <c r="M51" s="141" t="s">
        <v>332</v>
      </c>
      <c r="N51" s="143">
        <v>42706</v>
      </c>
      <c r="O51" s="143">
        <v>42709</v>
      </c>
      <c r="P51" s="143"/>
      <c r="Q51" s="141" t="s">
        <v>46</v>
      </c>
      <c r="R51" s="141">
        <f>O51-I51-45</f>
        <v>71</v>
      </c>
    </row>
    <row r="52" spans="1:18" x14ac:dyDescent="0.25">
      <c r="A52" s="141">
        <v>45</v>
      </c>
      <c r="B52" s="148" t="s">
        <v>248</v>
      </c>
      <c r="C52" s="143" t="s">
        <v>155</v>
      </c>
      <c r="D52" s="143" t="s">
        <v>156</v>
      </c>
      <c r="E52" s="143" t="s">
        <v>84</v>
      </c>
      <c r="F52" s="143" t="s">
        <v>351</v>
      </c>
      <c r="G52" s="141" t="s">
        <v>266</v>
      </c>
      <c r="H52" s="163">
        <v>42552</v>
      </c>
      <c r="I52" s="143">
        <v>42593</v>
      </c>
      <c r="J52" s="141"/>
      <c r="K52" s="141"/>
      <c r="L52" s="141"/>
      <c r="M52" s="141" t="s">
        <v>322</v>
      </c>
      <c r="N52" s="143"/>
      <c r="O52" s="143"/>
      <c r="P52" s="143"/>
      <c r="Q52" s="141" t="s">
        <v>236</v>
      </c>
      <c r="R52" s="141"/>
    </row>
    <row r="53" spans="1:18" x14ac:dyDescent="0.25">
      <c r="A53" s="141">
        <v>46</v>
      </c>
      <c r="B53" s="148" t="s">
        <v>247</v>
      </c>
      <c r="C53" s="143" t="s">
        <v>153</v>
      </c>
      <c r="D53" s="143" t="s">
        <v>156</v>
      </c>
      <c r="E53" s="143" t="s">
        <v>84</v>
      </c>
      <c r="F53" s="143" t="s">
        <v>149</v>
      </c>
      <c r="G53" s="141" t="s">
        <v>269</v>
      </c>
      <c r="H53" s="163">
        <v>42614</v>
      </c>
      <c r="I53" s="143">
        <v>42593</v>
      </c>
      <c r="J53" s="141"/>
      <c r="K53" s="141"/>
      <c r="L53" s="141"/>
      <c r="M53" s="141" t="s">
        <v>282</v>
      </c>
      <c r="N53" s="143">
        <v>42595</v>
      </c>
      <c r="O53" s="143">
        <v>42595</v>
      </c>
      <c r="P53" s="143"/>
      <c r="Q53" s="141" t="s">
        <v>46</v>
      </c>
      <c r="R53" s="141">
        <f t="shared" ref="R53:R54" si="4">O53-I53</f>
        <v>2</v>
      </c>
    </row>
    <row r="54" spans="1:18" x14ac:dyDescent="0.25">
      <c r="A54" s="141">
        <v>47</v>
      </c>
      <c r="B54" s="148" t="s">
        <v>246</v>
      </c>
      <c r="C54" s="143" t="s">
        <v>153</v>
      </c>
      <c r="D54" s="143" t="s">
        <v>156</v>
      </c>
      <c r="E54" s="143" t="s">
        <v>84</v>
      </c>
      <c r="F54" s="143" t="s">
        <v>149</v>
      </c>
      <c r="G54" s="141" t="s">
        <v>263</v>
      </c>
      <c r="H54" s="163">
        <v>42614</v>
      </c>
      <c r="I54" s="143">
        <v>42593</v>
      </c>
      <c r="J54" s="141"/>
      <c r="K54" s="141"/>
      <c r="L54" s="141"/>
      <c r="M54" s="141" t="s">
        <v>283</v>
      </c>
      <c r="N54" s="143">
        <v>42600</v>
      </c>
      <c r="O54" s="143">
        <v>42600</v>
      </c>
      <c r="P54" s="143"/>
      <c r="Q54" s="141" t="s">
        <v>46</v>
      </c>
      <c r="R54" s="141">
        <f t="shared" si="4"/>
        <v>7</v>
      </c>
    </row>
    <row r="55" spans="1:18" x14ac:dyDescent="0.25">
      <c r="A55" s="141">
        <v>48</v>
      </c>
      <c r="B55" s="148" t="s">
        <v>245</v>
      </c>
      <c r="C55" s="143" t="s">
        <v>153</v>
      </c>
      <c r="D55" s="143" t="s">
        <v>156</v>
      </c>
      <c r="E55" s="143" t="s">
        <v>84</v>
      </c>
      <c r="F55" s="143" t="s">
        <v>149</v>
      </c>
      <c r="G55" s="141" t="s">
        <v>262</v>
      </c>
      <c r="H55" s="163">
        <v>42614</v>
      </c>
      <c r="I55" s="143">
        <v>42593</v>
      </c>
      <c r="J55" s="141"/>
      <c r="K55" s="141"/>
      <c r="L55" s="141"/>
      <c r="M55" s="141" t="s">
        <v>305</v>
      </c>
      <c r="N55" s="143" t="s">
        <v>181</v>
      </c>
      <c r="O55" s="143" t="s">
        <v>181</v>
      </c>
      <c r="P55" s="143" t="s">
        <v>181</v>
      </c>
      <c r="Q55" s="141" t="s">
        <v>236</v>
      </c>
      <c r="R55" s="141"/>
    </row>
    <row r="56" spans="1:18" x14ac:dyDescent="0.25">
      <c r="A56" s="141">
        <v>49</v>
      </c>
      <c r="B56" s="148" t="s">
        <v>244</v>
      </c>
      <c r="C56" s="143" t="s">
        <v>153</v>
      </c>
      <c r="D56" s="143" t="s">
        <v>156</v>
      </c>
      <c r="E56" s="143" t="s">
        <v>84</v>
      </c>
      <c r="F56" s="143" t="s">
        <v>149</v>
      </c>
      <c r="G56" s="141" t="s">
        <v>191</v>
      </c>
      <c r="H56" s="163">
        <v>42614</v>
      </c>
      <c r="I56" s="143">
        <v>42593</v>
      </c>
      <c r="J56" s="141"/>
      <c r="K56" s="141"/>
      <c r="L56" s="141"/>
      <c r="M56" s="141" t="s">
        <v>285</v>
      </c>
      <c r="N56" s="143">
        <v>42600</v>
      </c>
      <c r="O56" s="143">
        <v>42600</v>
      </c>
      <c r="P56" s="143"/>
      <c r="Q56" s="141" t="s">
        <v>46</v>
      </c>
      <c r="R56" s="141">
        <f>O56-I56</f>
        <v>7</v>
      </c>
    </row>
    <row r="57" spans="1:18" x14ac:dyDescent="0.25">
      <c r="A57" s="141">
        <v>50</v>
      </c>
      <c r="B57" s="148" t="s">
        <v>243</v>
      </c>
      <c r="C57" s="143" t="s">
        <v>153</v>
      </c>
      <c r="D57" s="143" t="s">
        <v>156</v>
      </c>
      <c r="E57" s="143" t="s">
        <v>84</v>
      </c>
      <c r="F57" s="143" t="s">
        <v>149</v>
      </c>
      <c r="G57" s="141" t="s">
        <v>265</v>
      </c>
      <c r="H57" s="163">
        <v>42614</v>
      </c>
      <c r="I57" s="143">
        <v>42593</v>
      </c>
      <c r="J57" s="141"/>
      <c r="K57" s="141"/>
      <c r="L57" s="141"/>
      <c r="M57" s="141" t="s">
        <v>255</v>
      </c>
      <c r="N57" s="143" t="s">
        <v>181</v>
      </c>
      <c r="O57" s="143" t="s">
        <v>181</v>
      </c>
      <c r="P57" s="143" t="s">
        <v>181</v>
      </c>
      <c r="Q57" s="141" t="s">
        <v>236</v>
      </c>
      <c r="R57" s="141"/>
    </row>
    <row r="58" spans="1:18" x14ac:dyDescent="0.25">
      <c r="A58" s="141">
        <v>51</v>
      </c>
      <c r="B58" s="148" t="s">
        <v>242</v>
      </c>
      <c r="C58" s="143" t="s">
        <v>153</v>
      </c>
      <c r="D58" s="143" t="s">
        <v>156</v>
      </c>
      <c r="E58" s="143" t="s">
        <v>84</v>
      </c>
      <c r="F58" s="143" t="s">
        <v>149</v>
      </c>
      <c r="G58" s="141" t="s">
        <v>264</v>
      </c>
      <c r="H58" s="163">
        <v>42599</v>
      </c>
      <c r="I58" s="143">
        <v>42593</v>
      </c>
      <c r="J58" s="141"/>
      <c r="K58" s="141"/>
      <c r="L58" s="141"/>
      <c r="M58" s="141" t="s">
        <v>306</v>
      </c>
      <c r="N58" s="143" t="s">
        <v>181</v>
      </c>
      <c r="O58" s="143" t="s">
        <v>181</v>
      </c>
      <c r="P58" s="143" t="s">
        <v>181</v>
      </c>
      <c r="Q58" s="141" t="s">
        <v>236</v>
      </c>
      <c r="R58" s="141"/>
    </row>
    <row r="59" spans="1:18" x14ac:dyDescent="0.25">
      <c r="A59" s="141">
        <v>52</v>
      </c>
      <c r="B59" s="148" t="s">
        <v>241</v>
      </c>
      <c r="C59" s="143" t="s">
        <v>153</v>
      </c>
      <c r="D59" s="143" t="s">
        <v>156</v>
      </c>
      <c r="E59" s="143" t="s">
        <v>84</v>
      </c>
      <c r="F59" s="143" t="s">
        <v>149</v>
      </c>
      <c r="G59" s="141" t="s">
        <v>268</v>
      </c>
      <c r="H59" s="163">
        <v>42579</v>
      </c>
      <c r="I59" s="143">
        <v>42593</v>
      </c>
      <c r="J59" s="141"/>
      <c r="K59" s="141"/>
      <c r="L59" s="141"/>
      <c r="M59" s="141" t="s">
        <v>286</v>
      </c>
      <c r="N59" s="143">
        <v>42633</v>
      </c>
      <c r="O59" s="143">
        <v>42633</v>
      </c>
      <c r="P59" s="143">
        <v>42653</v>
      </c>
      <c r="Q59" s="141" t="s">
        <v>46</v>
      </c>
      <c r="R59" s="141">
        <f t="shared" ref="R59:R63" si="5">O59-I59</f>
        <v>40</v>
      </c>
    </row>
    <row r="60" spans="1:18" x14ac:dyDescent="0.25">
      <c r="A60" s="141">
        <v>53</v>
      </c>
      <c r="B60" s="148" t="s">
        <v>83</v>
      </c>
      <c r="C60" s="143" t="s">
        <v>153</v>
      </c>
      <c r="D60" s="143" t="s">
        <v>156</v>
      </c>
      <c r="E60" s="143" t="s">
        <v>84</v>
      </c>
      <c r="F60" s="143" t="s">
        <v>149</v>
      </c>
      <c r="G60" s="141" t="s">
        <v>255</v>
      </c>
      <c r="H60" s="163">
        <v>42614</v>
      </c>
      <c r="I60" s="143">
        <v>42593</v>
      </c>
      <c r="J60" s="141"/>
      <c r="K60" s="141"/>
      <c r="L60" s="141"/>
      <c r="M60" s="141" t="s">
        <v>287</v>
      </c>
      <c r="N60" s="143">
        <v>42595</v>
      </c>
      <c r="O60" s="143">
        <v>42595</v>
      </c>
      <c r="P60" s="143">
        <v>42614</v>
      </c>
      <c r="Q60" s="141" t="s">
        <v>46</v>
      </c>
      <c r="R60" s="141">
        <f t="shared" si="5"/>
        <v>2</v>
      </c>
    </row>
    <row r="61" spans="1:18" x14ac:dyDescent="0.25">
      <c r="A61" s="141">
        <v>54</v>
      </c>
      <c r="B61" s="148" t="s">
        <v>278</v>
      </c>
      <c r="C61" s="143" t="s">
        <v>155</v>
      </c>
      <c r="D61" s="143" t="s">
        <v>156</v>
      </c>
      <c r="E61" s="143" t="s">
        <v>84</v>
      </c>
      <c r="F61" s="143" t="s">
        <v>149</v>
      </c>
      <c r="G61" s="141" t="s">
        <v>251</v>
      </c>
      <c r="H61" s="163">
        <v>42608</v>
      </c>
      <c r="I61" s="143" t="s">
        <v>179</v>
      </c>
      <c r="J61" s="141"/>
      <c r="K61" s="141"/>
      <c r="L61" s="141"/>
      <c r="M61" s="141" t="s">
        <v>295</v>
      </c>
      <c r="N61" s="143"/>
      <c r="O61" s="143"/>
      <c r="P61" s="143"/>
      <c r="Q61" s="141" t="s">
        <v>236</v>
      </c>
      <c r="R61" s="141"/>
    </row>
    <row r="62" spans="1:18" x14ac:dyDescent="0.25">
      <c r="A62" s="141">
        <v>55</v>
      </c>
      <c r="B62" s="148" t="s">
        <v>208</v>
      </c>
      <c r="C62" s="143" t="s">
        <v>153</v>
      </c>
      <c r="D62" s="143" t="s">
        <v>156</v>
      </c>
      <c r="E62" s="143" t="s">
        <v>84</v>
      </c>
      <c r="F62" s="143" t="s">
        <v>149</v>
      </c>
      <c r="G62" s="141" t="s">
        <v>252</v>
      </c>
      <c r="H62" s="163">
        <v>42599</v>
      </c>
      <c r="I62" s="143">
        <v>42593</v>
      </c>
      <c r="J62" s="141"/>
      <c r="K62" s="141"/>
      <c r="L62" s="141"/>
      <c r="M62" s="141" t="s">
        <v>312</v>
      </c>
      <c r="N62" s="143">
        <v>42657</v>
      </c>
      <c r="O62" s="143">
        <v>42660</v>
      </c>
      <c r="P62" s="143"/>
      <c r="Q62" s="141" t="s">
        <v>46</v>
      </c>
      <c r="R62" s="141">
        <f t="shared" si="5"/>
        <v>67</v>
      </c>
    </row>
    <row r="63" spans="1:18" x14ac:dyDescent="0.25">
      <c r="A63" s="141">
        <v>56</v>
      </c>
      <c r="B63" s="148" t="s">
        <v>256</v>
      </c>
      <c r="C63" s="143" t="s">
        <v>257</v>
      </c>
      <c r="D63" s="143" t="s">
        <v>156</v>
      </c>
      <c r="E63" s="143" t="s">
        <v>84</v>
      </c>
      <c r="F63" s="143" t="s">
        <v>149</v>
      </c>
      <c r="G63" s="141" t="s">
        <v>258</v>
      </c>
      <c r="H63" s="163">
        <v>42620</v>
      </c>
      <c r="I63" s="143">
        <v>42651</v>
      </c>
      <c r="J63" s="141"/>
      <c r="K63" s="141"/>
      <c r="L63" s="141"/>
      <c r="M63" s="141" t="s">
        <v>313</v>
      </c>
      <c r="N63" s="143"/>
      <c r="O63" s="143">
        <v>42662</v>
      </c>
      <c r="P63" s="143"/>
      <c r="Q63" s="141" t="s">
        <v>46</v>
      </c>
      <c r="R63" s="141">
        <f t="shared" si="5"/>
        <v>11</v>
      </c>
    </row>
    <row r="64" spans="1:18" x14ac:dyDescent="0.25">
      <c r="A64" s="141">
        <v>57</v>
      </c>
      <c r="B64" s="148" t="s">
        <v>333</v>
      </c>
      <c r="C64" s="143" t="s">
        <v>40</v>
      </c>
      <c r="D64" s="143" t="s">
        <v>156</v>
      </c>
      <c r="E64" s="143" t="s">
        <v>84</v>
      </c>
      <c r="F64" s="143" t="s">
        <v>145</v>
      </c>
      <c r="G64" s="141" t="s">
        <v>375</v>
      </c>
      <c r="H64" s="163">
        <v>42643</v>
      </c>
      <c r="I64" s="143">
        <v>42374</v>
      </c>
      <c r="J64" s="141"/>
      <c r="K64" s="141"/>
      <c r="L64" s="141"/>
      <c r="M64" s="141" t="s">
        <v>392</v>
      </c>
      <c r="N64" s="143"/>
      <c r="O64" s="143"/>
      <c r="P64" s="143"/>
      <c r="Q64" s="141" t="s">
        <v>236</v>
      </c>
      <c r="R64" s="141"/>
    </row>
    <row r="65" spans="1:18" x14ac:dyDescent="0.25">
      <c r="A65" s="141">
        <v>60</v>
      </c>
      <c r="B65" s="148" t="s">
        <v>260</v>
      </c>
      <c r="C65" s="143" t="s">
        <v>40</v>
      </c>
      <c r="D65" s="143" t="s">
        <v>156</v>
      </c>
      <c r="E65" s="143" t="s">
        <v>84</v>
      </c>
      <c r="F65" s="143" t="s">
        <v>149</v>
      </c>
      <c r="G65" s="141" t="s">
        <v>261</v>
      </c>
      <c r="H65" s="163">
        <v>42584</v>
      </c>
      <c r="I65" s="143" t="s">
        <v>179</v>
      </c>
      <c r="J65" s="141"/>
      <c r="K65" s="141"/>
      <c r="L65" s="141"/>
      <c r="M65" s="141" t="s">
        <v>288</v>
      </c>
      <c r="N65" s="143" t="s">
        <v>181</v>
      </c>
      <c r="O65" s="143" t="s">
        <v>181</v>
      </c>
      <c r="P65" s="143" t="s">
        <v>181</v>
      </c>
      <c r="Q65" s="141" t="s">
        <v>236</v>
      </c>
      <c r="R65" s="141"/>
    </row>
    <row r="66" spans="1:18" x14ac:dyDescent="0.25">
      <c r="A66" s="141">
        <v>61</v>
      </c>
      <c r="B66" s="148" t="s">
        <v>272</v>
      </c>
      <c r="C66" s="143" t="s">
        <v>273</v>
      </c>
      <c r="D66" s="143" t="s">
        <v>156</v>
      </c>
      <c r="E66" s="143" t="s">
        <v>84</v>
      </c>
      <c r="F66" s="143" t="s">
        <v>145</v>
      </c>
      <c r="G66" s="141" t="s">
        <v>274</v>
      </c>
      <c r="H66" s="163">
        <v>42640</v>
      </c>
      <c r="I66" s="143" t="s">
        <v>146</v>
      </c>
      <c r="J66" s="141"/>
      <c r="K66" s="141"/>
      <c r="L66" s="141"/>
      <c r="M66" s="141" t="s">
        <v>302</v>
      </c>
      <c r="N66" s="143" t="s">
        <v>181</v>
      </c>
      <c r="O66" s="143" t="s">
        <v>181</v>
      </c>
      <c r="P66" s="143" t="s">
        <v>181</v>
      </c>
      <c r="Q66" s="141" t="s">
        <v>236</v>
      </c>
      <c r="R66" s="141"/>
    </row>
    <row r="67" spans="1:18" x14ac:dyDescent="0.25">
      <c r="A67" s="141">
        <v>62</v>
      </c>
      <c r="B67" s="148" t="s">
        <v>275</v>
      </c>
      <c r="C67" s="143" t="s">
        <v>276</v>
      </c>
      <c r="D67" s="143" t="s">
        <v>156</v>
      </c>
      <c r="E67" s="143" t="s">
        <v>84</v>
      </c>
      <c r="F67" s="143" t="s">
        <v>149</v>
      </c>
      <c r="G67" s="141" t="s">
        <v>77</v>
      </c>
      <c r="H67" s="163">
        <v>42599</v>
      </c>
      <c r="I67" s="143" t="s">
        <v>146</v>
      </c>
      <c r="J67" s="141"/>
      <c r="K67" s="141"/>
      <c r="L67" s="141"/>
      <c r="M67" s="141" t="s">
        <v>308</v>
      </c>
      <c r="N67" s="143"/>
      <c r="O67" s="143"/>
      <c r="P67" s="143"/>
      <c r="Q67" s="141" t="s">
        <v>236</v>
      </c>
      <c r="R67" s="141"/>
    </row>
    <row r="68" spans="1:18" x14ac:dyDescent="0.25">
      <c r="A68" s="141">
        <v>63</v>
      </c>
      <c r="B68" s="148" t="s">
        <v>277</v>
      </c>
      <c r="C68" s="143" t="s">
        <v>220</v>
      </c>
      <c r="D68" s="143" t="s">
        <v>156</v>
      </c>
      <c r="E68" s="143" t="s">
        <v>84</v>
      </c>
      <c r="F68" s="143" t="s">
        <v>145</v>
      </c>
      <c r="G68" s="141" t="s">
        <v>253</v>
      </c>
      <c r="H68" s="163">
        <v>42599</v>
      </c>
      <c r="I68" s="143">
        <v>42615</v>
      </c>
      <c r="J68" s="141"/>
      <c r="K68" s="141"/>
      <c r="L68" s="141"/>
      <c r="M68" s="141" t="s">
        <v>314</v>
      </c>
      <c r="N68" s="143"/>
      <c r="O68" s="143">
        <v>42675</v>
      </c>
      <c r="P68" s="143"/>
      <c r="Q68" s="141" t="s">
        <v>46</v>
      </c>
      <c r="R68" s="141">
        <f t="shared" ref="R68" si="6">O68-I68</f>
        <v>60</v>
      </c>
    </row>
    <row r="69" spans="1:18" x14ac:dyDescent="0.25">
      <c r="A69" s="141">
        <v>64</v>
      </c>
      <c r="B69" s="148" t="s">
        <v>33</v>
      </c>
      <c r="C69" s="143" t="s">
        <v>144</v>
      </c>
      <c r="D69" s="143" t="s">
        <v>156</v>
      </c>
      <c r="E69" s="143" t="s">
        <v>84</v>
      </c>
      <c r="F69" s="143" t="s">
        <v>145</v>
      </c>
      <c r="G69" s="141" t="s">
        <v>204</v>
      </c>
      <c r="H69" s="163">
        <v>42552</v>
      </c>
      <c r="I69" s="143">
        <v>42575</v>
      </c>
      <c r="J69" s="141"/>
      <c r="K69" s="141"/>
      <c r="L69" s="141"/>
      <c r="M69" s="141" t="s">
        <v>291</v>
      </c>
      <c r="N69" s="143" t="s">
        <v>181</v>
      </c>
      <c r="O69" s="143" t="s">
        <v>181</v>
      </c>
      <c r="P69" s="143" t="s">
        <v>181</v>
      </c>
      <c r="Q69" s="141" t="s">
        <v>236</v>
      </c>
      <c r="R69" s="141"/>
    </row>
    <row r="70" spans="1:18" x14ac:dyDescent="0.25">
      <c r="A70" s="141">
        <v>65</v>
      </c>
      <c r="B70" s="148" t="s">
        <v>76</v>
      </c>
      <c r="C70" s="143" t="s">
        <v>40</v>
      </c>
      <c r="D70" s="143" t="s">
        <v>156</v>
      </c>
      <c r="E70" s="143" t="s">
        <v>84</v>
      </c>
      <c r="F70" s="143" t="s">
        <v>149</v>
      </c>
      <c r="G70" s="141" t="s">
        <v>288</v>
      </c>
      <c r="H70" s="163">
        <v>42552</v>
      </c>
      <c r="I70" s="143">
        <v>42575</v>
      </c>
      <c r="J70" s="143"/>
      <c r="K70" s="141"/>
      <c r="L70" s="141"/>
      <c r="M70" s="141" t="s">
        <v>289</v>
      </c>
      <c r="N70" s="143">
        <v>42576</v>
      </c>
      <c r="O70" s="143">
        <v>42576</v>
      </c>
      <c r="P70" s="143"/>
      <c r="Q70" s="141" t="s">
        <v>46</v>
      </c>
      <c r="R70" s="141">
        <f>O70-I70</f>
        <v>1</v>
      </c>
    </row>
    <row r="71" spans="1:18" x14ac:dyDescent="0.25">
      <c r="A71" s="141">
        <v>66</v>
      </c>
      <c r="B71" s="148" t="s">
        <v>165</v>
      </c>
      <c r="C71" s="143" t="s">
        <v>220</v>
      </c>
      <c r="D71" s="143" t="s">
        <v>156</v>
      </c>
      <c r="E71" s="143" t="s">
        <v>84</v>
      </c>
      <c r="F71" s="143" t="s">
        <v>149</v>
      </c>
      <c r="G71" s="141" t="s">
        <v>290</v>
      </c>
      <c r="H71" s="163">
        <v>42552</v>
      </c>
      <c r="I71" s="143">
        <v>42575</v>
      </c>
      <c r="J71" s="141"/>
      <c r="K71" s="141"/>
      <c r="L71" s="141"/>
      <c r="M71" s="141" t="s">
        <v>113</v>
      </c>
      <c r="N71" s="143"/>
      <c r="O71" s="143"/>
      <c r="P71" s="143"/>
      <c r="Q71" s="141" t="s">
        <v>236</v>
      </c>
      <c r="R71" s="141"/>
    </row>
    <row r="72" spans="1:18" x14ac:dyDescent="0.25">
      <c r="A72" s="141">
        <v>67</v>
      </c>
      <c r="B72" s="148" t="s">
        <v>294</v>
      </c>
      <c r="C72" s="143" t="s">
        <v>175</v>
      </c>
      <c r="D72" s="143" t="s">
        <v>156</v>
      </c>
      <c r="E72" s="143" t="s">
        <v>84</v>
      </c>
      <c r="F72" s="143" t="s">
        <v>149</v>
      </c>
      <c r="G72" s="141" t="s">
        <v>295</v>
      </c>
      <c r="H72" s="163">
        <v>42583</v>
      </c>
      <c r="I72" s="143">
        <v>42651</v>
      </c>
      <c r="J72" s="141"/>
      <c r="K72" s="141"/>
      <c r="L72" s="141"/>
      <c r="M72" s="141"/>
      <c r="N72" s="143"/>
      <c r="O72" s="143"/>
      <c r="P72" s="143"/>
      <c r="Q72" s="141" t="s">
        <v>47</v>
      </c>
      <c r="R72" s="141"/>
    </row>
    <row r="73" spans="1:18" x14ac:dyDescent="0.25">
      <c r="A73" s="141">
        <v>68</v>
      </c>
      <c r="B73" s="148" t="s">
        <v>335</v>
      </c>
      <c r="C73" s="143" t="s">
        <v>298</v>
      </c>
      <c r="D73" s="143" t="s">
        <v>156</v>
      </c>
      <c r="E73" s="143" t="s">
        <v>84</v>
      </c>
      <c r="F73" s="143" t="s">
        <v>145</v>
      </c>
      <c r="G73" s="141" t="s">
        <v>299</v>
      </c>
      <c r="H73" s="163">
        <v>42614</v>
      </c>
      <c r="I73" s="143">
        <v>42723</v>
      </c>
      <c r="J73" s="141"/>
      <c r="K73" s="141"/>
      <c r="L73" s="141"/>
      <c r="M73" s="141"/>
      <c r="N73" s="143"/>
      <c r="O73" s="143"/>
      <c r="P73" s="143"/>
      <c r="Q73" s="141" t="s">
        <v>47</v>
      </c>
      <c r="R73" s="141"/>
    </row>
    <row r="74" spans="1:18" x14ac:dyDescent="0.25">
      <c r="A74" s="141">
        <v>69</v>
      </c>
      <c r="B74" s="148" t="s">
        <v>359</v>
      </c>
      <c r="C74" s="143" t="s">
        <v>298</v>
      </c>
      <c r="D74" s="143" t="s">
        <v>156</v>
      </c>
      <c r="E74" s="143" t="s">
        <v>84</v>
      </c>
      <c r="F74" s="143" t="s">
        <v>149</v>
      </c>
      <c r="G74" s="141" t="s">
        <v>300</v>
      </c>
      <c r="H74" s="163">
        <v>42552</v>
      </c>
      <c r="I74" s="143">
        <v>42779</v>
      </c>
      <c r="J74" s="141"/>
      <c r="K74" s="141"/>
      <c r="L74" s="141"/>
      <c r="M74" s="141" t="s">
        <v>394</v>
      </c>
      <c r="N74" s="143"/>
      <c r="O74" s="143"/>
      <c r="P74" s="143"/>
      <c r="Q74" s="141" t="s">
        <v>236</v>
      </c>
      <c r="R74" s="141"/>
    </row>
    <row r="75" spans="1:18" x14ac:dyDescent="0.25">
      <c r="A75" s="141">
        <v>66</v>
      </c>
      <c r="B75" s="148" t="s">
        <v>303</v>
      </c>
      <c r="C75" s="143" t="s">
        <v>153</v>
      </c>
      <c r="D75" s="143" t="s">
        <v>156</v>
      </c>
      <c r="E75" s="143" t="s">
        <v>84</v>
      </c>
      <c r="F75" s="143" t="s">
        <v>149</v>
      </c>
      <c r="G75" s="141" t="s">
        <v>304</v>
      </c>
      <c r="H75" s="163">
        <v>42614</v>
      </c>
      <c r="I75" s="143">
        <v>42651</v>
      </c>
      <c r="J75" s="141"/>
      <c r="K75" s="141"/>
      <c r="L75" s="141"/>
      <c r="M75" s="141" t="s">
        <v>340</v>
      </c>
      <c r="N75" s="143">
        <v>42699</v>
      </c>
      <c r="O75" s="143">
        <v>42702</v>
      </c>
      <c r="P75" s="143"/>
      <c r="Q75" s="141" t="s">
        <v>46</v>
      </c>
      <c r="R75" s="141">
        <f t="shared" ref="R75:R76" si="7">O75-I75</f>
        <v>51</v>
      </c>
    </row>
    <row r="76" spans="1:18" x14ac:dyDescent="0.25">
      <c r="A76" s="141"/>
      <c r="B76" s="148" t="s">
        <v>355</v>
      </c>
      <c r="C76" s="143" t="s">
        <v>220</v>
      </c>
      <c r="D76" s="143" t="s">
        <v>156</v>
      </c>
      <c r="E76" s="143" t="s">
        <v>84</v>
      </c>
      <c r="F76" s="143" t="s">
        <v>149</v>
      </c>
      <c r="G76" s="141" t="s">
        <v>307</v>
      </c>
      <c r="H76" s="163">
        <v>42644</v>
      </c>
      <c r="I76" s="143">
        <v>42768</v>
      </c>
      <c r="J76" s="141"/>
      <c r="K76" s="141"/>
      <c r="L76" s="141"/>
      <c r="M76" s="141" t="s">
        <v>356</v>
      </c>
      <c r="N76" s="143">
        <v>42775</v>
      </c>
      <c r="O76" s="143">
        <v>42775</v>
      </c>
      <c r="P76" s="143"/>
      <c r="Q76" s="141" t="s">
        <v>46</v>
      </c>
      <c r="R76" s="141">
        <f t="shared" si="7"/>
        <v>7</v>
      </c>
    </row>
    <row r="77" spans="1:18" x14ac:dyDescent="0.25">
      <c r="A77" s="141"/>
      <c r="B77" s="148" t="s">
        <v>309</v>
      </c>
      <c r="C77" s="143" t="s">
        <v>144</v>
      </c>
      <c r="D77" s="143" t="s">
        <v>156</v>
      </c>
      <c r="E77" s="143" t="s">
        <v>84</v>
      </c>
      <c r="F77" s="143" t="s">
        <v>149</v>
      </c>
      <c r="G77" s="141" t="s">
        <v>310</v>
      </c>
      <c r="H77" s="163">
        <v>42644</v>
      </c>
      <c r="I77" s="143">
        <v>42651</v>
      </c>
      <c r="J77" s="141"/>
      <c r="K77" s="141"/>
      <c r="L77" s="141"/>
      <c r="M77" s="141" t="s">
        <v>311</v>
      </c>
      <c r="N77" s="143">
        <v>42657</v>
      </c>
      <c r="O77" s="143">
        <v>42663</v>
      </c>
      <c r="P77" s="143"/>
      <c r="Q77" s="141" t="s">
        <v>46</v>
      </c>
      <c r="R77" s="141">
        <f t="shared" ref="R77" si="8">O77-I77</f>
        <v>12</v>
      </c>
    </row>
    <row r="78" spans="1:18" x14ac:dyDescent="0.25">
      <c r="A78" s="141"/>
      <c r="B78" s="148" t="s">
        <v>316</v>
      </c>
      <c r="C78" s="143" t="s">
        <v>317</v>
      </c>
      <c r="D78" s="143" t="s">
        <v>156</v>
      </c>
      <c r="E78" s="143" t="s">
        <v>84</v>
      </c>
      <c r="F78" s="143" t="s">
        <v>149</v>
      </c>
      <c r="G78" s="141" t="s">
        <v>318</v>
      </c>
      <c r="H78" s="163">
        <v>42690</v>
      </c>
      <c r="I78" s="143">
        <v>42719</v>
      </c>
      <c r="J78" s="141"/>
      <c r="K78" s="141"/>
      <c r="L78" s="141"/>
      <c r="M78" s="141" t="s">
        <v>346</v>
      </c>
      <c r="N78" s="143">
        <v>42749</v>
      </c>
      <c r="O78" s="143">
        <v>42752</v>
      </c>
      <c r="P78" s="143"/>
      <c r="Q78" s="141" t="s">
        <v>46</v>
      </c>
      <c r="R78" s="141">
        <f>O78-I78-5</f>
        <v>28</v>
      </c>
    </row>
    <row r="79" spans="1:18" x14ac:dyDescent="0.25">
      <c r="A79" s="148"/>
      <c r="B79" s="148" t="s">
        <v>319</v>
      </c>
      <c r="C79" s="143" t="s">
        <v>220</v>
      </c>
      <c r="D79" s="143" t="s">
        <v>156</v>
      </c>
      <c r="E79" s="143" t="s">
        <v>84</v>
      </c>
      <c r="F79" s="143" t="s">
        <v>149</v>
      </c>
      <c r="G79" s="141" t="s">
        <v>321</v>
      </c>
      <c r="H79" s="163">
        <v>42690</v>
      </c>
      <c r="I79" s="143">
        <v>42685</v>
      </c>
      <c r="J79" s="141"/>
      <c r="K79" s="141"/>
      <c r="L79" s="141"/>
      <c r="M79" s="141" t="s">
        <v>323</v>
      </c>
      <c r="N79" s="143">
        <v>42685</v>
      </c>
      <c r="O79" s="143">
        <v>42696</v>
      </c>
      <c r="P79" s="143"/>
      <c r="Q79" s="141" t="s">
        <v>46</v>
      </c>
      <c r="R79" s="141">
        <f t="shared" ref="R79:R84" si="9">O79-I79</f>
        <v>11</v>
      </c>
    </row>
    <row r="80" spans="1:18" x14ac:dyDescent="0.25">
      <c r="A80" s="148"/>
      <c r="B80" s="148" t="s">
        <v>320</v>
      </c>
      <c r="C80" s="143" t="s">
        <v>220</v>
      </c>
      <c r="D80" s="143" t="s">
        <v>156</v>
      </c>
      <c r="E80" s="143" t="s">
        <v>84</v>
      </c>
      <c r="F80" s="143" t="s">
        <v>149</v>
      </c>
      <c r="G80" s="141" t="s">
        <v>322</v>
      </c>
      <c r="H80" s="163">
        <v>42690</v>
      </c>
      <c r="I80" s="143">
        <v>42696</v>
      </c>
      <c r="J80" s="141"/>
      <c r="K80" s="141"/>
      <c r="L80" s="141"/>
      <c r="M80" s="141" t="s">
        <v>200</v>
      </c>
      <c r="N80" s="143">
        <v>42696</v>
      </c>
      <c r="O80" s="143">
        <v>42696</v>
      </c>
      <c r="P80" s="143"/>
      <c r="Q80" s="141" t="s">
        <v>46</v>
      </c>
      <c r="R80" s="141">
        <f t="shared" si="9"/>
        <v>0</v>
      </c>
    </row>
    <row r="81" spans="1:33" x14ac:dyDescent="0.25">
      <c r="A81" s="141"/>
      <c r="B81" s="148" t="s">
        <v>329</v>
      </c>
      <c r="C81" s="143" t="s">
        <v>298</v>
      </c>
      <c r="D81" s="143" t="s">
        <v>156</v>
      </c>
      <c r="E81" s="143" t="s">
        <v>84</v>
      </c>
      <c r="F81" s="143" t="s">
        <v>149</v>
      </c>
      <c r="G81" s="141" t="s">
        <v>324</v>
      </c>
      <c r="H81" s="163">
        <v>42720</v>
      </c>
      <c r="I81" s="143" t="s">
        <v>146</v>
      </c>
      <c r="J81" s="141"/>
      <c r="K81" s="141"/>
      <c r="L81" s="141"/>
      <c r="M81" s="141"/>
      <c r="N81" s="143"/>
      <c r="O81" s="143"/>
      <c r="P81" s="143"/>
      <c r="Q81" s="141" t="s">
        <v>236</v>
      </c>
      <c r="R81" s="141"/>
    </row>
    <row r="82" spans="1:33" x14ac:dyDescent="0.25">
      <c r="A82" s="141"/>
      <c r="B82" s="148" t="s">
        <v>348</v>
      </c>
      <c r="C82" s="143" t="s">
        <v>296</v>
      </c>
      <c r="D82" s="143" t="s">
        <v>156</v>
      </c>
      <c r="E82" s="143" t="s">
        <v>84</v>
      </c>
      <c r="F82" s="143" t="s">
        <v>149</v>
      </c>
      <c r="G82" s="141" t="s">
        <v>325</v>
      </c>
      <c r="H82" s="163">
        <v>42720</v>
      </c>
      <c r="I82" s="143">
        <v>42748</v>
      </c>
      <c r="J82" s="141"/>
      <c r="K82" s="141"/>
      <c r="L82" s="141"/>
      <c r="M82" s="141" t="s">
        <v>349</v>
      </c>
      <c r="N82" s="143">
        <v>42752</v>
      </c>
      <c r="O82" s="143">
        <v>42752</v>
      </c>
      <c r="P82" s="143"/>
      <c r="Q82" s="141" t="s">
        <v>46</v>
      </c>
      <c r="R82" s="141">
        <f t="shared" si="9"/>
        <v>4</v>
      </c>
    </row>
    <row r="83" spans="1:33" x14ac:dyDescent="0.25">
      <c r="A83" s="141"/>
      <c r="B83" s="148" t="s">
        <v>330</v>
      </c>
      <c r="C83" s="143" t="s">
        <v>153</v>
      </c>
      <c r="D83" s="143" t="s">
        <v>156</v>
      </c>
      <c r="E83" s="143" t="s">
        <v>84</v>
      </c>
      <c r="F83" s="143" t="s">
        <v>149</v>
      </c>
      <c r="G83" s="141" t="s">
        <v>326</v>
      </c>
      <c r="H83" s="163">
        <v>42720</v>
      </c>
      <c r="I83" s="143" t="s">
        <v>146</v>
      </c>
      <c r="J83" s="141"/>
      <c r="K83" s="141"/>
      <c r="L83" s="141"/>
      <c r="M83" s="141"/>
      <c r="N83" s="143"/>
      <c r="O83" s="143"/>
      <c r="P83" s="143"/>
      <c r="Q83" s="141" t="s">
        <v>236</v>
      </c>
      <c r="R83" s="141"/>
    </row>
    <row r="84" spans="1:33" x14ac:dyDescent="0.25">
      <c r="A84" s="141"/>
      <c r="B84" s="148" t="s">
        <v>327</v>
      </c>
      <c r="C84" s="143" t="s">
        <v>153</v>
      </c>
      <c r="D84" s="143" t="s">
        <v>156</v>
      </c>
      <c r="E84" s="143" t="s">
        <v>84</v>
      </c>
      <c r="F84" s="143" t="s">
        <v>149</v>
      </c>
      <c r="G84" s="141" t="s">
        <v>343</v>
      </c>
      <c r="H84" s="163">
        <v>42720</v>
      </c>
      <c r="I84" s="143">
        <v>42719</v>
      </c>
      <c r="J84" s="141"/>
      <c r="K84" s="141"/>
      <c r="L84" s="141"/>
      <c r="M84" s="141" t="s">
        <v>341</v>
      </c>
      <c r="N84" s="143">
        <v>42734</v>
      </c>
      <c r="O84" s="143">
        <v>42737</v>
      </c>
      <c r="P84" s="143">
        <v>42776</v>
      </c>
      <c r="Q84" s="141" t="s">
        <v>46</v>
      </c>
      <c r="R84" s="141">
        <f t="shared" si="9"/>
        <v>18</v>
      </c>
    </row>
    <row r="85" spans="1:33" x14ac:dyDescent="0.25">
      <c r="A85" s="141"/>
      <c r="B85" s="148" t="s">
        <v>334</v>
      </c>
      <c r="C85" s="143" t="s">
        <v>153</v>
      </c>
      <c r="D85" s="143" t="s">
        <v>156</v>
      </c>
      <c r="E85" s="143" t="s">
        <v>84</v>
      </c>
      <c r="F85" s="143" t="s">
        <v>145</v>
      </c>
      <c r="G85" s="141" t="s">
        <v>219</v>
      </c>
      <c r="H85" s="163">
        <v>42385</v>
      </c>
      <c r="I85" s="143" t="s">
        <v>146</v>
      </c>
      <c r="J85" s="141"/>
      <c r="K85" s="141"/>
      <c r="L85" s="141"/>
      <c r="M85" s="141" t="s">
        <v>350</v>
      </c>
      <c r="N85" s="143"/>
      <c r="O85" s="143"/>
      <c r="P85" s="143"/>
      <c r="Q85" s="141" t="s">
        <v>236</v>
      </c>
      <c r="R85" s="141"/>
    </row>
    <row r="86" spans="1:33" x14ac:dyDescent="0.25">
      <c r="A86" s="141"/>
      <c r="B86" s="148" t="s">
        <v>336</v>
      </c>
      <c r="C86" s="143" t="s">
        <v>153</v>
      </c>
      <c r="D86" s="143" t="s">
        <v>156</v>
      </c>
      <c r="E86" s="143" t="s">
        <v>84</v>
      </c>
      <c r="F86" s="143" t="s">
        <v>145</v>
      </c>
      <c r="G86" s="141" t="s">
        <v>125</v>
      </c>
      <c r="H86" s="163">
        <v>42385</v>
      </c>
      <c r="I86" s="143" t="s">
        <v>146</v>
      </c>
      <c r="J86" s="141"/>
      <c r="K86" s="141"/>
      <c r="L86" s="141"/>
      <c r="M86" s="141" t="s">
        <v>347</v>
      </c>
      <c r="N86" s="143"/>
      <c r="O86" s="143"/>
      <c r="P86" s="143"/>
      <c r="Q86" s="141" t="s">
        <v>236</v>
      </c>
      <c r="R86" s="141"/>
    </row>
    <row r="87" spans="1:33" x14ac:dyDescent="0.25">
      <c r="A87" s="141"/>
      <c r="B87" s="148" t="s">
        <v>342</v>
      </c>
      <c r="C87" s="143" t="s">
        <v>153</v>
      </c>
      <c r="D87" s="143" t="s">
        <v>156</v>
      </c>
      <c r="E87" s="143" t="s">
        <v>84</v>
      </c>
      <c r="F87" s="143" t="s">
        <v>149</v>
      </c>
      <c r="G87" s="141" t="s">
        <v>328</v>
      </c>
      <c r="H87" s="163">
        <v>42385</v>
      </c>
      <c r="I87" s="143">
        <v>42765</v>
      </c>
      <c r="J87" s="141"/>
      <c r="K87" s="141"/>
      <c r="L87" s="141"/>
      <c r="M87" s="141" t="s">
        <v>352</v>
      </c>
      <c r="N87" s="143">
        <v>42771</v>
      </c>
      <c r="O87" s="143">
        <v>42771</v>
      </c>
      <c r="P87" s="143"/>
      <c r="Q87" s="141" t="s">
        <v>46</v>
      </c>
      <c r="R87" s="141">
        <f t="shared" ref="R87" si="10">O87-I87</f>
        <v>6</v>
      </c>
    </row>
    <row r="88" spans="1:33" x14ac:dyDescent="0.25">
      <c r="A88" s="141"/>
      <c r="B88" s="148" t="s">
        <v>344</v>
      </c>
      <c r="C88" s="143" t="s">
        <v>220</v>
      </c>
      <c r="D88" s="143" t="s">
        <v>156</v>
      </c>
      <c r="E88" s="143" t="s">
        <v>84</v>
      </c>
      <c r="F88" s="143" t="s">
        <v>149</v>
      </c>
      <c r="G88" s="141" t="s">
        <v>345</v>
      </c>
      <c r="H88" s="163">
        <v>42385</v>
      </c>
      <c r="I88" s="143">
        <v>42719</v>
      </c>
      <c r="J88" s="141"/>
      <c r="K88" s="141"/>
      <c r="L88" s="141"/>
      <c r="M88" s="141" t="s">
        <v>360</v>
      </c>
      <c r="N88" s="143">
        <v>42787</v>
      </c>
      <c r="O88" s="143">
        <v>42787</v>
      </c>
      <c r="P88" s="143"/>
      <c r="Q88" s="141" t="s">
        <v>46</v>
      </c>
      <c r="R88" s="141">
        <f>(O88-I88)-45</f>
        <v>23</v>
      </c>
    </row>
    <row r="89" spans="1:33" x14ac:dyDescent="0.25">
      <c r="A89" s="141"/>
      <c r="B89" s="148" t="s">
        <v>303</v>
      </c>
      <c r="C89" s="143" t="s">
        <v>153</v>
      </c>
      <c r="D89" s="143" t="s">
        <v>156</v>
      </c>
      <c r="E89" s="143" t="s">
        <v>84</v>
      </c>
      <c r="F89" s="143" t="s">
        <v>149</v>
      </c>
      <c r="G89" s="141" t="s">
        <v>340</v>
      </c>
      <c r="H89" s="163">
        <v>42385</v>
      </c>
      <c r="I89" s="143">
        <v>42765</v>
      </c>
      <c r="J89" s="141"/>
      <c r="K89" s="141"/>
      <c r="L89" s="141"/>
      <c r="M89" s="141" t="s">
        <v>361</v>
      </c>
      <c r="N89" s="143">
        <v>42781</v>
      </c>
      <c r="O89" s="143">
        <v>42782</v>
      </c>
      <c r="P89" s="143"/>
      <c r="Q89" s="141" t="s">
        <v>46</v>
      </c>
      <c r="R89" s="141">
        <f>(O89-I89)</f>
        <v>17</v>
      </c>
      <c r="S89" s="143"/>
      <c r="T89" s="143"/>
      <c r="U89" s="141"/>
      <c r="V89" s="163"/>
      <c r="W89" s="143"/>
      <c r="X89" s="141"/>
      <c r="Y89" s="141"/>
      <c r="Z89" s="141"/>
      <c r="AA89" s="141"/>
      <c r="AB89" s="143"/>
      <c r="AC89" s="143"/>
      <c r="AD89" s="143"/>
      <c r="AE89" s="141"/>
      <c r="AF89" s="141"/>
      <c r="AG89" s="141"/>
    </row>
    <row r="90" spans="1:33" x14ac:dyDescent="0.25">
      <c r="A90" s="141"/>
      <c r="B90" s="148" t="s">
        <v>353</v>
      </c>
      <c r="C90" s="143" t="s">
        <v>40</v>
      </c>
      <c r="D90" s="143" t="s">
        <v>156</v>
      </c>
      <c r="E90" s="143" t="s">
        <v>84</v>
      </c>
      <c r="F90" s="143" t="s">
        <v>145</v>
      </c>
      <c r="G90" s="141" t="s">
        <v>354</v>
      </c>
      <c r="H90" s="163">
        <v>42782</v>
      </c>
      <c r="I90" s="143" t="s">
        <v>146</v>
      </c>
      <c r="J90" s="141"/>
      <c r="K90" s="141"/>
      <c r="L90" s="141"/>
      <c r="M90" s="141" t="s">
        <v>376</v>
      </c>
      <c r="N90" s="143"/>
      <c r="O90" s="143"/>
      <c r="P90" s="143"/>
      <c r="Q90" s="141" t="s">
        <v>236</v>
      </c>
      <c r="R90" s="143"/>
    </row>
    <row r="91" spans="1:33" x14ac:dyDescent="0.25">
      <c r="A91" s="141"/>
      <c r="B91" s="148" t="s">
        <v>357</v>
      </c>
      <c r="C91" s="143" t="s">
        <v>40</v>
      </c>
      <c r="D91" s="143" t="s">
        <v>156</v>
      </c>
      <c r="E91" s="143" t="s">
        <v>84</v>
      </c>
      <c r="F91" s="143" t="s">
        <v>149</v>
      </c>
      <c r="G91" s="141" t="s">
        <v>358</v>
      </c>
      <c r="H91" s="163">
        <v>42782</v>
      </c>
      <c r="I91" s="143" t="s">
        <v>146</v>
      </c>
      <c r="J91" s="141"/>
      <c r="K91" s="141"/>
      <c r="L91" s="141"/>
      <c r="M91" s="141"/>
      <c r="N91" s="143"/>
      <c r="O91" s="143"/>
      <c r="P91" s="143"/>
      <c r="Q91" s="141" t="s">
        <v>47</v>
      </c>
      <c r="R91" s="143"/>
    </row>
    <row r="92" spans="1:33" x14ac:dyDescent="0.25">
      <c r="A92" s="141"/>
      <c r="B92" s="148" t="s">
        <v>363</v>
      </c>
      <c r="C92" s="143" t="s">
        <v>220</v>
      </c>
      <c r="D92" s="143" t="s">
        <v>156</v>
      </c>
      <c r="E92" s="143" t="s">
        <v>84</v>
      </c>
      <c r="F92" s="143" t="s">
        <v>149</v>
      </c>
      <c r="G92" s="141" t="s">
        <v>79</v>
      </c>
      <c r="H92" s="163">
        <v>42782</v>
      </c>
      <c r="I92" s="143" t="s">
        <v>146</v>
      </c>
      <c r="J92" s="141"/>
      <c r="K92" s="141"/>
      <c r="L92" s="141"/>
      <c r="M92" s="141"/>
      <c r="N92" s="143"/>
      <c r="O92" s="143"/>
      <c r="P92" s="143"/>
      <c r="Q92" s="141" t="s">
        <v>47</v>
      </c>
      <c r="R92" s="143"/>
    </row>
    <row r="93" spans="1:33" x14ac:dyDescent="0.25">
      <c r="A93" s="141"/>
      <c r="B93" s="148" t="s">
        <v>364</v>
      </c>
      <c r="C93" s="143" t="s">
        <v>220</v>
      </c>
      <c r="D93" s="143" t="s">
        <v>156</v>
      </c>
      <c r="E93" s="143" t="s">
        <v>84</v>
      </c>
      <c r="F93" s="143" t="s">
        <v>149</v>
      </c>
      <c r="G93" s="141" t="s">
        <v>362</v>
      </c>
      <c r="H93" s="163">
        <v>42782</v>
      </c>
      <c r="I93" s="143" t="s">
        <v>146</v>
      </c>
      <c r="J93" s="141"/>
      <c r="K93" s="141"/>
      <c r="L93" s="141"/>
      <c r="M93" s="141"/>
      <c r="N93" s="143"/>
      <c r="O93" s="143"/>
      <c r="P93" s="143"/>
      <c r="Q93" s="141" t="s">
        <v>47</v>
      </c>
      <c r="R93" s="143"/>
    </row>
    <row r="94" spans="1:33" x14ac:dyDescent="0.25">
      <c r="A94" s="141"/>
      <c r="B94" s="148" t="s">
        <v>365</v>
      </c>
      <c r="C94" s="143" t="s">
        <v>40</v>
      </c>
      <c r="D94" s="143" t="s">
        <v>156</v>
      </c>
      <c r="E94" s="143" t="s">
        <v>84</v>
      </c>
      <c r="F94" s="143" t="s">
        <v>145</v>
      </c>
      <c r="G94" s="141" t="s">
        <v>201</v>
      </c>
      <c r="H94" s="141" t="s">
        <v>201</v>
      </c>
      <c r="I94" s="143">
        <v>42795</v>
      </c>
      <c r="J94" s="141"/>
      <c r="K94" s="141"/>
      <c r="L94" s="141"/>
      <c r="M94" s="141" t="s">
        <v>374</v>
      </c>
      <c r="N94" s="143"/>
      <c r="O94" s="143"/>
      <c r="P94" s="143"/>
      <c r="Q94" s="141" t="s">
        <v>46</v>
      </c>
      <c r="R94" s="143"/>
    </row>
    <row r="95" spans="1:33" x14ac:dyDescent="0.25">
      <c r="A95" s="141"/>
      <c r="B95" s="148" t="s">
        <v>366</v>
      </c>
      <c r="C95" s="143" t="s">
        <v>40</v>
      </c>
      <c r="D95" s="143" t="s">
        <v>156</v>
      </c>
      <c r="E95" s="143" t="s">
        <v>84</v>
      </c>
      <c r="F95" s="143" t="s">
        <v>145</v>
      </c>
      <c r="G95" s="141" t="s">
        <v>201</v>
      </c>
      <c r="H95" s="141" t="s">
        <v>201</v>
      </c>
      <c r="I95" s="143" t="s">
        <v>146</v>
      </c>
      <c r="J95" s="141"/>
      <c r="K95" s="141"/>
      <c r="L95" s="141"/>
      <c r="M95" s="141"/>
      <c r="N95" s="143"/>
      <c r="O95" s="143"/>
      <c r="P95" s="143"/>
      <c r="Q95" s="141" t="s">
        <v>236</v>
      </c>
      <c r="R95" s="143"/>
    </row>
    <row r="96" spans="1:33" x14ac:dyDescent="0.25">
      <c r="A96" s="141"/>
      <c r="B96" s="148" t="s">
        <v>367</v>
      </c>
      <c r="C96" s="143" t="s">
        <v>368</v>
      </c>
      <c r="D96" s="143" t="s">
        <v>156</v>
      </c>
      <c r="E96" s="143" t="s">
        <v>84</v>
      </c>
      <c r="F96" s="143" t="s">
        <v>149</v>
      </c>
      <c r="G96" s="141" t="s">
        <v>201</v>
      </c>
      <c r="H96" s="141" t="s">
        <v>201</v>
      </c>
      <c r="I96" s="143" t="s">
        <v>146</v>
      </c>
      <c r="J96" s="141"/>
      <c r="K96" s="141"/>
      <c r="L96" s="141"/>
      <c r="M96" s="141"/>
      <c r="N96" s="143"/>
      <c r="O96" s="143"/>
      <c r="P96" s="143"/>
      <c r="Q96" s="141" t="s">
        <v>47</v>
      </c>
      <c r="R96" s="143"/>
    </row>
    <row r="97" spans="1:18" x14ac:dyDescent="0.25">
      <c r="A97" s="141"/>
      <c r="B97" s="148" t="s">
        <v>369</v>
      </c>
      <c r="C97" s="143" t="s">
        <v>368</v>
      </c>
      <c r="D97" s="143" t="s">
        <v>156</v>
      </c>
      <c r="E97" s="143" t="s">
        <v>84</v>
      </c>
      <c r="F97" s="143" t="s">
        <v>145</v>
      </c>
      <c r="G97" s="141" t="s">
        <v>201</v>
      </c>
      <c r="H97" s="141" t="s">
        <v>201</v>
      </c>
      <c r="I97" s="143" t="s">
        <v>146</v>
      </c>
      <c r="J97" s="141"/>
      <c r="K97" s="141"/>
      <c r="L97" s="141"/>
      <c r="M97" s="141"/>
      <c r="N97" s="143"/>
      <c r="O97" s="143"/>
      <c r="P97" s="143"/>
      <c r="Q97" s="141" t="s">
        <v>47</v>
      </c>
      <c r="R97" s="143"/>
    </row>
    <row r="98" spans="1:18" x14ac:dyDescent="0.25">
      <c r="A98" s="141"/>
      <c r="B98" s="148" t="s">
        <v>370</v>
      </c>
      <c r="C98" s="143" t="s">
        <v>144</v>
      </c>
      <c r="D98" s="143" t="s">
        <v>156</v>
      </c>
      <c r="E98" s="143" t="s">
        <v>84</v>
      </c>
      <c r="F98" s="143" t="s">
        <v>149</v>
      </c>
      <c r="G98" s="141" t="s">
        <v>371</v>
      </c>
      <c r="H98" s="163">
        <v>42810</v>
      </c>
      <c r="I98" s="143" t="s">
        <v>146</v>
      </c>
      <c r="J98" s="141"/>
      <c r="K98" s="141"/>
      <c r="L98" s="141"/>
      <c r="M98" s="141"/>
      <c r="N98" s="143"/>
      <c r="O98" s="143"/>
      <c r="P98" s="143"/>
      <c r="Q98" s="141" t="s">
        <v>47</v>
      </c>
      <c r="R98" s="143"/>
    </row>
    <row r="99" spans="1:18" x14ac:dyDescent="0.25">
      <c r="A99" s="141"/>
      <c r="B99" s="148" t="s">
        <v>372</v>
      </c>
      <c r="C99" s="143" t="s">
        <v>153</v>
      </c>
      <c r="D99" s="143" t="s">
        <v>156</v>
      </c>
      <c r="E99" s="143" t="s">
        <v>84</v>
      </c>
      <c r="F99" s="143" t="s">
        <v>145</v>
      </c>
      <c r="G99" s="141" t="s">
        <v>373</v>
      </c>
      <c r="H99" s="163">
        <v>42810</v>
      </c>
      <c r="I99" s="143">
        <v>42818</v>
      </c>
      <c r="J99" s="141"/>
      <c r="K99" s="141"/>
      <c r="L99" s="141"/>
      <c r="M99" s="141" t="s">
        <v>389</v>
      </c>
      <c r="N99" s="143">
        <v>42836</v>
      </c>
      <c r="O99" s="143">
        <v>42836</v>
      </c>
      <c r="P99" s="143"/>
      <c r="Q99" s="141" t="s">
        <v>46</v>
      </c>
      <c r="R99" s="143"/>
    </row>
    <row r="100" spans="1:18" x14ac:dyDescent="0.25">
      <c r="A100" s="141"/>
      <c r="B100" s="148" t="s">
        <v>385</v>
      </c>
      <c r="C100" s="143" t="s">
        <v>144</v>
      </c>
      <c r="D100" s="143" t="s">
        <v>156</v>
      </c>
      <c r="E100" s="143" t="s">
        <v>84</v>
      </c>
      <c r="F100" s="143" t="s">
        <v>145</v>
      </c>
      <c r="G100" s="141" t="s">
        <v>254</v>
      </c>
      <c r="H100" s="163">
        <v>42810</v>
      </c>
      <c r="I100" s="143">
        <v>42818</v>
      </c>
      <c r="J100" s="141"/>
      <c r="K100" s="141"/>
      <c r="L100" s="141"/>
      <c r="M100" s="141"/>
      <c r="N100" s="143"/>
      <c r="O100" s="143"/>
      <c r="P100" s="143"/>
      <c r="Q100" s="141" t="s">
        <v>47</v>
      </c>
      <c r="R100" s="143"/>
    </row>
    <row r="101" spans="1:18" x14ac:dyDescent="0.25">
      <c r="A101" s="141"/>
      <c r="B101" s="148" t="s">
        <v>377</v>
      </c>
      <c r="C101" s="143" t="s">
        <v>153</v>
      </c>
      <c r="D101" s="143" t="s">
        <v>156</v>
      </c>
      <c r="E101" s="143" t="s">
        <v>84</v>
      </c>
      <c r="F101" s="143" t="s">
        <v>149</v>
      </c>
      <c r="G101" s="141" t="s">
        <v>380</v>
      </c>
      <c r="H101" s="163">
        <v>42810</v>
      </c>
      <c r="I101" s="143" t="s">
        <v>146</v>
      </c>
      <c r="J101" s="141"/>
      <c r="K101" s="141"/>
      <c r="L101" s="141"/>
      <c r="M101" s="141"/>
      <c r="N101" s="143"/>
      <c r="O101" s="143"/>
      <c r="P101" s="143"/>
      <c r="Q101" s="141" t="s">
        <v>47</v>
      </c>
      <c r="R101" s="143"/>
    </row>
    <row r="102" spans="1:18" x14ac:dyDescent="0.25">
      <c r="A102" s="141"/>
      <c r="B102" s="148" t="s">
        <v>206</v>
      </c>
      <c r="C102" s="143" t="s">
        <v>153</v>
      </c>
      <c r="D102" s="143" t="s">
        <v>156</v>
      </c>
      <c r="E102" s="143" t="s">
        <v>84</v>
      </c>
      <c r="F102" s="143" t="s">
        <v>145</v>
      </c>
      <c r="G102" s="141" t="s">
        <v>381</v>
      </c>
      <c r="H102" s="163">
        <v>42810</v>
      </c>
      <c r="I102" s="143">
        <v>42818</v>
      </c>
      <c r="J102" s="141"/>
      <c r="K102" s="141"/>
      <c r="L102" s="141"/>
      <c r="M102" s="141" t="s">
        <v>390</v>
      </c>
      <c r="N102" s="143">
        <v>42818</v>
      </c>
      <c r="O102" s="143">
        <v>42818</v>
      </c>
      <c r="P102" s="143"/>
      <c r="Q102" s="141" t="s">
        <v>46</v>
      </c>
      <c r="R102" s="143"/>
    </row>
    <row r="103" spans="1:18" x14ac:dyDescent="0.25">
      <c r="A103" s="141"/>
      <c r="B103" s="148" t="s">
        <v>378</v>
      </c>
      <c r="C103" s="143" t="s">
        <v>144</v>
      </c>
      <c r="D103" s="143" t="s">
        <v>156</v>
      </c>
      <c r="E103" s="143" t="s">
        <v>84</v>
      </c>
      <c r="F103" s="143" t="s">
        <v>149</v>
      </c>
      <c r="G103" s="141" t="s">
        <v>379</v>
      </c>
      <c r="H103" s="163">
        <v>42810</v>
      </c>
      <c r="I103" s="143" t="s">
        <v>146</v>
      </c>
      <c r="J103" s="141"/>
      <c r="K103" s="141"/>
      <c r="L103" s="141"/>
      <c r="M103" s="141"/>
      <c r="N103" s="143"/>
      <c r="O103" s="143"/>
      <c r="P103" s="143"/>
      <c r="Q103" s="141" t="s">
        <v>47</v>
      </c>
      <c r="R103" s="143"/>
    </row>
    <row r="104" spans="1:18" x14ac:dyDescent="0.25">
      <c r="A104" s="141"/>
      <c r="B104" s="148" t="s">
        <v>382</v>
      </c>
      <c r="C104" s="143" t="s">
        <v>153</v>
      </c>
      <c r="D104" s="143" t="s">
        <v>156</v>
      </c>
      <c r="E104" s="143" t="s">
        <v>84</v>
      </c>
      <c r="F104" s="143" t="s">
        <v>149</v>
      </c>
      <c r="G104" s="141" t="s">
        <v>383</v>
      </c>
      <c r="H104" s="163">
        <v>42810</v>
      </c>
      <c r="I104" s="143" t="s">
        <v>146</v>
      </c>
      <c r="J104" s="141"/>
      <c r="K104" s="141"/>
      <c r="L104" s="141"/>
      <c r="M104" s="141"/>
      <c r="N104" s="143"/>
      <c r="O104" s="143"/>
      <c r="P104" s="143"/>
      <c r="Q104" s="141" t="s">
        <v>47</v>
      </c>
      <c r="R104" s="143"/>
    </row>
    <row r="105" spans="1:18" x14ac:dyDescent="0.25">
      <c r="A105" s="141"/>
      <c r="B105" s="148" t="s">
        <v>393</v>
      </c>
      <c r="C105" s="143" t="s">
        <v>175</v>
      </c>
      <c r="D105" s="143" t="s">
        <v>156</v>
      </c>
      <c r="E105" s="143" t="s">
        <v>84</v>
      </c>
      <c r="F105" s="143" t="s">
        <v>145</v>
      </c>
      <c r="G105" s="141" t="s">
        <v>384</v>
      </c>
      <c r="H105" s="163">
        <v>42842</v>
      </c>
      <c r="I105" s="143" t="s">
        <v>146</v>
      </c>
      <c r="J105" s="141"/>
      <c r="K105" s="141"/>
      <c r="L105" s="141"/>
      <c r="M105" s="141"/>
      <c r="N105" s="143"/>
      <c r="O105" s="143"/>
      <c r="P105" s="143"/>
      <c r="Q105" s="141" t="s">
        <v>47</v>
      </c>
      <c r="R105" s="143"/>
    </row>
    <row r="106" spans="1:18" x14ac:dyDescent="0.25">
      <c r="A106" s="141"/>
      <c r="B106" s="148" t="s">
        <v>386</v>
      </c>
      <c r="C106" s="143" t="s">
        <v>175</v>
      </c>
      <c r="D106" s="143" t="s">
        <v>156</v>
      </c>
      <c r="E106" s="143" t="s">
        <v>84</v>
      </c>
      <c r="F106" s="143" t="s">
        <v>149</v>
      </c>
      <c r="G106" s="141" t="s">
        <v>387</v>
      </c>
      <c r="H106" s="163">
        <v>42842</v>
      </c>
      <c r="I106" s="143" t="s">
        <v>146</v>
      </c>
      <c r="J106" s="141"/>
      <c r="K106" s="141"/>
      <c r="L106" s="141"/>
      <c r="M106" s="141" t="s">
        <v>400</v>
      </c>
      <c r="N106" s="143"/>
      <c r="O106" s="143"/>
      <c r="P106" s="143"/>
      <c r="Q106" s="141" t="s">
        <v>236</v>
      </c>
      <c r="R106" s="143"/>
    </row>
    <row r="107" spans="1:18" x14ac:dyDescent="0.25">
      <c r="A107" s="141"/>
      <c r="B107" s="148" t="s">
        <v>388</v>
      </c>
      <c r="C107" s="143" t="s">
        <v>144</v>
      </c>
      <c r="D107" s="143" t="s">
        <v>156</v>
      </c>
      <c r="E107" s="143" t="s">
        <v>84</v>
      </c>
      <c r="F107" s="143" t="s">
        <v>149</v>
      </c>
      <c r="G107" s="141" t="s">
        <v>74</v>
      </c>
      <c r="H107" s="163">
        <v>42842</v>
      </c>
      <c r="I107" s="143" t="s">
        <v>146</v>
      </c>
      <c r="J107" s="141"/>
      <c r="K107" s="141"/>
      <c r="L107" s="141"/>
      <c r="M107" s="141"/>
      <c r="N107" s="143"/>
      <c r="O107" s="143"/>
      <c r="P107" s="143"/>
      <c r="Q107" s="141" t="s">
        <v>47</v>
      </c>
      <c r="R107" s="143"/>
    </row>
    <row r="108" spans="1:18" x14ac:dyDescent="0.25">
      <c r="A108" s="2"/>
      <c r="B108" s="148" t="s">
        <v>391</v>
      </c>
      <c r="C108" s="143" t="s">
        <v>153</v>
      </c>
      <c r="D108" s="143" t="s">
        <v>156</v>
      </c>
      <c r="E108" s="143" t="s">
        <v>84</v>
      </c>
      <c r="F108" s="143" t="s">
        <v>149</v>
      </c>
      <c r="G108" s="141" t="s">
        <v>346</v>
      </c>
      <c r="H108" s="163">
        <v>42842</v>
      </c>
      <c r="I108" s="143" t="s">
        <v>146</v>
      </c>
      <c r="J108" s="141"/>
      <c r="K108" s="141"/>
      <c r="L108" s="141"/>
      <c r="M108" s="141"/>
      <c r="N108" s="143"/>
      <c r="O108" s="143"/>
      <c r="P108" s="143"/>
      <c r="Q108" s="141" t="s">
        <v>47</v>
      </c>
      <c r="R108" s="143"/>
    </row>
    <row r="109" spans="1:18" x14ac:dyDescent="0.25">
      <c r="A109" s="2"/>
      <c r="B109" s="148" t="s">
        <v>395</v>
      </c>
      <c r="C109" s="143" t="s">
        <v>153</v>
      </c>
      <c r="D109" s="143" t="s">
        <v>156</v>
      </c>
      <c r="E109" s="143" t="s">
        <v>84</v>
      </c>
      <c r="F109" s="143" t="s">
        <v>149</v>
      </c>
      <c r="G109" s="141" t="s">
        <v>396</v>
      </c>
      <c r="H109" s="163">
        <v>42856</v>
      </c>
      <c r="I109" s="143" t="s">
        <v>146</v>
      </c>
      <c r="J109" s="141"/>
      <c r="K109" s="141"/>
      <c r="L109" s="141"/>
      <c r="M109" s="141"/>
      <c r="N109" s="143"/>
      <c r="O109" s="143"/>
      <c r="P109" s="143"/>
      <c r="Q109" s="141" t="s">
        <v>47</v>
      </c>
      <c r="R109" s="143"/>
    </row>
    <row r="110" spans="1:18" x14ac:dyDescent="0.25">
      <c r="A110" s="2"/>
      <c r="B110" s="148" t="s">
        <v>397</v>
      </c>
      <c r="C110" s="143" t="s">
        <v>175</v>
      </c>
      <c r="D110" s="143" t="s">
        <v>156</v>
      </c>
      <c r="E110" s="143" t="s">
        <v>84</v>
      </c>
      <c r="F110" s="143" t="s">
        <v>149</v>
      </c>
      <c r="G110" s="141" t="s">
        <v>41</v>
      </c>
      <c r="H110" s="163">
        <v>42856</v>
      </c>
      <c r="I110" s="143" t="s">
        <v>146</v>
      </c>
      <c r="J110" s="141"/>
      <c r="K110" s="141"/>
      <c r="L110" s="141"/>
      <c r="M110" s="141"/>
      <c r="N110" s="143"/>
      <c r="O110" s="143"/>
      <c r="P110" s="143"/>
      <c r="Q110" s="141" t="s">
        <v>47</v>
      </c>
      <c r="R110" s="143"/>
    </row>
    <row r="111" spans="1:18" x14ac:dyDescent="0.25">
      <c r="A111" s="2"/>
      <c r="B111" s="148" t="s">
        <v>398</v>
      </c>
      <c r="C111" s="143" t="s">
        <v>220</v>
      </c>
      <c r="D111" s="143" t="s">
        <v>156</v>
      </c>
      <c r="E111" s="143" t="s">
        <v>84</v>
      </c>
      <c r="F111" s="143" t="s">
        <v>145</v>
      </c>
      <c r="G111" s="141" t="s">
        <v>399</v>
      </c>
      <c r="H111" s="163">
        <v>42856</v>
      </c>
      <c r="I111" s="143" t="s">
        <v>146</v>
      </c>
      <c r="J111" s="141"/>
      <c r="K111" s="141"/>
      <c r="L111" s="141"/>
      <c r="M111" s="141"/>
      <c r="N111" s="143"/>
      <c r="O111" s="143"/>
      <c r="P111" s="143"/>
      <c r="Q111" s="141" t="s">
        <v>47</v>
      </c>
      <c r="R111" s="143"/>
    </row>
    <row r="112" spans="1:18" x14ac:dyDescent="0.25">
      <c r="A112" s="2"/>
      <c r="B112" s="148" t="s">
        <v>401</v>
      </c>
      <c r="C112" s="143" t="s">
        <v>368</v>
      </c>
      <c r="D112" s="143" t="s">
        <v>156</v>
      </c>
      <c r="E112" s="143" t="s">
        <v>84</v>
      </c>
      <c r="F112" s="143" t="s">
        <v>149</v>
      </c>
      <c r="G112" s="141" t="s">
        <v>402</v>
      </c>
      <c r="H112" s="163">
        <v>42856</v>
      </c>
      <c r="I112" s="143" t="s">
        <v>146</v>
      </c>
      <c r="J112" s="141"/>
      <c r="K112" s="141"/>
      <c r="L112" s="141"/>
      <c r="M112" s="141"/>
      <c r="N112" s="143"/>
      <c r="O112" s="143"/>
      <c r="P112" s="143"/>
      <c r="Q112" s="141" t="s">
        <v>47</v>
      </c>
      <c r="R112" s="143"/>
    </row>
    <row r="113" spans="1:18" x14ac:dyDescent="0.25">
      <c r="A113" s="2"/>
      <c r="B113" s="148" t="s">
        <v>403</v>
      </c>
      <c r="C113" s="143" t="s">
        <v>144</v>
      </c>
      <c r="D113" s="143" t="s">
        <v>156</v>
      </c>
      <c r="E113" s="143" t="s">
        <v>84</v>
      </c>
      <c r="F113" s="143" t="s">
        <v>145</v>
      </c>
      <c r="G113" s="141" t="s">
        <v>404</v>
      </c>
      <c r="H113" s="163">
        <v>42856</v>
      </c>
      <c r="I113" s="143" t="s">
        <v>146</v>
      </c>
      <c r="J113" s="141"/>
      <c r="K113" s="141"/>
      <c r="L113" s="141"/>
      <c r="M113" s="141"/>
      <c r="N113" s="143"/>
      <c r="O113" s="143"/>
      <c r="P113" s="143"/>
      <c r="Q113" s="141" t="s">
        <v>47</v>
      </c>
      <c r="R113" s="143"/>
    </row>
  </sheetData>
  <autoFilter ref="A7:R113"/>
  <mergeCells count="2">
    <mergeCell ref="A2:H2"/>
    <mergeCell ref="I2:P2"/>
  </mergeCells>
  <conditionalFormatting sqref="M18:P20 A8:G19 A20:F20 M37:N37 I26:I39 F26:F39 J26:R31 N34:Q34 P21 M21:N21 J33:R33 J32:Q32 J24:R24 G26:H36 J35:R35 P37:R37 R47 A70 A68:E68 G68:P68 A67:P67 A66:E66 G66:P66 A65:P65 A64:E64 G64:P64 A48:E48 J14:L21 H8:H25 J22:P22 I11:I24 A26:E36 A21:G25 G48:P48 R49:R50 R55 R57:R58 R61 J25:Q25 J36:Q36 A47:P47 A49:P63 R64:R67 Q8:R22 R52 S89:T89">
    <cfRule type="containsText" dxfId="1368" priority="2450" operator="containsText" text="NO CVs SENT BY TA YET">
      <formula>NOT(ISERROR(SEARCH("NO CVs SENT BY TA YET",A8)))</formula>
    </cfRule>
    <cfRule type="cellIs" dxfId="1367" priority="2451" operator="equal">
      <formula>"-"</formula>
    </cfRule>
  </conditionalFormatting>
  <conditionalFormatting sqref="M9 M8:N8 P8:P12 P17 B22:G22 B21:E21 G21 A24:G25 I8:I12 M18:P20 B8:G19 I14:I20 B20:F20 M14:P16 J25:Q25 M37:N37 A34:I34 N34:Q34 P21 M21:N21 A33:R33 A32:Q32 I24:R24 A35:R35 P37:R37 R47 A70 A68:E68 G68:P68 A67:P67 A66:E66 G66:P66 A65:P65 A64:E64 G64:P64 A48:E48 J14:L21 H8:H25 I22:P22 A26:R31 A8:A22 G48:P48 R49:R50 R55 R57:R58 R61 A36:Q36 A47:P47 A49:P63 R64:R67 Q8:R22 R52 S89:T89">
    <cfRule type="containsText" dxfId="1366" priority="2515" operator="containsText" text="No Action">
      <formula>NOT(ISERROR(SEARCH("No Action",A8)))</formula>
    </cfRule>
  </conditionalFormatting>
  <conditionalFormatting sqref="M9 M8:N8 P8:P12 P17 B21:E21 G21 I14:I19 I8:I12 M14:P16">
    <cfRule type="containsText" dxfId="1365" priority="2516" operator="containsText" text="NO CVs SENT BY TA YET">
      <formula>NOT(ISERROR(SEARCH("NO CVs SENT BY TA YET",B8)))</formula>
    </cfRule>
    <cfRule type="cellIs" dxfId="1364" priority="2517" operator="equal">
      <formula>"-"</formula>
    </cfRule>
  </conditionalFormatting>
  <conditionalFormatting sqref="N9:O9">
    <cfRule type="containsText" dxfId="1363" priority="2512" operator="containsText" text="No Action">
      <formula>NOT(ISERROR(SEARCH("No Action",N9)))</formula>
    </cfRule>
  </conditionalFormatting>
  <conditionalFormatting sqref="I21">
    <cfRule type="containsText" dxfId="1362" priority="2464" operator="containsText" text="No Action">
      <formula>NOT(ISERROR(SEARCH("No Action",I21)))</formula>
    </cfRule>
  </conditionalFormatting>
  <conditionalFormatting sqref="N9:O9">
    <cfRule type="containsText" dxfId="1361" priority="2513" operator="containsText" text="NO CVs SENT BY TA YET">
      <formula>NOT(ISERROR(SEARCH("NO CVs SENT BY TA YET",N9)))</formula>
    </cfRule>
    <cfRule type="cellIs" dxfId="1360" priority="2514" operator="equal">
      <formula>"-"</formula>
    </cfRule>
  </conditionalFormatting>
  <conditionalFormatting sqref="J13">
    <cfRule type="containsText" dxfId="1359" priority="2452" operator="containsText" text="No Action">
      <formula>NOT(ISERROR(SEARCH("No Action",J13)))</formula>
    </cfRule>
  </conditionalFormatting>
  <conditionalFormatting sqref="O8">
    <cfRule type="containsText" dxfId="1358" priority="2510" operator="containsText" text="NO CVs SENT BY TA YET">
      <formula>NOT(ISERROR(SEARCH("NO CVs SENT BY TA YET",O8)))</formula>
    </cfRule>
    <cfRule type="cellIs" dxfId="1357" priority="2511" operator="equal">
      <formula>"-"</formula>
    </cfRule>
  </conditionalFormatting>
  <conditionalFormatting sqref="O8">
    <cfRule type="containsText" dxfId="1356" priority="2509" operator="containsText" text="No Action">
      <formula>NOT(ISERROR(SEARCH("No Action",O8)))</formula>
    </cfRule>
  </conditionalFormatting>
  <conditionalFormatting sqref="Q9">
    <cfRule type="containsText" dxfId="1355" priority="2506" operator="containsText" text="No Action">
      <formula>NOT(ISERROR(SEARCH("No Action",Q9)))</formula>
    </cfRule>
  </conditionalFormatting>
  <conditionalFormatting sqref="Q9">
    <cfRule type="containsText" dxfId="1354" priority="2507" operator="containsText" text="NO CVs SENT BY TA YET">
      <formula>NOT(ISERROR(SEARCH("NO CVs SENT BY TA YET",Q9)))</formula>
    </cfRule>
    <cfRule type="cellIs" dxfId="1353" priority="2508" operator="equal">
      <formula>"-"</formula>
    </cfRule>
  </conditionalFormatting>
  <conditionalFormatting sqref="K8:K12">
    <cfRule type="containsText" dxfId="1352" priority="2503" operator="containsText" text="No Action">
      <formula>NOT(ISERROR(SEARCH("No Action",K8)))</formula>
    </cfRule>
  </conditionalFormatting>
  <conditionalFormatting sqref="K8:K12">
    <cfRule type="containsText" dxfId="1351" priority="2504" operator="containsText" text="NO CVs SENT BY TA YET">
      <formula>NOT(ISERROR(SEARCH("NO CVs SENT BY TA YET",K8)))</formula>
    </cfRule>
    <cfRule type="cellIs" dxfId="1350" priority="2505" operator="equal">
      <formula>"-"</formula>
    </cfRule>
  </conditionalFormatting>
  <conditionalFormatting sqref="M10">
    <cfRule type="containsText" dxfId="1349" priority="2501" operator="containsText" text="NO CVs SENT BY TA YET">
      <formula>NOT(ISERROR(SEARCH("NO CVs SENT BY TA YET",M10)))</formula>
    </cfRule>
    <cfRule type="cellIs" dxfId="1348" priority="2502" operator="equal">
      <formula>"-"</formula>
    </cfRule>
  </conditionalFormatting>
  <conditionalFormatting sqref="M10">
    <cfRule type="containsText" dxfId="1347" priority="2500" operator="containsText" text="No Action">
      <formula>NOT(ISERROR(SEARCH("No Action",M10)))</formula>
    </cfRule>
  </conditionalFormatting>
  <conditionalFormatting sqref="N10">
    <cfRule type="containsText" dxfId="1346" priority="2498" operator="containsText" text="NO CVs SENT BY TA YET">
      <formula>NOT(ISERROR(SEARCH("NO CVs SENT BY TA YET",N10)))</formula>
    </cfRule>
    <cfRule type="cellIs" dxfId="1345" priority="2499" operator="equal">
      <formula>"-"</formula>
    </cfRule>
  </conditionalFormatting>
  <conditionalFormatting sqref="N10">
    <cfRule type="containsText" dxfId="1344" priority="2497" operator="containsText" text="No Action">
      <formula>NOT(ISERROR(SEARCH("No Action",N10)))</formula>
    </cfRule>
  </conditionalFormatting>
  <conditionalFormatting sqref="O10">
    <cfRule type="containsText" dxfId="1343" priority="2495" operator="containsText" text="NO CVs SENT BY TA YET">
      <formula>NOT(ISERROR(SEARCH("NO CVs SENT BY TA YET",O10)))</formula>
    </cfRule>
    <cfRule type="cellIs" dxfId="1342" priority="2496" operator="equal">
      <formula>"-"</formula>
    </cfRule>
  </conditionalFormatting>
  <conditionalFormatting sqref="O10">
    <cfRule type="containsText" dxfId="1341" priority="2494" operator="containsText" text="No Action">
      <formula>NOT(ISERROR(SEARCH("No Action",O10)))</formula>
    </cfRule>
  </conditionalFormatting>
  <conditionalFormatting sqref="M11">
    <cfRule type="containsText" dxfId="1340" priority="2492" operator="containsText" text="NO CVs SENT BY TA YET">
      <formula>NOT(ISERROR(SEARCH("NO CVs SENT BY TA YET",M11)))</formula>
    </cfRule>
    <cfRule type="cellIs" dxfId="1339" priority="2493" operator="equal">
      <formula>"-"</formula>
    </cfRule>
  </conditionalFormatting>
  <conditionalFormatting sqref="M11">
    <cfRule type="containsText" dxfId="1338" priority="2491" operator="containsText" text="No Action">
      <formula>NOT(ISERROR(SEARCH("No Action",M11)))</formula>
    </cfRule>
  </conditionalFormatting>
  <conditionalFormatting sqref="N11:O11">
    <cfRule type="containsText" dxfId="1337" priority="2489" operator="containsText" text="NO CVs SENT BY TA YET">
      <formula>NOT(ISERROR(SEARCH("NO CVs SENT BY TA YET",N11)))</formula>
    </cfRule>
    <cfRule type="cellIs" dxfId="1336" priority="2490" operator="equal">
      <formula>"-"</formula>
    </cfRule>
  </conditionalFormatting>
  <conditionalFormatting sqref="N11:O11">
    <cfRule type="containsText" dxfId="1335" priority="2488" operator="containsText" text="No Action">
      <formula>NOT(ISERROR(SEARCH("No Action",N11)))</formula>
    </cfRule>
  </conditionalFormatting>
  <conditionalFormatting sqref="L8:L12">
    <cfRule type="containsText" dxfId="1334" priority="2485" operator="containsText" text="No Action">
      <formula>NOT(ISERROR(SEARCH("No Action",L8)))</formula>
    </cfRule>
  </conditionalFormatting>
  <conditionalFormatting sqref="L8:L12">
    <cfRule type="containsText" dxfId="1333" priority="2486" operator="containsText" text="NO CVs SENT BY TA YET">
      <formula>NOT(ISERROR(SEARCH("NO CVs SENT BY TA YET",L8)))</formula>
    </cfRule>
    <cfRule type="cellIs" dxfId="1332" priority="2487" operator="equal">
      <formula>"-"</formula>
    </cfRule>
  </conditionalFormatting>
  <conditionalFormatting sqref="M12:M13">
    <cfRule type="containsText" dxfId="1331" priority="2483" operator="containsText" text="NO CVs SENT BY TA YET">
      <formula>NOT(ISERROR(SEARCH("NO CVs SENT BY TA YET",M12)))</formula>
    </cfRule>
    <cfRule type="cellIs" dxfId="1330" priority="2484" operator="equal">
      <formula>"-"</formula>
    </cfRule>
  </conditionalFormatting>
  <conditionalFormatting sqref="M12:M13">
    <cfRule type="containsText" dxfId="1329" priority="2482" operator="containsText" text="No Action">
      <formula>NOT(ISERROR(SEARCH("No Action",M12)))</formula>
    </cfRule>
  </conditionalFormatting>
  <conditionalFormatting sqref="N12:O12">
    <cfRule type="containsText" dxfId="1328" priority="2480" operator="containsText" text="NO CVs SENT BY TA YET">
      <formula>NOT(ISERROR(SEARCH("NO CVs SENT BY TA YET",N12)))</formula>
    </cfRule>
    <cfRule type="cellIs" dxfId="1327" priority="2481" operator="equal">
      <formula>"-"</formula>
    </cfRule>
  </conditionalFormatting>
  <conditionalFormatting sqref="N12:O12">
    <cfRule type="containsText" dxfId="1326" priority="2479" operator="containsText" text="No Action">
      <formula>NOT(ISERROR(SEARCH("No Action",N12)))</formula>
    </cfRule>
  </conditionalFormatting>
  <conditionalFormatting sqref="M17">
    <cfRule type="containsText" dxfId="1325" priority="2477" operator="containsText" text="NO CVs SENT BY TA YET">
      <formula>NOT(ISERROR(SEARCH("NO CVs SENT BY TA YET",M17)))</formula>
    </cfRule>
    <cfRule type="cellIs" dxfId="1324" priority="2478" operator="equal">
      <formula>"-"</formula>
    </cfRule>
  </conditionalFormatting>
  <conditionalFormatting sqref="M17">
    <cfRule type="containsText" dxfId="1323" priority="2476" operator="containsText" text="No Action">
      <formula>NOT(ISERROR(SEARCH("No Action",M17)))</formula>
    </cfRule>
  </conditionalFormatting>
  <conditionalFormatting sqref="N17">
    <cfRule type="containsText" dxfId="1322" priority="2474" operator="containsText" text="NO CVs SENT BY TA YET">
      <formula>NOT(ISERROR(SEARCH("NO CVs SENT BY TA YET",N17)))</formula>
    </cfRule>
    <cfRule type="cellIs" dxfId="1321" priority="2475" operator="equal">
      <formula>"-"</formula>
    </cfRule>
  </conditionalFormatting>
  <conditionalFormatting sqref="N17">
    <cfRule type="containsText" dxfId="1320" priority="2473" operator="containsText" text="No Action">
      <formula>NOT(ISERROR(SEARCH("No Action",N17)))</formula>
    </cfRule>
  </conditionalFormatting>
  <conditionalFormatting sqref="O17">
    <cfRule type="containsText" dxfId="1319" priority="2471" operator="containsText" text="NO CVs SENT BY TA YET">
      <formula>NOT(ISERROR(SEARCH("NO CVs SENT BY TA YET",O17)))</formula>
    </cfRule>
    <cfRule type="cellIs" dxfId="1318" priority="2472" operator="equal">
      <formula>"-"</formula>
    </cfRule>
  </conditionalFormatting>
  <conditionalFormatting sqref="O17">
    <cfRule type="containsText" dxfId="1317" priority="2470" operator="containsText" text="No Action">
      <formula>NOT(ISERROR(SEARCH("No Action",O17)))</formula>
    </cfRule>
  </conditionalFormatting>
  <conditionalFormatting sqref="I21">
    <cfRule type="containsText" dxfId="1316" priority="2465" operator="containsText" text="NO CVs SENT BY TA YET">
      <formula>NOT(ISERROR(SEARCH("NO CVs SENT BY TA YET",I21)))</formula>
    </cfRule>
    <cfRule type="cellIs" dxfId="1315" priority="2466" operator="equal">
      <formula>"-"</formula>
    </cfRule>
  </conditionalFormatting>
  <conditionalFormatting sqref="J8:J12">
    <cfRule type="containsText" dxfId="1314" priority="2467" operator="containsText" text="No Action">
      <formula>NOT(ISERROR(SEARCH("No Action",J8)))</formula>
    </cfRule>
  </conditionalFormatting>
  <conditionalFormatting sqref="J8:J12">
    <cfRule type="containsText" dxfId="1313" priority="2468" operator="containsText" text="NO CVs SENT BY TA YET">
      <formula>NOT(ISERROR(SEARCH("NO CVs SENT BY TA YET",J8)))</formula>
    </cfRule>
    <cfRule type="cellIs" dxfId="1312" priority="2469" operator="equal">
      <formula>"-"</formula>
    </cfRule>
  </conditionalFormatting>
  <conditionalFormatting sqref="J13">
    <cfRule type="containsText" dxfId="1311" priority="2453" operator="containsText" text="NO CVs SENT BY TA YET">
      <formula>NOT(ISERROR(SEARCH("NO CVs SENT BY TA YET",J13)))</formula>
    </cfRule>
    <cfRule type="cellIs" dxfId="1310" priority="2454" operator="equal">
      <formula>"-"</formula>
    </cfRule>
  </conditionalFormatting>
  <conditionalFormatting sqref="I13">
    <cfRule type="containsText" dxfId="1309" priority="2463" operator="containsText" text="No Action">
      <formula>NOT(ISERROR(SEARCH("No Action",I13)))</formula>
    </cfRule>
  </conditionalFormatting>
  <conditionalFormatting sqref="I13">
    <cfRule type="containsText" dxfId="1308" priority="2461" operator="containsText" text="NO CVs SENT BY TA YET">
      <formula>NOT(ISERROR(SEARCH("NO CVs SENT BY TA YET",I13)))</formula>
    </cfRule>
    <cfRule type="cellIs" dxfId="1307" priority="2462" operator="equal">
      <formula>"-"</formula>
    </cfRule>
  </conditionalFormatting>
  <conditionalFormatting sqref="K13">
    <cfRule type="containsText" dxfId="1306" priority="2458" operator="containsText" text="No Action">
      <formula>NOT(ISERROR(SEARCH("No Action",K13)))</formula>
    </cfRule>
  </conditionalFormatting>
  <conditionalFormatting sqref="K13">
    <cfRule type="containsText" dxfId="1305" priority="2459" operator="containsText" text="NO CVs SENT BY TA YET">
      <formula>NOT(ISERROR(SEARCH("NO CVs SENT BY TA YET",K13)))</formula>
    </cfRule>
    <cfRule type="cellIs" dxfId="1304" priority="2460" operator="equal">
      <formula>"-"</formula>
    </cfRule>
  </conditionalFormatting>
  <conditionalFormatting sqref="L13">
    <cfRule type="containsText" dxfId="1303" priority="2455" operator="containsText" text="No Action">
      <formula>NOT(ISERROR(SEARCH("No Action",L13)))</formula>
    </cfRule>
  </conditionalFormatting>
  <conditionalFormatting sqref="L13">
    <cfRule type="containsText" dxfId="1302" priority="2456" operator="containsText" text="NO CVs SENT BY TA YET">
      <formula>NOT(ISERROR(SEARCH("NO CVs SENT BY TA YET",L13)))</formula>
    </cfRule>
    <cfRule type="cellIs" dxfId="1301" priority="2457" operator="equal">
      <formula>"-"</formula>
    </cfRule>
  </conditionalFormatting>
  <conditionalFormatting sqref="A23:E23 G23 I23:R23">
    <cfRule type="containsText" dxfId="1300" priority="2445" operator="containsText" text="NO CVs SENT BY TA YET">
      <formula>NOT(ISERROR(SEARCH("NO CVs SENT BY TA YET",A23)))</formula>
    </cfRule>
    <cfRule type="cellIs" dxfId="1299" priority="2446" operator="equal">
      <formula>"-"</formula>
    </cfRule>
  </conditionalFormatting>
  <conditionalFormatting sqref="A23:E23 G23 I23:R23">
    <cfRule type="containsText" dxfId="1298" priority="2447" operator="containsText" text="No Action">
      <formula>NOT(ISERROR(SEARCH("No Action",A23)))</formula>
    </cfRule>
  </conditionalFormatting>
  <conditionalFormatting sqref="I23">
    <cfRule type="containsText" dxfId="1297" priority="2443" operator="containsText" text="NO CVs SENT BY TA YET">
      <formula>NOT(ISERROR(SEARCH("NO CVs SENT BY TA YET",I23)))</formula>
    </cfRule>
    <cfRule type="cellIs" dxfId="1296" priority="2444" operator="equal">
      <formula>"-"</formula>
    </cfRule>
  </conditionalFormatting>
  <conditionalFormatting sqref="F21">
    <cfRule type="containsText" dxfId="1295" priority="2440" operator="containsText" text="No Action">
      <formula>NOT(ISERROR(SEARCH("No Action",F21)))</formula>
    </cfRule>
  </conditionalFormatting>
  <conditionalFormatting sqref="F21">
    <cfRule type="containsText" dxfId="1294" priority="2441" operator="containsText" text="NO CVs SENT BY TA YET">
      <formula>NOT(ISERROR(SEARCH("NO CVs SENT BY TA YET",F21)))</formula>
    </cfRule>
    <cfRule type="cellIs" dxfId="1293" priority="2442" operator="equal">
      <formula>"-"</formula>
    </cfRule>
  </conditionalFormatting>
  <conditionalFormatting sqref="F23">
    <cfRule type="containsText" dxfId="1292" priority="2437" operator="containsText" text="No Action">
      <formula>NOT(ISERROR(SEARCH("No Action",F23)))</formula>
    </cfRule>
  </conditionalFormatting>
  <conditionalFormatting sqref="F23">
    <cfRule type="containsText" dxfId="1291" priority="2438" operator="containsText" text="NO CVs SENT BY TA YET">
      <formula>NOT(ISERROR(SEARCH("NO CVs SENT BY TA YET",F23)))</formula>
    </cfRule>
    <cfRule type="cellIs" dxfId="1290" priority="2439" operator="equal">
      <formula>"-"</formula>
    </cfRule>
  </conditionalFormatting>
  <conditionalFormatting sqref="F24:F25">
    <cfRule type="containsText" dxfId="1289" priority="2435" operator="containsText" text="NO CVs SENT BY TA YET">
      <formula>NOT(ISERROR(SEARCH("NO CVs SENT BY TA YET",F24)))</formula>
    </cfRule>
    <cfRule type="cellIs" dxfId="1288" priority="2436" operator="equal">
      <formula>"-"</formula>
    </cfRule>
  </conditionalFormatting>
  <conditionalFormatting sqref="G20">
    <cfRule type="containsText" dxfId="1287" priority="2432" operator="containsText" text="NO CVs SENT BY TA YET">
      <formula>NOT(ISERROR(SEARCH("NO CVs SENT BY TA YET",G20)))</formula>
    </cfRule>
    <cfRule type="cellIs" dxfId="1286" priority="2433" operator="equal">
      <formula>"-"</formula>
    </cfRule>
  </conditionalFormatting>
  <conditionalFormatting sqref="G20">
    <cfRule type="containsText" dxfId="1285" priority="2434" operator="containsText" text="No Action">
      <formula>NOT(ISERROR(SEARCH("No Action",G20)))</formula>
    </cfRule>
  </conditionalFormatting>
  <conditionalFormatting sqref="A37:L37 A38:Q39">
    <cfRule type="containsText" dxfId="1284" priority="2429" operator="containsText" text="NO CVs SENT BY TA YET">
      <formula>NOT(ISERROR(SEARCH("NO CVs SENT BY TA YET",A37)))</formula>
    </cfRule>
    <cfRule type="cellIs" dxfId="1283" priority="2430" operator="equal">
      <formula>"-"</formula>
    </cfRule>
  </conditionalFormatting>
  <conditionalFormatting sqref="A37:L37 A38:Q39">
    <cfRule type="containsText" dxfId="1282" priority="2431" operator="containsText" text="No Action">
      <formula>NOT(ISERROR(SEARCH("No Action",A37)))</formula>
    </cfRule>
  </conditionalFormatting>
  <conditionalFormatting sqref="I25">
    <cfRule type="containsText" dxfId="1281" priority="2426" operator="containsText" text="NO CVs SENT BY TA YET">
      <formula>NOT(ISERROR(SEARCH("NO CVs SENT BY TA YET",I25)))</formula>
    </cfRule>
    <cfRule type="cellIs" dxfId="1280" priority="2427" operator="equal">
      <formula>"-"</formula>
    </cfRule>
  </conditionalFormatting>
  <conditionalFormatting sqref="I25">
    <cfRule type="containsText" dxfId="1279" priority="2428" operator="containsText" text="No Action">
      <formula>NOT(ISERROR(SEARCH("No Action",I25)))</formula>
    </cfRule>
  </conditionalFormatting>
  <conditionalFormatting sqref="I25">
    <cfRule type="containsText" dxfId="1278" priority="2424" operator="containsText" text="NO CVs SENT BY TA YET">
      <formula>NOT(ISERROR(SEARCH("NO CVs SENT BY TA YET",I25)))</formula>
    </cfRule>
    <cfRule type="cellIs" dxfId="1277" priority="2425" operator="equal">
      <formula>"-"</formula>
    </cfRule>
  </conditionalFormatting>
  <conditionalFormatting sqref="I25">
    <cfRule type="containsText" dxfId="1276" priority="2422" operator="containsText" text="NO CVs SENT BY TA YET">
      <formula>NOT(ISERROR(SEARCH("NO CVs SENT BY TA YET",I25)))</formula>
    </cfRule>
    <cfRule type="cellIs" dxfId="1275" priority="2423" operator="equal">
      <formula>"-"</formula>
    </cfRule>
  </conditionalFormatting>
  <conditionalFormatting sqref="A40:Q40 A41:P41 R41 R44 A42:Q43 A44:P45">
    <cfRule type="containsText" dxfId="1274" priority="2419" operator="containsText" text="NO CVs SENT BY TA YET">
      <formula>NOT(ISERROR(SEARCH("NO CVs SENT BY TA YET",A40)))</formula>
    </cfRule>
    <cfRule type="cellIs" dxfId="1273" priority="2420" operator="equal">
      <formula>"-"</formula>
    </cfRule>
  </conditionalFormatting>
  <conditionalFormatting sqref="A40:Q40 A41:P41 R41 R44 A42:Q43 A44:P45">
    <cfRule type="containsText" dxfId="1272" priority="2421" operator="containsText" text="No Action">
      <formula>NOT(ISERROR(SEARCH("No Action",A40)))</formula>
    </cfRule>
  </conditionalFormatting>
  <conditionalFormatting sqref="J34:M34">
    <cfRule type="containsText" dxfId="1271" priority="2416" operator="containsText" text="NO CVs SENT BY TA YET">
      <formula>NOT(ISERROR(SEARCH("NO CVs SENT BY TA YET",J34)))</formula>
    </cfRule>
    <cfRule type="cellIs" dxfId="1270" priority="2417" operator="equal">
      <formula>"-"</formula>
    </cfRule>
  </conditionalFormatting>
  <conditionalFormatting sqref="J34:M34">
    <cfRule type="containsText" dxfId="1269" priority="2418" operator="containsText" text="No Action">
      <formula>NOT(ISERROR(SEARCH("No Action",J34)))</formula>
    </cfRule>
  </conditionalFormatting>
  <conditionalFormatting sqref="O21">
    <cfRule type="containsText" dxfId="1268" priority="2413" operator="containsText" text="NO CVs SENT BY TA YET">
      <formula>NOT(ISERROR(SEARCH("NO CVs SENT BY TA YET",O21)))</formula>
    </cfRule>
    <cfRule type="cellIs" dxfId="1267" priority="2414" operator="equal">
      <formula>"-"</formula>
    </cfRule>
  </conditionalFormatting>
  <conditionalFormatting sqref="O21">
    <cfRule type="containsText" dxfId="1266" priority="2415" operator="containsText" text="No Action">
      <formula>NOT(ISERROR(SEARCH("No Action",O21)))</formula>
    </cfRule>
  </conditionalFormatting>
  <conditionalFormatting sqref="Q41">
    <cfRule type="containsText" dxfId="1265" priority="2410" operator="containsText" text="NO CVs SENT BY TA YET">
      <formula>NOT(ISERROR(SEARCH("NO CVs SENT BY TA YET",Q41)))</formula>
    </cfRule>
    <cfRule type="cellIs" dxfId="1264" priority="2411" operator="equal">
      <formula>"-"</formula>
    </cfRule>
  </conditionalFormatting>
  <conditionalFormatting sqref="Q41">
    <cfRule type="containsText" dxfId="1263" priority="2412" operator="containsText" text="No Action">
      <formula>NOT(ISERROR(SEARCH("No Action",Q41)))</formula>
    </cfRule>
  </conditionalFormatting>
  <conditionalFormatting sqref="Q44:Q45">
    <cfRule type="containsText" dxfId="1262" priority="2407" operator="containsText" text="NO CVs SENT BY TA YET">
      <formula>NOT(ISERROR(SEARCH("NO CVs SENT BY TA YET",Q44)))</formula>
    </cfRule>
    <cfRule type="cellIs" dxfId="1261" priority="2408" operator="equal">
      <formula>"-"</formula>
    </cfRule>
  </conditionalFormatting>
  <conditionalFormatting sqref="Q44:Q45">
    <cfRule type="containsText" dxfId="1260" priority="2409" operator="containsText" text="No Action">
      <formula>NOT(ISERROR(SEARCH("No Action",Q44)))</formula>
    </cfRule>
  </conditionalFormatting>
  <conditionalFormatting sqref="A46:B46 D46:P46">
    <cfRule type="containsText" dxfId="1259" priority="2404" operator="containsText" text="NO CVs SENT BY TA YET">
      <formula>NOT(ISERROR(SEARCH("NO CVs SENT BY TA YET",A46)))</formula>
    </cfRule>
    <cfRule type="cellIs" dxfId="1258" priority="2405" operator="equal">
      <formula>"-"</formula>
    </cfRule>
  </conditionalFormatting>
  <conditionalFormatting sqref="A46:B46 D46:P46">
    <cfRule type="containsText" dxfId="1257" priority="2406" operator="containsText" text="No Action">
      <formula>NOT(ISERROR(SEARCH("No Action",A46)))</formula>
    </cfRule>
  </conditionalFormatting>
  <conditionalFormatting sqref="Q46">
    <cfRule type="containsText" dxfId="1256" priority="2401" operator="containsText" text="NO CVs SENT BY TA YET">
      <formula>NOT(ISERROR(SEARCH("NO CVs SENT BY TA YET",Q46)))</formula>
    </cfRule>
    <cfRule type="cellIs" dxfId="1255" priority="2402" operator="equal">
      <formula>"-"</formula>
    </cfRule>
  </conditionalFormatting>
  <conditionalFormatting sqref="Q46">
    <cfRule type="containsText" dxfId="1254" priority="2403" operator="containsText" text="No Action">
      <formula>NOT(ISERROR(SEARCH("No Action",Q46)))</formula>
    </cfRule>
  </conditionalFormatting>
  <conditionalFormatting sqref="R42">
    <cfRule type="containsText" dxfId="1253" priority="2395" operator="containsText" text="NO CVs SENT BY TA YET">
      <formula>NOT(ISERROR(SEARCH("NO CVs SENT BY TA YET",R42)))</formula>
    </cfRule>
    <cfRule type="cellIs" dxfId="1252" priority="2396" operator="equal">
      <formula>"-"</formula>
    </cfRule>
  </conditionalFormatting>
  <conditionalFormatting sqref="R42">
    <cfRule type="containsText" dxfId="1251" priority="2397" operator="containsText" text="No Action">
      <formula>NOT(ISERROR(SEARCH("No Action",R42)))</formula>
    </cfRule>
  </conditionalFormatting>
  <conditionalFormatting sqref="R40">
    <cfRule type="containsText" dxfId="1250" priority="2392" operator="containsText" text="NO CVs SENT BY TA YET">
      <formula>NOT(ISERROR(SEARCH("NO CVs SENT BY TA YET",R40)))</formula>
    </cfRule>
    <cfRule type="cellIs" dxfId="1249" priority="2393" operator="equal">
      <formula>"-"</formula>
    </cfRule>
  </conditionalFormatting>
  <conditionalFormatting sqref="R40">
    <cfRule type="containsText" dxfId="1248" priority="2394" operator="containsText" text="No Action">
      <formula>NOT(ISERROR(SEARCH("No Action",R40)))</formula>
    </cfRule>
  </conditionalFormatting>
  <conditionalFormatting sqref="R43">
    <cfRule type="containsText" dxfId="1247" priority="2389" operator="containsText" text="NO CVs SENT BY TA YET">
      <formula>NOT(ISERROR(SEARCH("NO CVs SENT BY TA YET",R43)))</formula>
    </cfRule>
    <cfRule type="cellIs" dxfId="1246" priority="2390" operator="equal">
      <formula>"-"</formula>
    </cfRule>
  </conditionalFormatting>
  <conditionalFormatting sqref="R43">
    <cfRule type="containsText" dxfId="1245" priority="2391" operator="containsText" text="No Action">
      <formula>NOT(ISERROR(SEARCH("No Action",R43)))</formula>
    </cfRule>
  </conditionalFormatting>
  <conditionalFormatting sqref="C46">
    <cfRule type="containsText" dxfId="1244" priority="2377" operator="containsText" text="NO CVs SENT BY TA YET">
      <formula>NOT(ISERROR(SEARCH("NO CVs SENT BY TA YET",C46)))</formula>
    </cfRule>
    <cfRule type="cellIs" dxfId="1243" priority="2378" operator="equal">
      <formula>"-"</formula>
    </cfRule>
  </conditionalFormatting>
  <conditionalFormatting sqref="C46">
    <cfRule type="containsText" dxfId="1242" priority="2379" operator="containsText" text="No Action">
      <formula>NOT(ISERROR(SEARCH("No Action",C46)))</formula>
    </cfRule>
  </conditionalFormatting>
  <conditionalFormatting sqref="Q65">
    <cfRule type="containsText" dxfId="1241" priority="2275" operator="containsText" text="NO CVs SENT BY TA YET">
      <formula>NOT(ISERROR(SEARCH("NO CVs SENT BY TA YET",Q65)))</formula>
    </cfRule>
    <cfRule type="cellIs" dxfId="1240" priority="2276" operator="equal">
      <formula>"-"</formula>
    </cfRule>
  </conditionalFormatting>
  <conditionalFormatting sqref="Q65">
    <cfRule type="containsText" dxfId="1239" priority="2277" operator="containsText" text="No Action">
      <formula>NOT(ISERROR(SEARCH("No Action",Q65)))</formula>
    </cfRule>
  </conditionalFormatting>
  <conditionalFormatting sqref="Q47:Q54 Q56 Q60:Q90">
    <cfRule type="containsText" dxfId="1238" priority="2287" operator="containsText" text="NO CVs SENT BY TA YET">
      <formula>NOT(ISERROR(SEARCH("NO CVs SENT BY TA YET",Q47)))</formula>
    </cfRule>
    <cfRule type="cellIs" dxfId="1237" priority="2288" operator="equal">
      <formula>"-"</formula>
    </cfRule>
  </conditionalFormatting>
  <conditionalFormatting sqref="Q47:Q54 Q56 Q60:Q90">
    <cfRule type="containsText" dxfId="1236" priority="2289" operator="containsText" text="No Action">
      <formula>NOT(ISERROR(SEARCH("No Action",Q47)))</formula>
    </cfRule>
  </conditionalFormatting>
  <conditionalFormatting sqref="R69 A69:P69 A71">
    <cfRule type="containsText" dxfId="1235" priority="2257" operator="containsText" text="NO CVs SENT BY TA YET">
      <formula>NOT(ISERROR(SEARCH("NO CVs SENT BY TA YET",A69)))</formula>
    </cfRule>
    <cfRule type="cellIs" dxfId="1234" priority="2258" operator="equal">
      <formula>"-"</formula>
    </cfRule>
  </conditionalFormatting>
  <conditionalFormatting sqref="R69 A69:P69 A71">
    <cfRule type="containsText" dxfId="1233" priority="2259" operator="containsText" text="No Action">
      <formula>NOT(ISERROR(SEARCH("No Action",A69)))</formula>
    </cfRule>
  </conditionalFormatting>
  <conditionalFormatting sqref="Q57">
    <cfRule type="containsText" dxfId="1232" priority="2278" operator="containsText" text="NO CVs SENT BY TA YET">
      <formula>NOT(ISERROR(SEARCH("NO CVs SENT BY TA YET",Q57)))</formula>
    </cfRule>
    <cfRule type="cellIs" dxfId="1231" priority="2279" operator="equal">
      <formula>"-"</formula>
    </cfRule>
  </conditionalFormatting>
  <conditionalFormatting sqref="Q57">
    <cfRule type="containsText" dxfId="1230" priority="2280" operator="containsText" text="No Action">
      <formula>NOT(ISERROR(SEARCH("No Action",Q57)))</formula>
    </cfRule>
  </conditionalFormatting>
  <conditionalFormatting sqref="Q59">
    <cfRule type="containsText" dxfId="1229" priority="2227" operator="containsText" text="NO CVs SENT BY TA YET">
      <formula>NOT(ISERROR(SEARCH("NO CVs SENT BY TA YET",Q59)))</formula>
    </cfRule>
    <cfRule type="cellIs" dxfId="1228" priority="2228" operator="equal">
      <formula>"-"</formula>
    </cfRule>
  </conditionalFormatting>
  <conditionalFormatting sqref="Q59">
    <cfRule type="containsText" dxfId="1227" priority="2229" operator="containsText" text="No Action">
      <formula>NOT(ISERROR(SEARCH("No Action",Q59)))</formula>
    </cfRule>
  </conditionalFormatting>
  <conditionalFormatting sqref="Q69">
    <cfRule type="containsText" dxfId="1226" priority="2254" operator="containsText" text="NO CVs SENT BY TA YET">
      <formula>NOT(ISERROR(SEARCH("NO CVs SENT BY TA YET",Q69)))</formula>
    </cfRule>
    <cfRule type="cellIs" dxfId="1225" priority="2255" operator="equal">
      <formula>"-"</formula>
    </cfRule>
  </conditionalFormatting>
  <conditionalFormatting sqref="Q69">
    <cfRule type="containsText" dxfId="1224" priority="2256" operator="containsText" text="No Action">
      <formula>NOT(ISERROR(SEARCH("No Action",Q69)))</formula>
    </cfRule>
  </conditionalFormatting>
  <conditionalFormatting sqref="B70 D70:P70">
    <cfRule type="containsText" dxfId="1223" priority="2245" operator="containsText" text="NO CVs SENT BY TA YET">
      <formula>NOT(ISERROR(SEARCH("NO CVs SENT BY TA YET",B70)))</formula>
    </cfRule>
    <cfRule type="cellIs" dxfId="1222" priority="2246" operator="equal">
      <formula>"-"</formula>
    </cfRule>
  </conditionalFormatting>
  <conditionalFormatting sqref="B70 D70:P70">
    <cfRule type="containsText" dxfId="1221" priority="2247" operator="containsText" text="No Action">
      <formula>NOT(ISERROR(SEARCH("No Action",B70)))</formula>
    </cfRule>
  </conditionalFormatting>
  <conditionalFormatting sqref="Q70">
    <cfRule type="containsText" dxfId="1220" priority="2242" operator="containsText" text="NO CVs SENT BY TA YET">
      <formula>NOT(ISERROR(SEARCH("NO CVs SENT BY TA YET",Q70)))</formula>
    </cfRule>
    <cfRule type="cellIs" dxfId="1219" priority="2243" operator="equal">
      <formula>"-"</formula>
    </cfRule>
  </conditionalFormatting>
  <conditionalFormatting sqref="Q70">
    <cfRule type="containsText" dxfId="1218" priority="2244" operator="containsText" text="No Action">
      <formula>NOT(ISERROR(SEARCH("No Action",Q70)))</formula>
    </cfRule>
  </conditionalFormatting>
  <conditionalFormatting sqref="B71 D71:P71">
    <cfRule type="containsText" dxfId="1217" priority="2239" operator="containsText" text="NO CVs SENT BY TA YET">
      <formula>NOT(ISERROR(SEARCH("NO CVs SENT BY TA YET",B71)))</formula>
    </cfRule>
    <cfRule type="cellIs" dxfId="1216" priority="2240" operator="equal">
      <formula>"-"</formula>
    </cfRule>
  </conditionalFormatting>
  <conditionalFormatting sqref="B71 D71:P71">
    <cfRule type="containsText" dxfId="1215" priority="2241" operator="containsText" text="No Action">
      <formula>NOT(ISERROR(SEARCH("No Action",B71)))</formula>
    </cfRule>
  </conditionalFormatting>
  <conditionalFormatting sqref="Q71">
    <cfRule type="containsText" dxfId="1214" priority="2236" operator="containsText" text="NO CVs SENT BY TA YET">
      <formula>NOT(ISERROR(SEARCH("NO CVs SENT BY TA YET",Q71)))</formula>
    </cfRule>
    <cfRule type="cellIs" dxfId="1213" priority="2237" operator="equal">
      <formula>"-"</formula>
    </cfRule>
  </conditionalFormatting>
  <conditionalFormatting sqref="Q71">
    <cfRule type="containsText" dxfId="1212" priority="2238" operator="containsText" text="No Action">
      <formula>NOT(ISERROR(SEARCH("No Action",Q71)))</formula>
    </cfRule>
  </conditionalFormatting>
  <conditionalFormatting sqref="F48">
    <cfRule type="containsText" dxfId="1211" priority="2209" operator="containsText" text="NO CVs SENT BY TA YET">
      <formula>NOT(ISERROR(SEARCH("NO CVs SENT BY TA YET",F48)))</formula>
    </cfRule>
    <cfRule type="cellIs" dxfId="1210" priority="2210" operator="equal">
      <formula>"-"</formula>
    </cfRule>
  </conditionalFormatting>
  <conditionalFormatting sqref="F48">
    <cfRule type="containsText" dxfId="1209" priority="2211" operator="containsText" text="No Action">
      <formula>NOT(ISERROR(SEARCH("No Action",F48)))</formula>
    </cfRule>
  </conditionalFormatting>
  <conditionalFormatting sqref="C70">
    <cfRule type="containsText" dxfId="1208" priority="2224" operator="containsText" text="NO CVs SENT BY TA YET">
      <formula>NOT(ISERROR(SEARCH("NO CVs SENT BY TA YET",C70)))</formula>
    </cfRule>
    <cfRule type="cellIs" dxfId="1207" priority="2225" operator="equal">
      <formula>"-"</formula>
    </cfRule>
  </conditionalFormatting>
  <conditionalFormatting sqref="C70">
    <cfRule type="containsText" dxfId="1206" priority="2226" operator="containsText" text="No Action">
      <formula>NOT(ISERROR(SEARCH("No Action",C70)))</formula>
    </cfRule>
  </conditionalFormatting>
  <conditionalFormatting sqref="C71">
    <cfRule type="containsText" dxfId="1205" priority="2221" operator="containsText" text="NO CVs SENT BY TA YET">
      <formula>NOT(ISERROR(SEARCH("NO CVs SENT BY TA YET",C71)))</formula>
    </cfRule>
    <cfRule type="cellIs" dxfId="1204" priority="2222" operator="equal">
      <formula>"-"</formula>
    </cfRule>
  </conditionalFormatting>
  <conditionalFormatting sqref="C71">
    <cfRule type="containsText" dxfId="1203" priority="2223" operator="containsText" text="No Action">
      <formula>NOT(ISERROR(SEARCH("No Action",C71)))</formula>
    </cfRule>
  </conditionalFormatting>
  <conditionalFormatting sqref="F68">
    <cfRule type="containsText" dxfId="1202" priority="2218" operator="containsText" text="NO CVs SENT BY TA YET">
      <formula>NOT(ISERROR(SEARCH("NO CVs SENT BY TA YET",F68)))</formula>
    </cfRule>
    <cfRule type="cellIs" dxfId="1201" priority="2219" operator="equal">
      <formula>"-"</formula>
    </cfRule>
  </conditionalFormatting>
  <conditionalFormatting sqref="F68">
    <cfRule type="containsText" dxfId="1200" priority="2220" operator="containsText" text="No Action">
      <formula>NOT(ISERROR(SEARCH("No Action",F68)))</formula>
    </cfRule>
  </conditionalFormatting>
  <conditionalFormatting sqref="F66">
    <cfRule type="containsText" dxfId="1199" priority="2215" operator="containsText" text="NO CVs SENT BY TA YET">
      <formula>NOT(ISERROR(SEARCH("NO CVs SENT BY TA YET",F66)))</formula>
    </cfRule>
    <cfRule type="cellIs" dxfId="1198" priority="2216" operator="equal">
      <formula>"-"</formula>
    </cfRule>
  </conditionalFormatting>
  <conditionalFormatting sqref="F66">
    <cfRule type="containsText" dxfId="1197" priority="2217" operator="containsText" text="No Action">
      <formula>NOT(ISERROR(SEARCH("No Action",F66)))</formula>
    </cfRule>
  </conditionalFormatting>
  <conditionalFormatting sqref="F64">
    <cfRule type="containsText" dxfId="1196" priority="2212" operator="containsText" text="NO CVs SENT BY TA YET">
      <formula>NOT(ISERROR(SEARCH("NO CVs SENT BY TA YET",F64)))</formula>
    </cfRule>
    <cfRule type="cellIs" dxfId="1195" priority="2213" operator="equal">
      <formula>"-"</formula>
    </cfRule>
  </conditionalFormatting>
  <conditionalFormatting sqref="F64">
    <cfRule type="containsText" dxfId="1194" priority="2214" operator="containsText" text="No Action">
      <formula>NOT(ISERROR(SEARCH("No Action",F64)))</formula>
    </cfRule>
  </conditionalFormatting>
  <conditionalFormatting sqref="R72 B72 D72:H72 J72:P72">
    <cfRule type="containsText" dxfId="1193" priority="2191" operator="containsText" text="NO CVs SENT BY TA YET">
      <formula>NOT(ISERROR(SEARCH("NO CVs SENT BY TA YET",B72)))</formula>
    </cfRule>
    <cfRule type="cellIs" dxfId="1192" priority="2192" operator="equal">
      <formula>"-"</formula>
    </cfRule>
  </conditionalFormatting>
  <conditionalFormatting sqref="R72 B72 D72:H72 J72:P72">
    <cfRule type="containsText" dxfId="1191" priority="2193" operator="containsText" text="No Action">
      <formula>NOT(ISERROR(SEARCH("No Action",B72)))</formula>
    </cfRule>
  </conditionalFormatting>
  <conditionalFormatting sqref="Q72">
    <cfRule type="containsText" dxfId="1190" priority="2188" operator="containsText" text="NO CVs SENT BY TA YET">
      <formula>NOT(ISERROR(SEARCH("NO CVs SENT BY TA YET",Q72)))</formula>
    </cfRule>
    <cfRule type="cellIs" dxfId="1189" priority="2189" operator="equal">
      <formula>"-"</formula>
    </cfRule>
  </conditionalFormatting>
  <conditionalFormatting sqref="Q72">
    <cfRule type="containsText" dxfId="1188" priority="2190" operator="containsText" text="No Action">
      <formula>NOT(ISERROR(SEARCH("No Action",Q72)))</formula>
    </cfRule>
  </conditionalFormatting>
  <conditionalFormatting sqref="C72">
    <cfRule type="containsText" dxfId="1187" priority="2185" operator="containsText" text="NO CVs SENT BY TA YET">
      <formula>NOT(ISERROR(SEARCH("NO CVs SENT BY TA YET",C72)))</formula>
    </cfRule>
    <cfRule type="cellIs" dxfId="1186" priority="2186" operator="equal">
      <formula>"-"</formula>
    </cfRule>
  </conditionalFormatting>
  <conditionalFormatting sqref="C72">
    <cfRule type="containsText" dxfId="1185" priority="2187" operator="containsText" text="No Action">
      <formula>NOT(ISERROR(SEARCH("No Action",C72)))</formula>
    </cfRule>
  </conditionalFormatting>
  <conditionalFormatting sqref="A73">
    <cfRule type="containsText" dxfId="1184" priority="2182" operator="containsText" text="NO CVs SENT BY TA YET">
      <formula>NOT(ISERROR(SEARCH("NO CVs SENT BY TA YET",A73)))</formula>
    </cfRule>
    <cfRule type="cellIs" dxfId="1183" priority="2183" operator="equal">
      <formula>"-"</formula>
    </cfRule>
  </conditionalFormatting>
  <conditionalFormatting sqref="A73">
    <cfRule type="containsText" dxfId="1182" priority="2184" operator="containsText" text="No Action">
      <formula>NOT(ISERROR(SEARCH("No Action",A73)))</formula>
    </cfRule>
  </conditionalFormatting>
  <conditionalFormatting sqref="R73 B73 D73:H73 J73:P73">
    <cfRule type="containsText" dxfId="1181" priority="2179" operator="containsText" text="NO CVs SENT BY TA YET">
      <formula>NOT(ISERROR(SEARCH("NO CVs SENT BY TA YET",B73)))</formula>
    </cfRule>
    <cfRule type="cellIs" dxfId="1180" priority="2180" operator="equal">
      <formula>"-"</formula>
    </cfRule>
  </conditionalFormatting>
  <conditionalFormatting sqref="R73 B73 D73:H73 J73:P73">
    <cfRule type="containsText" dxfId="1179" priority="2181" operator="containsText" text="No Action">
      <formula>NOT(ISERROR(SEARCH("No Action",B73)))</formula>
    </cfRule>
  </conditionalFormatting>
  <conditionalFormatting sqref="Q73">
    <cfRule type="containsText" dxfId="1178" priority="2176" operator="containsText" text="NO CVs SENT BY TA YET">
      <formula>NOT(ISERROR(SEARCH("NO CVs SENT BY TA YET",Q73)))</formula>
    </cfRule>
    <cfRule type="cellIs" dxfId="1177" priority="2177" operator="equal">
      <formula>"-"</formula>
    </cfRule>
  </conditionalFormatting>
  <conditionalFormatting sqref="Q73">
    <cfRule type="containsText" dxfId="1176" priority="2178" operator="containsText" text="No Action">
      <formula>NOT(ISERROR(SEARCH("No Action",Q73)))</formula>
    </cfRule>
  </conditionalFormatting>
  <conditionalFormatting sqref="C73">
    <cfRule type="containsText" dxfId="1175" priority="2173" operator="containsText" text="NO CVs SENT BY TA YET">
      <formula>NOT(ISERROR(SEARCH("NO CVs SENT BY TA YET",C73)))</formula>
    </cfRule>
    <cfRule type="cellIs" dxfId="1174" priority="2174" operator="equal">
      <formula>"-"</formula>
    </cfRule>
  </conditionalFormatting>
  <conditionalFormatting sqref="C73">
    <cfRule type="containsText" dxfId="1173" priority="2175" operator="containsText" text="No Action">
      <formula>NOT(ISERROR(SEARCH("No Action",C73)))</formula>
    </cfRule>
  </conditionalFormatting>
  <conditionalFormatting sqref="A72">
    <cfRule type="containsText" dxfId="1172" priority="2170" operator="containsText" text="NO CVs SENT BY TA YET">
      <formula>NOT(ISERROR(SEARCH("NO CVs SENT BY TA YET",A72)))</formula>
    </cfRule>
    <cfRule type="cellIs" dxfId="1171" priority="2171" operator="equal">
      <formula>"-"</formula>
    </cfRule>
  </conditionalFormatting>
  <conditionalFormatting sqref="A72">
    <cfRule type="containsText" dxfId="1170" priority="2172" operator="containsText" text="No Action">
      <formula>NOT(ISERROR(SEARCH("No Action",A72)))</formula>
    </cfRule>
  </conditionalFormatting>
  <conditionalFormatting sqref="A74">
    <cfRule type="containsText" dxfId="1169" priority="2167" operator="containsText" text="NO CVs SENT BY TA YET">
      <formula>NOT(ISERROR(SEARCH("NO CVs SENT BY TA YET",A74)))</formula>
    </cfRule>
    <cfRule type="cellIs" dxfId="1168" priority="2168" operator="equal">
      <formula>"-"</formula>
    </cfRule>
  </conditionalFormatting>
  <conditionalFormatting sqref="A74">
    <cfRule type="containsText" dxfId="1167" priority="2169" operator="containsText" text="No Action">
      <formula>NOT(ISERROR(SEARCH("No Action",A74)))</formula>
    </cfRule>
  </conditionalFormatting>
  <conditionalFormatting sqref="R74 B74 G74:P74">
    <cfRule type="containsText" dxfId="1166" priority="2164" operator="containsText" text="NO CVs SENT BY TA YET">
      <formula>NOT(ISERROR(SEARCH("NO CVs SENT BY TA YET",B74)))</formula>
    </cfRule>
    <cfRule type="cellIs" dxfId="1165" priority="2165" operator="equal">
      <formula>"-"</formula>
    </cfRule>
  </conditionalFormatting>
  <conditionalFormatting sqref="R74 B74 G74:P74">
    <cfRule type="containsText" dxfId="1164" priority="2166" operator="containsText" text="No Action">
      <formula>NOT(ISERROR(SEARCH("No Action",B74)))</formula>
    </cfRule>
  </conditionalFormatting>
  <conditionalFormatting sqref="Q74">
    <cfRule type="containsText" dxfId="1163" priority="2161" operator="containsText" text="NO CVs SENT BY TA YET">
      <formula>NOT(ISERROR(SEARCH("NO CVs SENT BY TA YET",Q74)))</formula>
    </cfRule>
    <cfRule type="cellIs" dxfId="1162" priority="2162" operator="equal">
      <formula>"-"</formula>
    </cfRule>
  </conditionalFormatting>
  <conditionalFormatting sqref="Q74">
    <cfRule type="containsText" dxfId="1161" priority="2163" operator="containsText" text="No Action">
      <formula>NOT(ISERROR(SEARCH("No Action",Q74)))</formula>
    </cfRule>
  </conditionalFormatting>
  <conditionalFormatting sqref="C74">
    <cfRule type="containsText" dxfId="1160" priority="2158" operator="containsText" text="NO CVs SENT BY TA YET">
      <formula>NOT(ISERROR(SEARCH("NO CVs SENT BY TA YET",C74)))</formula>
    </cfRule>
    <cfRule type="cellIs" dxfId="1159" priority="2159" operator="equal">
      <formula>"-"</formula>
    </cfRule>
  </conditionalFormatting>
  <conditionalFormatting sqref="C74">
    <cfRule type="containsText" dxfId="1158" priority="2160" operator="containsText" text="No Action">
      <formula>NOT(ISERROR(SEARCH("No Action",C74)))</formula>
    </cfRule>
  </conditionalFormatting>
  <conditionalFormatting sqref="D74:F74">
    <cfRule type="containsText" dxfId="1157" priority="2155" operator="containsText" text="NO CVs SENT BY TA YET">
      <formula>NOT(ISERROR(SEARCH("NO CVs SENT BY TA YET",D74)))</formula>
    </cfRule>
    <cfRule type="cellIs" dxfId="1156" priority="2156" operator="equal">
      <formula>"-"</formula>
    </cfRule>
  </conditionalFormatting>
  <conditionalFormatting sqref="D74:F74">
    <cfRule type="containsText" dxfId="1155" priority="2157" operator="containsText" text="No Action">
      <formula>NOT(ISERROR(SEARCH("No Action",D74)))</formula>
    </cfRule>
  </conditionalFormatting>
  <conditionalFormatting sqref="I73">
    <cfRule type="containsText" dxfId="1154" priority="2152" operator="containsText" text="NO CVs SENT BY TA YET">
      <formula>NOT(ISERROR(SEARCH("NO CVs SENT BY TA YET",I73)))</formula>
    </cfRule>
    <cfRule type="cellIs" dxfId="1153" priority="2153" operator="equal">
      <formula>"-"</formula>
    </cfRule>
  </conditionalFormatting>
  <conditionalFormatting sqref="I73">
    <cfRule type="containsText" dxfId="1152" priority="2154" operator="containsText" text="No Action">
      <formula>NOT(ISERROR(SEARCH("No Action",I73)))</formula>
    </cfRule>
  </conditionalFormatting>
  <conditionalFormatting sqref="A75">
    <cfRule type="containsText" dxfId="1151" priority="2131" operator="containsText" text="NO CVs SENT BY TA YET">
      <formula>NOT(ISERROR(SEARCH("NO CVs SENT BY TA YET",A75)))</formula>
    </cfRule>
    <cfRule type="cellIs" dxfId="1150" priority="2132" operator="equal">
      <formula>"-"</formula>
    </cfRule>
  </conditionalFormatting>
  <conditionalFormatting sqref="A75">
    <cfRule type="containsText" dxfId="1149" priority="2133" operator="containsText" text="No Action">
      <formula>NOT(ISERROR(SEARCH("No Action",A75)))</formula>
    </cfRule>
  </conditionalFormatting>
  <conditionalFormatting sqref="B75 G75:H75 J75:P75">
    <cfRule type="containsText" dxfId="1148" priority="2128" operator="containsText" text="NO CVs SENT BY TA YET">
      <formula>NOT(ISERROR(SEARCH("NO CVs SENT BY TA YET",B75)))</formula>
    </cfRule>
    <cfRule type="cellIs" dxfId="1147" priority="2129" operator="equal">
      <formula>"-"</formula>
    </cfRule>
  </conditionalFormatting>
  <conditionalFormatting sqref="B75 G75:H75 J75:P75">
    <cfRule type="containsText" dxfId="1146" priority="2130" operator="containsText" text="No Action">
      <formula>NOT(ISERROR(SEARCH("No Action",B75)))</formula>
    </cfRule>
  </conditionalFormatting>
  <conditionalFormatting sqref="Q75">
    <cfRule type="containsText" dxfId="1145" priority="2125" operator="containsText" text="NO CVs SENT BY TA YET">
      <formula>NOT(ISERROR(SEARCH("NO CVs SENT BY TA YET",Q75)))</formula>
    </cfRule>
    <cfRule type="cellIs" dxfId="1144" priority="2126" operator="equal">
      <formula>"-"</formula>
    </cfRule>
  </conditionalFormatting>
  <conditionalFormatting sqref="Q75">
    <cfRule type="containsText" dxfId="1143" priority="2127" operator="containsText" text="No Action">
      <formula>NOT(ISERROR(SEARCH("No Action",Q75)))</formula>
    </cfRule>
  </conditionalFormatting>
  <conditionalFormatting sqref="C75">
    <cfRule type="containsText" dxfId="1142" priority="2122" operator="containsText" text="NO CVs SENT BY TA YET">
      <formula>NOT(ISERROR(SEARCH("NO CVs SENT BY TA YET",C75)))</formula>
    </cfRule>
    <cfRule type="cellIs" dxfId="1141" priority="2123" operator="equal">
      <formula>"-"</formula>
    </cfRule>
  </conditionalFormatting>
  <conditionalFormatting sqref="C75">
    <cfRule type="containsText" dxfId="1140" priority="2124" operator="containsText" text="No Action">
      <formula>NOT(ISERROR(SEARCH("No Action",C75)))</formula>
    </cfRule>
  </conditionalFormatting>
  <conditionalFormatting sqref="D75:F75">
    <cfRule type="containsText" dxfId="1139" priority="2119" operator="containsText" text="NO CVs SENT BY TA YET">
      <formula>NOT(ISERROR(SEARCH("NO CVs SENT BY TA YET",D75)))</formula>
    </cfRule>
    <cfRule type="cellIs" dxfId="1138" priority="2120" operator="equal">
      <formula>"-"</formula>
    </cfRule>
  </conditionalFormatting>
  <conditionalFormatting sqref="D75:F75">
    <cfRule type="containsText" dxfId="1137" priority="2121" operator="containsText" text="No Action">
      <formula>NOT(ISERROR(SEARCH("No Action",D75)))</formula>
    </cfRule>
  </conditionalFormatting>
  <conditionalFormatting sqref="Q58">
    <cfRule type="containsText" dxfId="1136" priority="2101" operator="containsText" text="NO CVs SENT BY TA YET">
      <formula>NOT(ISERROR(SEARCH("NO CVs SENT BY TA YET",Q58)))</formula>
    </cfRule>
    <cfRule type="cellIs" dxfId="1135" priority="2102" operator="equal">
      <formula>"-"</formula>
    </cfRule>
  </conditionalFormatting>
  <conditionalFormatting sqref="Q58">
    <cfRule type="containsText" dxfId="1134" priority="2103" operator="containsText" text="No Action">
      <formula>NOT(ISERROR(SEARCH("No Action",Q58)))</formula>
    </cfRule>
  </conditionalFormatting>
  <conditionalFormatting sqref="Q55">
    <cfRule type="containsText" dxfId="1133" priority="2098" operator="containsText" text="NO CVs SENT BY TA YET">
      <formula>NOT(ISERROR(SEARCH("NO CVs SENT BY TA YET",Q55)))</formula>
    </cfRule>
    <cfRule type="cellIs" dxfId="1132" priority="2099" operator="equal">
      <formula>"-"</formula>
    </cfRule>
  </conditionalFormatting>
  <conditionalFormatting sqref="Q55">
    <cfRule type="containsText" dxfId="1131" priority="2100" operator="containsText" text="No Action">
      <formula>NOT(ISERROR(SEARCH("No Action",Q55)))</formula>
    </cfRule>
  </conditionalFormatting>
  <conditionalFormatting sqref="R45:R46">
    <cfRule type="containsText" dxfId="1130" priority="2095" operator="containsText" text="NO CVs SENT BY TA YET">
      <formula>NOT(ISERROR(SEARCH("NO CVs SENT BY TA YET",R45)))</formula>
    </cfRule>
    <cfRule type="cellIs" dxfId="1129" priority="2096" operator="equal">
      <formula>"-"</formula>
    </cfRule>
  </conditionalFormatting>
  <conditionalFormatting sqref="R45:R46">
    <cfRule type="containsText" dxfId="1128" priority="2097" operator="containsText" text="No Action">
      <formula>NOT(ISERROR(SEARCH("No Action",R45)))</formula>
    </cfRule>
  </conditionalFormatting>
  <conditionalFormatting sqref="R48">
    <cfRule type="containsText" dxfId="1127" priority="2092" operator="containsText" text="NO CVs SENT BY TA YET">
      <formula>NOT(ISERROR(SEARCH("NO CVs SENT BY TA YET",R48)))</formula>
    </cfRule>
    <cfRule type="cellIs" dxfId="1126" priority="2093" operator="equal">
      <formula>"-"</formula>
    </cfRule>
  </conditionalFormatting>
  <conditionalFormatting sqref="R48">
    <cfRule type="containsText" dxfId="1125" priority="2094" operator="containsText" text="No Action">
      <formula>NOT(ISERROR(SEARCH("No Action",R48)))</formula>
    </cfRule>
  </conditionalFormatting>
  <conditionalFormatting sqref="R53:R54">
    <cfRule type="containsText" dxfId="1124" priority="2089" operator="containsText" text="NO CVs SENT BY TA YET">
      <formula>NOT(ISERROR(SEARCH("NO CVs SENT BY TA YET",R53)))</formula>
    </cfRule>
    <cfRule type="cellIs" dxfId="1123" priority="2090" operator="equal">
      <formula>"-"</formula>
    </cfRule>
  </conditionalFormatting>
  <conditionalFormatting sqref="R53:R54">
    <cfRule type="containsText" dxfId="1122" priority="2091" operator="containsText" text="No Action">
      <formula>NOT(ISERROR(SEARCH("No Action",R53)))</formula>
    </cfRule>
  </conditionalFormatting>
  <conditionalFormatting sqref="R56">
    <cfRule type="containsText" dxfId="1121" priority="2086" operator="containsText" text="NO CVs SENT BY TA YET">
      <formula>NOT(ISERROR(SEARCH("NO CVs SENT BY TA YET",R56)))</formula>
    </cfRule>
    <cfRule type="cellIs" dxfId="1120" priority="2087" operator="equal">
      <formula>"-"</formula>
    </cfRule>
  </conditionalFormatting>
  <conditionalFormatting sqref="R56">
    <cfRule type="containsText" dxfId="1119" priority="2088" operator="containsText" text="No Action">
      <formula>NOT(ISERROR(SEARCH("No Action",R56)))</formula>
    </cfRule>
  </conditionalFormatting>
  <conditionalFormatting sqref="R59:R60">
    <cfRule type="containsText" dxfId="1118" priority="2083" operator="containsText" text="NO CVs SENT BY TA YET">
      <formula>NOT(ISERROR(SEARCH("NO CVs SENT BY TA YET",R59)))</formula>
    </cfRule>
    <cfRule type="cellIs" dxfId="1117" priority="2084" operator="equal">
      <formula>"-"</formula>
    </cfRule>
  </conditionalFormatting>
  <conditionalFormatting sqref="R59:R60">
    <cfRule type="containsText" dxfId="1116" priority="2085" operator="containsText" text="No Action">
      <formula>NOT(ISERROR(SEARCH("No Action",R59)))</formula>
    </cfRule>
  </conditionalFormatting>
  <conditionalFormatting sqref="R70">
    <cfRule type="containsText" dxfId="1115" priority="2080" operator="containsText" text="NO CVs SENT BY TA YET">
      <formula>NOT(ISERROR(SEARCH("NO CVs SENT BY TA YET",R70)))</formula>
    </cfRule>
    <cfRule type="cellIs" dxfId="1114" priority="2081" operator="equal">
      <formula>"-"</formula>
    </cfRule>
  </conditionalFormatting>
  <conditionalFormatting sqref="R70">
    <cfRule type="containsText" dxfId="1113" priority="2082" operator="containsText" text="No Action">
      <formula>NOT(ISERROR(SEARCH("No Action",R70)))</formula>
    </cfRule>
  </conditionalFormatting>
  <conditionalFormatting sqref="R38:R39 R36 R34 R32 R25">
    <cfRule type="containsText" dxfId="1112" priority="2077" operator="containsText" text="NO CVs SENT BY TA YET">
      <formula>NOT(ISERROR(SEARCH("NO CVs SENT BY TA YET",R25)))</formula>
    </cfRule>
    <cfRule type="cellIs" dxfId="1111" priority="2078" operator="equal">
      <formula>"-"</formula>
    </cfRule>
  </conditionalFormatting>
  <conditionalFormatting sqref="R38:R39 R36 R34 R32 R25">
    <cfRule type="containsText" dxfId="1110" priority="2079" operator="containsText" text="No Action">
      <formula>NOT(ISERROR(SEARCH("No Action",R25)))</formula>
    </cfRule>
  </conditionalFormatting>
  <conditionalFormatting sqref="I75">
    <cfRule type="containsText" dxfId="1109" priority="2059" operator="containsText" text="NO CVs SENT BY TA YET">
      <formula>NOT(ISERROR(SEARCH("NO CVs SENT BY TA YET",I75)))</formula>
    </cfRule>
    <cfRule type="cellIs" dxfId="1108" priority="2060" operator="equal">
      <formula>"-"</formula>
    </cfRule>
  </conditionalFormatting>
  <conditionalFormatting sqref="I75">
    <cfRule type="containsText" dxfId="1107" priority="2061" operator="containsText" text="No Action">
      <formula>NOT(ISERROR(SEARCH("No Action",I75)))</formula>
    </cfRule>
  </conditionalFormatting>
  <conditionalFormatting sqref="I72">
    <cfRule type="containsText" dxfId="1106" priority="2053" operator="containsText" text="NO CVs SENT BY TA YET">
      <formula>NOT(ISERROR(SEARCH("NO CVs SENT BY TA YET",I72)))</formula>
    </cfRule>
    <cfRule type="cellIs" dxfId="1105" priority="2054" operator="equal">
      <formula>"-"</formula>
    </cfRule>
  </conditionalFormatting>
  <conditionalFormatting sqref="I72">
    <cfRule type="containsText" dxfId="1104" priority="2055" operator="containsText" text="No Action">
      <formula>NOT(ISERROR(SEARCH("No Action",I72)))</formula>
    </cfRule>
  </conditionalFormatting>
  <conditionalFormatting sqref="A77">
    <cfRule type="containsText" dxfId="1103" priority="2032" operator="containsText" text="NO CVs SENT BY TA YET">
      <formula>NOT(ISERROR(SEARCH("NO CVs SENT BY TA YET",A77)))</formula>
    </cfRule>
    <cfRule type="cellIs" dxfId="1102" priority="2033" operator="equal">
      <formula>"-"</formula>
    </cfRule>
  </conditionalFormatting>
  <conditionalFormatting sqref="A77">
    <cfRule type="containsText" dxfId="1101" priority="2034" operator="containsText" text="No Action">
      <formula>NOT(ISERROR(SEARCH("No Action",A77)))</formula>
    </cfRule>
  </conditionalFormatting>
  <conditionalFormatting sqref="B77 G77:H77 J77:P77">
    <cfRule type="containsText" dxfId="1100" priority="2029" operator="containsText" text="NO CVs SENT BY TA YET">
      <formula>NOT(ISERROR(SEARCH("NO CVs SENT BY TA YET",B77)))</formula>
    </cfRule>
    <cfRule type="cellIs" dxfId="1099" priority="2030" operator="equal">
      <formula>"-"</formula>
    </cfRule>
  </conditionalFormatting>
  <conditionalFormatting sqref="B77 G77:H77 J77:P77">
    <cfRule type="containsText" dxfId="1098" priority="2031" operator="containsText" text="No Action">
      <formula>NOT(ISERROR(SEARCH("No Action",B77)))</formula>
    </cfRule>
  </conditionalFormatting>
  <conditionalFormatting sqref="Q77">
    <cfRule type="containsText" dxfId="1097" priority="2026" operator="containsText" text="NO CVs SENT BY TA YET">
      <formula>NOT(ISERROR(SEARCH("NO CVs SENT BY TA YET",Q77)))</formula>
    </cfRule>
    <cfRule type="cellIs" dxfId="1096" priority="2027" operator="equal">
      <formula>"-"</formula>
    </cfRule>
  </conditionalFormatting>
  <conditionalFormatting sqref="Q77">
    <cfRule type="containsText" dxfId="1095" priority="2028" operator="containsText" text="No Action">
      <formula>NOT(ISERROR(SEARCH("No Action",Q77)))</formula>
    </cfRule>
  </conditionalFormatting>
  <conditionalFormatting sqref="C77">
    <cfRule type="containsText" dxfId="1094" priority="2023" operator="containsText" text="NO CVs SENT BY TA YET">
      <formula>NOT(ISERROR(SEARCH("NO CVs SENT BY TA YET",C77)))</formula>
    </cfRule>
    <cfRule type="cellIs" dxfId="1093" priority="2024" operator="equal">
      <formula>"-"</formula>
    </cfRule>
  </conditionalFormatting>
  <conditionalFormatting sqref="C77">
    <cfRule type="containsText" dxfId="1092" priority="2025" operator="containsText" text="No Action">
      <formula>NOT(ISERROR(SEARCH("No Action",C77)))</formula>
    </cfRule>
  </conditionalFormatting>
  <conditionalFormatting sqref="D77:F77">
    <cfRule type="containsText" dxfId="1091" priority="2020" operator="containsText" text="NO CVs SENT BY TA YET">
      <formula>NOT(ISERROR(SEARCH("NO CVs SENT BY TA YET",D77)))</formula>
    </cfRule>
    <cfRule type="cellIs" dxfId="1090" priority="2021" operator="equal">
      <formula>"-"</formula>
    </cfRule>
  </conditionalFormatting>
  <conditionalFormatting sqref="D77:F77">
    <cfRule type="containsText" dxfId="1089" priority="2022" operator="containsText" text="No Action">
      <formula>NOT(ISERROR(SEARCH("No Action",D77)))</formula>
    </cfRule>
  </conditionalFormatting>
  <conditionalFormatting sqref="I77">
    <cfRule type="containsText" dxfId="1088" priority="2017" operator="containsText" text="NO CVs SENT BY TA YET">
      <formula>NOT(ISERROR(SEARCH("NO CVs SENT BY TA YET",I77)))</formula>
    </cfRule>
    <cfRule type="cellIs" dxfId="1087" priority="2018" operator="equal">
      <formula>"-"</formula>
    </cfRule>
  </conditionalFormatting>
  <conditionalFormatting sqref="I77">
    <cfRule type="containsText" dxfId="1086" priority="2019" operator="containsText" text="No Action">
      <formula>NOT(ISERROR(SEARCH("No Action",I77)))</formula>
    </cfRule>
  </conditionalFormatting>
  <conditionalFormatting sqref="A79:A80">
    <cfRule type="containsText" dxfId="1085" priority="1990" operator="containsText" text="NO CVs SENT BY TA YET">
      <formula>NOT(ISERROR(SEARCH("NO CVs SENT BY TA YET",A79)))</formula>
    </cfRule>
    <cfRule type="cellIs" dxfId="1084" priority="1991" operator="equal">
      <formula>"-"</formula>
    </cfRule>
  </conditionalFormatting>
  <conditionalFormatting sqref="A79:A80">
    <cfRule type="containsText" dxfId="1083" priority="1992" operator="containsText" text="No Action">
      <formula>NOT(ISERROR(SEARCH("No Action",A79)))</formula>
    </cfRule>
  </conditionalFormatting>
  <conditionalFormatting sqref="B79 G79:H79 J79:M79 P79">
    <cfRule type="containsText" dxfId="1082" priority="1981" operator="containsText" text="NO CVs SENT BY TA YET">
      <formula>NOT(ISERROR(SEARCH("NO CVs SENT BY TA YET",B79)))</formula>
    </cfRule>
    <cfRule type="cellIs" dxfId="1081" priority="1982" operator="equal">
      <formula>"-"</formula>
    </cfRule>
  </conditionalFormatting>
  <conditionalFormatting sqref="B79 G79:H79 J79:M79 P79">
    <cfRule type="containsText" dxfId="1080" priority="1983" operator="containsText" text="No Action">
      <formula>NOT(ISERROR(SEARCH("No Action",B79)))</formula>
    </cfRule>
  </conditionalFormatting>
  <conditionalFormatting sqref="Q79">
    <cfRule type="containsText" dxfId="1079" priority="1978" operator="containsText" text="NO CVs SENT BY TA YET">
      <formula>NOT(ISERROR(SEARCH("NO CVs SENT BY TA YET",Q79)))</formula>
    </cfRule>
    <cfRule type="cellIs" dxfId="1078" priority="1979" operator="equal">
      <formula>"-"</formula>
    </cfRule>
  </conditionalFormatting>
  <conditionalFormatting sqref="Q79">
    <cfRule type="containsText" dxfId="1077" priority="1980" operator="containsText" text="No Action">
      <formula>NOT(ISERROR(SEARCH("No Action",Q79)))</formula>
    </cfRule>
  </conditionalFormatting>
  <conditionalFormatting sqref="C79">
    <cfRule type="containsText" dxfId="1076" priority="1975" operator="containsText" text="NO CVs SENT BY TA YET">
      <formula>NOT(ISERROR(SEARCH("NO CVs SENT BY TA YET",C79)))</formula>
    </cfRule>
    <cfRule type="cellIs" dxfId="1075" priority="1976" operator="equal">
      <formula>"-"</formula>
    </cfRule>
  </conditionalFormatting>
  <conditionalFormatting sqref="C79">
    <cfRule type="containsText" dxfId="1074" priority="1977" operator="containsText" text="No Action">
      <formula>NOT(ISERROR(SEARCH("No Action",C79)))</formula>
    </cfRule>
  </conditionalFormatting>
  <conditionalFormatting sqref="D79:F79">
    <cfRule type="containsText" dxfId="1073" priority="1972" operator="containsText" text="NO CVs SENT BY TA YET">
      <formula>NOT(ISERROR(SEARCH("NO CVs SENT BY TA YET",D79)))</formula>
    </cfRule>
    <cfRule type="cellIs" dxfId="1072" priority="1973" operator="equal">
      <formula>"-"</formula>
    </cfRule>
  </conditionalFormatting>
  <conditionalFormatting sqref="D79:F79">
    <cfRule type="containsText" dxfId="1071" priority="1974" operator="containsText" text="No Action">
      <formula>NOT(ISERROR(SEARCH("No Action",D79)))</formula>
    </cfRule>
  </conditionalFormatting>
  <conditionalFormatting sqref="I79">
    <cfRule type="containsText" dxfId="1070" priority="1969" operator="containsText" text="NO CVs SENT BY TA YET">
      <formula>NOT(ISERROR(SEARCH("NO CVs SENT BY TA YET",I79)))</formula>
    </cfRule>
    <cfRule type="cellIs" dxfId="1069" priority="1970" operator="equal">
      <formula>"-"</formula>
    </cfRule>
  </conditionalFormatting>
  <conditionalFormatting sqref="I79">
    <cfRule type="containsText" dxfId="1068" priority="1971" operator="containsText" text="No Action">
      <formula>NOT(ISERROR(SEARCH("No Action",I79)))</formula>
    </cfRule>
  </conditionalFormatting>
  <conditionalFormatting sqref="B80 G80:H80 J80:M80 P80">
    <cfRule type="containsText" dxfId="1067" priority="1966" operator="containsText" text="NO CVs SENT BY TA YET">
      <formula>NOT(ISERROR(SEARCH("NO CVs SENT BY TA YET",B80)))</formula>
    </cfRule>
    <cfRule type="cellIs" dxfId="1066" priority="1967" operator="equal">
      <formula>"-"</formula>
    </cfRule>
  </conditionalFormatting>
  <conditionalFormatting sqref="B80 G80:H80 J80:M80 P80">
    <cfRule type="containsText" dxfId="1065" priority="1968" operator="containsText" text="No Action">
      <formula>NOT(ISERROR(SEARCH("No Action",B80)))</formula>
    </cfRule>
  </conditionalFormatting>
  <conditionalFormatting sqref="Q80">
    <cfRule type="containsText" dxfId="1064" priority="1963" operator="containsText" text="NO CVs SENT BY TA YET">
      <formula>NOT(ISERROR(SEARCH("NO CVs SENT BY TA YET",Q80)))</formula>
    </cfRule>
    <cfRule type="cellIs" dxfId="1063" priority="1964" operator="equal">
      <formula>"-"</formula>
    </cfRule>
  </conditionalFormatting>
  <conditionalFormatting sqref="Q80">
    <cfRule type="containsText" dxfId="1062" priority="1965" operator="containsText" text="No Action">
      <formula>NOT(ISERROR(SEARCH("No Action",Q80)))</formula>
    </cfRule>
  </conditionalFormatting>
  <conditionalFormatting sqref="C80">
    <cfRule type="containsText" dxfId="1061" priority="1960" operator="containsText" text="NO CVs SENT BY TA YET">
      <formula>NOT(ISERROR(SEARCH("NO CVs SENT BY TA YET",C80)))</formula>
    </cfRule>
    <cfRule type="cellIs" dxfId="1060" priority="1961" operator="equal">
      <formula>"-"</formula>
    </cfRule>
  </conditionalFormatting>
  <conditionalFormatting sqref="C80">
    <cfRule type="containsText" dxfId="1059" priority="1962" operator="containsText" text="No Action">
      <formula>NOT(ISERROR(SEARCH("No Action",C80)))</formula>
    </cfRule>
  </conditionalFormatting>
  <conditionalFormatting sqref="D80:F80">
    <cfRule type="containsText" dxfId="1058" priority="1957" operator="containsText" text="NO CVs SENT BY TA YET">
      <formula>NOT(ISERROR(SEARCH("NO CVs SENT BY TA YET",D80)))</formula>
    </cfRule>
    <cfRule type="cellIs" dxfId="1057" priority="1958" operator="equal">
      <formula>"-"</formula>
    </cfRule>
  </conditionalFormatting>
  <conditionalFormatting sqref="D80:F80">
    <cfRule type="containsText" dxfId="1056" priority="1959" operator="containsText" text="No Action">
      <formula>NOT(ISERROR(SEARCH("No Action",D80)))</formula>
    </cfRule>
  </conditionalFormatting>
  <conditionalFormatting sqref="I80">
    <cfRule type="containsText" dxfId="1055" priority="1954" operator="containsText" text="NO CVs SENT BY TA YET">
      <formula>NOT(ISERROR(SEARCH("NO CVs SENT BY TA YET",I80)))</formula>
    </cfRule>
    <cfRule type="cellIs" dxfId="1054" priority="1955" operator="equal">
      <formula>"-"</formula>
    </cfRule>
  </conditionalFormatting>
  <conditionalFormatting sqref="I80">
    <cfRule type="containsText" dxfId="1053" priority="1956" operator="containsText" text="No Action">
      <formula>NOT(ISERROR(SEARCH("No Action",I80)))</formula>
    </cfRule>
  </conditionalFormatting>
  <conditionalFormatting sqref="N80">
    <cfRule type="containsText" dxfId="1052" priority="1951" operator="containsText" text="NO CVs SENT BY TA YET">
      <formula>NOT(ISERROR(SEARCH("NO CVs SENT BY TA YET",N80)))</formula>
    </cfRule>
    <cfRule type="cellIs" dxfId="1051" priority="1952" operator="equal">
      <formula>"-"</formula>
    </cfRule>
  </conditionalFormatting>
  <conditionalFormatting sqref="N80">
    <cfRule type="containsText" dxfId="1050" priority="1953" operator="containsText" text="No Action">
      <formula>NOT(ISERROR(SEARCH("No Action",N80)))</formula>
    </cfRule>
  </conditionalFormatting>
  <conditionalFormatting sqref="N79">
    <cfRule type="containsText" dxfId="1049" priority="1948" operator="containsText" text="NO CVs SENT BY TA YET">
      <formula>NOT(ISERROR(SEARCH("NO CVs SENT BY TA YET",N79)))</formula>
    </cfRule>
    <cfRule type="cellIs" dxfId="1048" priority="1949" operator="equal">
      <formula>"-"</formula>
    </cfRule>
  </conditionalFormatting>
  <conditionalFormatting sqref="N79">
    <cfRule type="containsText" dxfId="1047" priority="1950" operator="containsText" text="No Action">
      <formula>NOT(ISERROR(SEARCH("No Action",N79)))</formula>
    </cfRule>
  </conditionalFormatting>
  <conditionalFormatting sqref="A76">
    <cfRule type="containsText" dxfId="1046" priority="1903" operator="containsText" text="NO CVs SENT BY TA YET">
      <formula>NOT(ISERROR(SEARCH("NO CVs SENT BY TA YET",A76)))</formula>
    </cfRule>
    <cfRule type="cellIs" dxfId="1045" priority="1904" operator="equal">
      <formula>"-"</formula>
    </cfRule>
  </conditionalFormatting>
  <conditionalFormatting sqref="A76">
    <cfRule type="containsText" dxfId="1044" priority="1905" operator="containsText" text="No Action">
      <formula>NOT(ISERROR(SEARCH("No Action",A76)))</formula>
    </cfRule>
  </conditionalFormatting>
  <conditionalFormatting sqref="B76 G76:H76 J76:P76">
    <cfRule type="containsText" dxfId="1043" priority="1900" operator="containsText" text="NO CVs SENT BY TA YET">
      <formula>NOT(ISERROR(SEARCH("NO CVs SENT BY TA YET",B76)))</formula>
    </cfRule>
    <cfRule type="cellIs" dxfId="1042" priority="1901" operator="equal">
      <formula>"-"</formula>
    </cfRule>
  </conditionalFormatting>
  <conditionalFormatting sqref="B76 G76:H76 J76:P76">
    <cfRule type="containsText" dxfId="1041" priority="1902" operator="containsText" text="No Action">
      <formula>NOT(ISERROR(SEARCH("No Action",B76)))</formula>
    </cfRule>
  </conditionalFormatting>
  <conditionalFormatting sqref="Q76">
    <cfRule type="containsText" dxfId="1040" priority="1897" operator="containsText" text="NO CVs SENT BY TA YET">
      <formula>NOT(ISERROR(SEARCH("NO CVs SENT BY TA YET",Q76)))</formula>
    </cfRule>
    <cfRule type="cellIs" dxfId="1039" priority="1898" operator="equal">
      <formula>"-"</formula>
    </cfRule>
  </conditionalFormatting>
  <conditionalFormatting sqref="Q76">
    <cfRule type="containsText" dxfId="1038" priority="1899" operator="containsText" text="No Action">
      <formula>NOT(ISERROR(SEARCH("No Action",Q76)))</formula>
    </cfRule>
  </conditionalFormatting>
  <conditionalFormatting sqref="C76">
    <cfRule type="containsText" dxfId="1037" priority="1894" operator="containsText" text="NO CVs SENT BY TA YET">
      <formula>NOT(ISERROR(SEARCH("NO CVs SENT BY TA YET",C76)))</formula>
    </cfRule>
    <cfRule type="cellIs" dxfId="1036" priority="1895" operator="equal">
      <formula>"-"</formula>
    </cfRule>
  </conditionalFormatting>
  <conditionalFormatting sqref="C76">
    <cfRule type="containsText" dxfId="1035" priority="1896" operator="containsText" text="No Action">
      <formula>NOT(ISERROR(SEARCH("No Action",C76)))</formula>
    </cfRule>
  </conditionalFormatting>
  <conditionalFormatting sqref="D76:F76">
    <cfRule type="containsText" dxfId="1034" priority="1891" operator="containsText" text="NO CVs SENT BY TA YET">
      <formula>NOT(ISERROR(SEARCH("NO CVs SENT BY TA YET",D76)))</formula>
    </cfRule>
    <cfRule type="cellIs" dxfId="1033" priority="1892" operator="equal">
      <formula>"-"</formula>
    </cfRule>
  </conditionalFormatting>
  <conditionalFormatting sqref="D76:F76">
    <cfRule type="containsText" dxfId="1032" priority="1893" operator="containsText" text="No Action">
      <formula>NOT(ISERROR(SEARCH("No Action",D76)))</formula>
    </cfRule>
  </conditionalFormatting>
  <conditionalFormatting sqref="I76">
    <cfRule type="containsText" dxfId="1031" priority="1888" operator="containsText" text="NO CVs SENT BY TA YET">
      <formula>NOT(ISERROR(SEARCH("NO CVs SENT BY TA YET",I76)))</formula>
    </cfRule>
    <cfRule type="cellIs" dxfId="1030" priority="1889" operator="equal">
      <formula>"-"</formula>
    </cfRule>
  </conditionalFormatting>
  <conditionalFormatting sqref="I76">
    <cfRule type="containsText" dxfId="1029" priority="1890" operator="containsText" text="No Action">
      <formula>NOT(ISERROR(SEARCH("No Action",I76)))</formula>
    </cfRule>
  </conditionalFormatting>
  <conditionalFormatting sqref="A78">
    <cfRule type="containsText" dxfId="1028" priority="1885" operator="containsText" text="NO CVs SENT BY TA YET">
      <formula>NOT(ISERROR(SEARCH("NO CVs SENT BY TA YET",A78)))</formula>
    </cfRule>
    <cfRule type="cellIs" dxfId="1027" priority="1886" operator="equal">
      <formula>"-"</formula>
    </cfRule>
  </conditionalFormatting>
  <conditionalFormatting sqref="A78">
    <cfRule type="containsText" dxfId="1026" priority="1887" operator="containsText" text="No Action">
      <formula>NOT(ISERROR(SEARCH("No Action",A78)))</formula>
    </cfRule>
  </conditionalFormatting>
  <conditionalFormatting sqref="B78 G78:H78 J78:P78">
    <cfRule type="containsText" dxfId="1025" priority="1882" operator="containsText" text="NO CVs SENT BY TA YET">
      <formula>NOT(ISERROR(SEARCH("NO CVs SENT BY TA YET",B78)))</formula>
    </cfRule>
    <cfRule type="cellIs" dxfId="1024" priority="1883" operator="equal">
      <formula>"-"</formula>
    </cfRule>
  </conditionalFormatting>
  <conditionalFormatting sqref="B78 G78:H78 J78:P78">
    <cfRule type="containsText" dxfId="1023" priority="1884" operator="containsText" text="No Action">
      <formula>NOT(ISERROR(SEARCH("No Action",B78)))</formula>
    </cfRule>
  </conditionalFormatting>
  <conditionalFormatting sqref="Q78">
    <cfRule type="containsText" dxfId="1022" priority="1879" operator="containsText" text="NO CVs SENT BY TA YET">
      <formula>NOT(ISERROR(SEARCH("NO CVs SENT BY TA YET",Q78)))</formula>
    </cfRule>
    <cfRule type="cellIs" dxfId="1021" priority="1880" operator="equal">
      <formula>"-"</formula>
    </cfRule>
  </conditionalFormatting>
  <conditionalFormatting sqref="Q78">
    <cfRule type="containsText" dxfId="1020" priority="1881" operator="containsText" text="No Action">
      <formula>NOT(ISERROR(SEARCH("No Action",Q78)))</formula>
    </cfRule>
  </conditionalFormatting>
  <conditionalFormatting sqref="C78">
    <cfRule type="containsText" dxfId="1019" priority="1876" operator="containsText" text="NO CVs SENT BY TA YET">
      <formula>NOT(ISERROR(SEARCH("NO CVs SENT BY TA YET",C78)))</formula>
    </cfRule>
    <cfRule type="cellIs" dxfId="1018" priority="1877" operator="equal">
      <formula>"-"</formula>
    </cfRule>
  </conditionalFormatting>
  <conditionalFormatting sqref="C78">
    <cfRule type="containsText" dxfId="1017" priority="1878" operator="containsText" text="No Action">
      <formula>NOT(ISERROR(SEARCH("No Action",C78)))</formula>
    </cfRule>
  </conditionalFormatting>
  <conditionalFormatting sqref="D78:F78">
    <cfRule type="containsText" dxfId="1016" priority="1873" operator="containsText" text="NO CVs SENT BY TA YET">
      <formula>NOT(ISERROR(SEARCH("NO CVs SENT BY TA YET",D78)))</formula>
    </cfRule>
    <cfRule type="cellIs" dxfId="1015" priority="1874" operator="equal">
      <formula>"-"</formula>
    </cfRule>
  </conditionalFormatting>
  <conditionalFormatting sqref="D78:F78">
    <cfRule type="containsText" dxfId="1014" priority="1875" operator="containsText" text="No Action">
      <formula>NOT(ISERROR(SEARCH("No Action",D78)))</formula>
    </cfRule>
  </conditionalFormatting>
  <conditionalFormatting sqref="A81">
    <cfRule type="containsText" dxfId="1013" priority="1867" operator="containsText" text="NO CVs SENT BY TA YET">
      <formula>NOT(ISERROR(SEARCH("NO CVs SENT BY TA YET",A81)))</formula>
    </cfRule>
    <cfRule type="cellIs" dxfId="1012" priority="1868" operator="equal">
      <formula>"-"</formula>
    </cfRule>
  </conditionalFormatting>
  <conditionalFormatting sqref="A81">
    <cfRule type="containsText" dxfId="1011" priority="1869" operator="containsText" text="No Action">
      <formula>NOT(ISERROR(SEARCH("No Action",A81)))</formula>
    </cfRule>
  </conditionalFormatting>
  <conditionalFormatting sqref="R81 B81 G81:H81 J81:P81">
    <cfRule type="containsText" dxfId="1010" priority="1864" operator="containsText" text="NO CVs SENT BY TA YET">
      <formula>NOT(ISERROR(SEARCH("NO CVs SENT BY TA YET",B81)))</formula>
    </cfRule>
    <cfRule type="cellIs" dxfId="1009" priority="1865" operator="equal">
      <formula>"-"</formula>
    </cfRule>
  </conditionalFormatting>
  <conditionalFormatting sqref="R81 B81 G81:H81 J81:P81">
    <cfRule type="containsText" dxfId="1008" priority="1866" operator="containsText" text="No Action">
      <formula>NOT(ISERROR(SEARCH("No Action",B81)))</formula>
    </cfRule>
  </conditionalFormatting>
  <conditionalFormatting sqref="Q81">
    <cfRule type="containsText" dxfId="1007" priority="1861" operator="containsText" text="NO CVs SENT BY TA YET">
      <formula>NOT(ISERROR(SEARCH("NO CVs SENT BY TA YET",Q81)))</formula>
    </cfRule>
    <cfRule type="cellIs" dxfId="1006" priority="1862" operator="equal">
      <formula>"-"</formula>
    </cfRule>
  </conditionalFormatting>
  <conditionalFormatting sqref="Q81">
    <cfRule type="containsText" dxfId="1005" priority="1863" operator="containsText" text="No Action">
      <formula>NOT(ISERROR(SEARCH("No Action",Q81)))</formula>
    </cfRule>
  </conditionalFormatting>
  <conditionalFormatting sqref="C81">
    <cfRule type="containsText" dxfId="1004" priority="1858" operator="containsText" text="NO CVs SENT BY TA YET">
      <formula>NOT(ISERROR(SEARCH("NO CVs SENT BY TA YET",C81)))</formula>
    </cfRule>
    <cfRule type="cellIs" dxfId="1003" priority="1859" operator="equal">
      <formula>"-"</formula>
    </cfRule>
  </conditionalFormatting>
  <conditionalFormatting sqref="C81">
    <cfRule type="containsText" dxfId="1002" priority="1860" operator="containsText" text="No Action">
      <formula>NOT(ISERROR(SEARCH("No Action",C81)))</formula>
    </cfRule>
  </conditionalFormatting>
  <conditionalFormatting sqref="D81:F81">
    <cfRule type="containsText" dxfId="1001" priority="1855" operator="containsText" text="NO CVs SENT BY TA YET">
      <formula>NOT(ISERROR(SEARCH("NO CVs SENT BY TA YET",D81)))</formula>
    </cfRule>
    <cfRule type="cellIs" dxfId="1000" priority="1856" operator="equal">
      <formula>"-"</formula>
    </cfRule>
  </conditionalFormatting>
  <conditionalFormatting sqref="D81:F81">
    <cfRule type="containsText" dxfId="999" priority="1857" operator="containsText" text="No Action">
      <formula>NOT(ISERROR(SEARCH("No Action",D81)))</formula>
    </cfRule>
  </conditionalFormatting>
  <conditionalFormatting sqref="I81">
    <cfRule type="containsText" dxfId="998" priority="1852" operator="containsText" text="NO CVs SENT BY TA YET">
      <formula>NOT(ISERROR(SEARCH("NO CVs SENT BY TA YET",I81)))</formula>
    </cfRule>
    <cfRule type="cellIs" dxfId="997" priority="1853" operator="equal">
      <formula>"-"</formula>
    </cfRule>
  </conditionalFormatting>
  <conditionalFormatting sqref="I81">
    <cfRule type="containsText" dxfId="996" priority="1854" operator="containsText" text="No Action">
      <formula>NOT(ISERROR(SEARCH("No Action",I81)))</formula>
    </cfRule>
  </conditionalFormatting>
  <conditionalFormatting sqref="A82">
    <cfRule type="containsText" dxfId="995" priority="1849" operator="containsText" text="NO CVs SENT BY TA YET">
      <formula>NOT(ISERROR(SEARCH("NO CVs SENT BY TA YET",A82)))</formula>
    </cfRule>
    <cfRule type="cellIs" dxfId="994" priority="1850" operator="equal">
      <formula>"-"</formula>
    </cfRule>
  </conditionalFormatting>
  <conditionalFormatting sqref="A82">
    <cfRule type="containsText" dxfId="993" priority="1851" operator="containsText" text="No Action">
      <formula>NOT(ISERROR(SEARCH("No Action",A82)))</formula>
    </cfRule>
  </conditionalFormatting>
  <conditionalFormatting sqref="B82 G82:H82 J82:P82">
    <cfRule type="containsText" dxfId="992" priority="1846" operator="containsText" text="NO CVs SENT BY TA YET">
      <formula>NOT(ISERROR(SEARCH("NO CVs SENT BY TA YET",B82)))</formula>
    </cfRule>
    <cfRule type="cellIs" dxfId="991" priority="1847" operator="equal">
      <formula>"-"</formula>
    </cfRule>
  </conditionalFormatting>
  <conditionalFormatting sqref="B82 G82:H82 J82:P82">
    <cfRule type="containsText" dxfId="990" priority="1848" operator="containsText" text="No Action">
      <formula>NOT(ISERROR(SEARCH("No Action",B82)))</formula>
    </cfRule>
  </conditionalFormatting>
  <conditionalFormatting sqref="Q82">
    <cfRule type="containsText" dxfId="989" priority="1843" operator="containsText" text="NO CVs SENT BY TA YET">
      <formula>NOT(ISERROR(SEARCH("NO CVs SENT BY TA YET",Q82)))</formula>
    </cfRule>
    <cfRule type="cellIs" dxfId="988" priority="1844" operator="equal">
      <formula>"-"</formula>
    </cfRule>
  </conditionalFormatting>
  <conditionalFormatting sqref="Q82">
    <cfRule type="containsText" dxfId="987" priority="1845" operator="containsText" text="No Action">
      <formula>NOT(ISERROR(SEARCH("No Action",Q82)))</formula>
    </cfRule>
  </conditionalFormatting>
  <conditionalFormatting sqref="C82">
    <cfRule type="containsText" dxfId="986" priority="1840" operator="containsText" text="NO CVs SENT BY TA YET">
      <formula>NOT(ISERROR(SEARCH("NO CVs SENT BY TA YET",C82)))</formula>
    </cfRule>
    <cfRule type="cellIs" dxfId="985" priority="1841" operator="equal">
      <formula>"-"</formula>
    </cfRule>
  </conditionalFormatting>
  <conditionalFormatting sqref="C82">
    <cfRule type="containsText" dxfId="984" priority="1842" operator="containsText" text="No Action">
      <formula>NOT(ISERROR(SEARCH("No Action",C82)))</formula>
    </cfRule>
  </conditionalFormatting>
  <conditionalFormatting sqref="D82:F82">
    <cfRule type="containsText" dxfId="983" priority="1837" operator="containsText" text="NO CVs SENT BY TA YET">
      <formula>NOT(ISERROR(SEARCH("NO CVs SENT BY TA YET",D82)))</formula>
    </cfRule>
    <cfRule type="cellIs" dxfId="982" priority="1838" operator="equal">
      <formula>"-"</formula>
    </cfRule>
  </conditionalFormatting>
  <conditionalFormatting sqref="D82:F82">
    <cfRule type="containsText" dxfId="981" priority="1839" operator="containsText" text="No Action">
      <formula>NOT(ISERROR(SEARCH("No Action",D82)))</formula>
    </cfRule>
  </conditionalFormatting>
  <conditionalFormatting sqref="A83">
    <cfRule type="containsText" dxfId="980" priority="1831" operator="containsText" text="NO CVs SENT BY TA YET">
      <formula>NOT(ISERROR(SEARCH("NO CVs SENT BY TA YET",A83)))</formula>
    </cfRule>
    <cfRule type="cellIs" dxfId="979" priority="1832" operator="equal">
      <formula>"-"</formula>
    </cfRule>
  </conditionalFormatting>
  <conditionalFormatting sqref="A83">
    <cfRule type="containsText" dxfId="978" priority="1833" operator="containsText" text="No Action">
      <formula>NOT(ISERROR(SEARCH("No Action",A83)))</formula>
    </cfRule>
  </conditionalFormatting>
  <conditionalFormatting sqref="R83 B83 G83:H83 J83:P83">
    <cfRule type="containsText" dxfId="977" priority="1828" operator="containsText" text="NO CVs SENT BY TA YET">
      <formula>NOT(ISERROR(SEARCH("NO CVs SENT BY TA YET",B83)))</formula>
    </cfRule>
    <cfRule type="cellIs" dxfId="976" priority="1829" operator="equal">
      <formula>"-"</formula>
    </cfRule>
  </conditionalFormatting>
  <conditionalFormatting sqref="R83 B83 G83:H83 J83:P83">
    <cfRule type="containsText" dxfId="975" priority="1830" operator="containsText" text="No Action">
      <formula>NOT(ISERROR(SEARCH("No Action",B83)))</formula>
    </cfRule>
  </conditionalFormatting>
  <conditionalFormatting sqref="Q83">
    <cfRule type="containsText" dxfId="974" priority="1825" operator="containsText" text="NO CVs SENT BY TA YET">
      <formula>NOT(ISERROR(SEARCH("NO CVs SENT BY TA YET",Q83)))</formula>
    </cfRule>
    <cfRule type="cellIs" dxfId="973" priority="1826" operator="equal">
      <formula>"-"</formula>
    </cfRule>
  </conditionalFormatting>
  <conditionalFormatting sqref="Q83">
    <cfRule type="containsText" dxfId="972" priority="1827" operator="containsText" text="No Action">
      <formula>NOT(ISERROR(SEARCH("No Action",Q83)))</formula>
    </cfRule>
  </conditionalFormatting>
  <conditionalFormatting sqref="C83">
    <cfRule type="containsText" dxfId="971" priority="1822" operator="containsText" text="NO CVs SENT BY TA YET">
      <formula>NOT(ISERROR(SEARCH("NO CVs SENT BY TA YET",C83)))</formula>
    </cfRule>
    <cfRule type="cellIs" dxfId="970" priority="1823" operator="equal">
      <formula>"-"</formula>
    </cfRule>
  </conditionalFormatting>
  <conditionalFormatting sqref="C83">
    <cfRule type="containsText" dxfId="969" priority="1824" operator="containsText" text="No Action">
      <formula>NOT(ISERROR(SEARCH("No Action",C83)))</formula>
    </cfRule>
  </conditionalFormatting>
  <conditionalFormatting sqref="D83:F83">
    <cfRule type="containsText" dxfId="968" priority="1819" operator="containsText" text="NO CVs SENT BY TA YET">
      <formula>NOT(ISERROR(SEARCH("NO CVs SENT BY TA YET",D83)))</formula>
    </cfRule>
    <cfRule type="cellIs" dxfId="967" priority="1820" operator="equal">
      <formula>"-"</formula>
    </cfRule>
  </conditionalFormatting>
  <conditionalFormatting sqref="D83:F83">
    <cfRule type="containsText" dxfId="966" priority="1821" operator="containsText" text="No Action">
      <formula>NOT(ISERROR(SEARCH("No Action",D83)))</formula>
    </cfRule>
  </conditionalFormatting>
  <conditionalFormatting sqref="I83">
    <cfRule type="containsText" dxfId="965" priority="1816" operator="containsText" text="NO CVs SENT BY TA YET">
      <formula>NOT(ISERROR(SEARCH("NO CVs SENT BY TA YET",I83)))</formula>
    </cfRule>
    <cfRule type="cellIs" dxfId="964" priority="1817" operator="equal">
      <formula>"-"</formula>
    </cfRule>
  </conditionalFormatting>
  <conditionalFormatting sqref="I83">
    <cfRule type="containsText" dxfId="963" priority="1818" operator="containsText" text="No Action">
      <formula>NOT(ISERROR(SEARCH("No Action",I83)))</formula>
    </cfRule>
  </conditionalFormatting>
  <conditionalFormatting sqref="A84">
    <cfRule type="containsText" dxfId="962" priority="1813" operator="containsText" text="NO CVs SENT BY TA YET">
      <formula>NOT(ISERROR(SEARCH("NO CVs SENT BY TA YET",A84)))</formula>
    </cfRule>
    <cfRule type="cellIs" dxfId="961" priority="1814" operator="equal">
      <formula>"-"</formula>
    </cfRule>
  </conditionalFormatting>
  <conditionalFormatting sqref="A84">
    <cfRule type="containsText" dxfId="960" priority="1815" operator="containsText" text="No Action">
      <formula>NOT(ISERROR(SEARCH("No Action",A84)))</formula>
    </cfRule>
  </conditionalFormatting>
  <conditionalFormatting sqref="B84 G84:H84 J84:P84">
    <cfRule type="containsText" dxfId="959" priority="1810" operator="containsText" text="NO CVs SENT BY TA YET">
      <formula>NOT(ISERROR(SEARCH("NO CVs SENT BY TA YET",B84)))</formula>
    </cfRule>
    <cfRule type="cellIs" dxfId="958" priority="1811" operator="equal">
      <formula>"-"</formula>
    </cfRule>
  </conditionalFormatting>
  <conditionalFormatting sqref="B84 G84:H84 J84:P84">
    <cfRule type="containsText" dxfId="957" priority="1812" operator="containsText" text="No Action">
      <formula>NOT(ISERROR(SEARCH("No Action",B84)))</formula>
    </cfRule>
  </conditionalFormatting>
  <conditionalFormatting sqref="Q84">
    <cfRule type="containsText" dxfId="956" priority="1807" operator="containsText" text="NO CVs SENT BY TA YET">
      <formula>NOT(ISERROR(SEARCH("NO CVs SENT BY TA YET",Q84)))</formula>
    </cfRule>
    <cfRule type="cellIs" dxfId="955" priority="1808" operator="equal">
      <formula>"-"</formula>
    </cfRule>
  </conditionalFormatting>
  <conditionalFormatting sqref="Q84">
    <cfRule type="containsText" dxfId="954" priority="1809" operator="containsText" text="No Action">
      <formula>NOT(ISERROR(SEARCH("No Action",Q84)))</formula>
    </cfRule>
  </conditionalFormatting>
  <conditionalFormatting sqref="C84">
    <cfRule type="containsText" dxfId="953" priority="1804" operator="containsText" text="NO CVs SENT BY TA YET">
      <formula>NOT(ISERROR(SEARCH("NO CVs SENT BY TA YET",C84)))</formula>
    </cfRule>
    <cfRule type="cellIs" dxfId="952" priority="1805" operator="equal">
      <formula>"-"</formula>
    </cfRule>
  </conditionalFormatting>
  <conditionalFormatting sqref="C84">
    <cfRule type="containsText" dxfId="951" priority="1806" operator="containsText" text="No Action">
      <formula>NOT(ISERROR(SEARCH("No Action",C84)))</formula>
    </cfRule>
  </conditionalFormatting>
  <conditionalFormatting sqref="D84:F84">
    <cfRule type="containsText" dxfId="950" priority="1801" operator="containsText" text="NO CVs SENT BY TA YET">
      <formula>NOT(ISERROR(SEARCH("NO CVs SENT BY TA YET",D84)))</formula>
    </cfRule>
    <cfRule type="cellIs" dxfId="949" priority="1802" operator="equal">
      <formula>"-"</formula>
    </cfRule>
  </conditionalFormatting>
  <conditionalFormatting sqref="D84:F84">
    <cfRule type="containsText" dxfId="948" priority="1803" operator="containsText" text="No Action">
      <formula>NOT(ISERROR(SEARCH("No Action",D84)))</formula>
    </cfRule>
  </conditionalFormatting>
  <conditionalFormatting sqref="I84 I82 I78">
    <cfRule type="containsText" dxfId="947" priority="1768" operator="containsText" text="NO CVs SENT BY TA YET">
      <formula>NOT(ISERROR(SEARCH("NO CVs SENT BY TA YET",I78)))</formula>
    </cfRule>
    <cfRule type="cellIs" dxfId="946" priority="1769" operator="equal">
      <formula>"-"</formula>
    </cfRule>
  </conditionalFormatting>
  <conditionalFormatting sqref="I84 I82 I78">
    <cfRule type="containsText" dxfId="945" priority="1770" operator="containsText" text="No Action">
      <formula>NOT(ISERROR(SEARCH("No Action",I78)))</formula>
    </cfRule>
  </conditionalFormatting>
  <conditionalFormatting sqref="A85">
    <cfRule type="containsText" dxfId="944" priority="1753" operator="containsText" text="NO CVs SENT BY TA YET">
      <formula>NOT(ISERROR(SEARCH("NO CVs SENT BY TA YET",A85)))</formula>
    </cfRule>
    <cfRule type="cellIs" dxfId="943" priority="1754" operator="equal">
      <formula>"-"</formula>
    </cfRule>
  </conditionalFormatting>
  <conditionalFormatting sqref="A85">
    <cfRule type="containsText" dxfId="942" priority="1755" operator="containsText" text="No Action">
      <formula>NOT(ISERROR(SEARCH("No Action",A85)))</formula>
    </cfRule>
  </conditionalFormatting>
  <conditionalFormatting sqref="R85 B85 G85:H85 J85:P85">
    <cfRule type="containsText" dxfId="941" priority="1750" operator="containsText" text="NO CVs SENT BY TA YET">
      <formula>NOT(ISERROR(SEARCH("NO CVs SENT BY TA YET",B85)))</formula>
    </cfRule>
    <cfRule type="cellIs" dxfId="940" priority="1751" operator="equal">
      <formula>"-"</formula>
    </cfRule>
  </conditionalFormatting>
  <conditionalFormatting sqref="R85 B85 G85:H85 J85:P85">
    <cfRule type="containsText" dxfId="939" priority="1752" operator="containsText" text="No Action">
      <formula>NOT(ISERROR(SEARCH("No Action",B85)))</formula>
    </cfRule>
  </conditionalFormatting>
  <conditionalFormatting sqref="Q85">
    <cfRule type="containsText" dxfId="938" priority="1747" operator="containsText" text="NO CVs SENT BY TA YET">
      <formula>NOT(ISERROR(SEARCH("NO CVs SENT BY TA YET",Q85)))</formula>
    </cfRule>
    <cfRule type="cellIs" dxfId="937" priority="1748" operator="equal">
      <formula>"-"</formula>
    </cfRule>
  </conditionalFormatting>
  <conditionalFormatting sqref="Q85">
    <cfRule type="containsText" dxfId="936" priority="1749" operator="containsText" text="No Action">
      <formula>NOT(ISERROR(SEARCH("No Action",Q85)))</formula>
    </cfRule>
  </conditionalFormatting>
  <conditionalFormatting sqref="C85">
    <cfRule type="containsText" dxfId="935" priority="1744" operator="containsText" text="NO CVs SENT BY TA YET">
      <formula>NOT(ISERROR(SEARCH("NO CVs SENT BY TA YET",C85)))</formula>
    </cfRule>
    <cfRule type="cellIs" dxfId="934" priority="1745" operator="equal">
      <formula>"-"</formula>
    </cfRule>
  </conditionalFormatting>
  <conditionalFormatting sqref="C85">
    <cfRule type="containsText" dxfId="933" priority="1746" operator="containsText" text="No Action">
      <formula>NOT(ISERROR(SEARCH("No Action",C85)))</formula>
    </cfRule>
  </conditionalFormatting>
  <conditionalFormatting sqref="D85:F85">
    <cfRule type="containsText" dxfId="932" priority="1741" operator="containsText" text="NO CVs SENT BY TA YET">
      <formula>NOT(ISERROR(SEARCH("NO CVs SENT BY TA YET",D85)))</formula>
    </cfRule>
    <cfRule type="cellIs" dxfId="931" priority="1742" operator="equal">
      <formula>"-"</formula>
    </cfRule>
  </conditionalFormatting>
  <conditionalFormatting sqref="D85:F85">
    <cfRule type="containsText" dxfId="930" priority="1743" operator="containsText" text="No Action">
      <formula>NOT(ISERROR(SEARCH("No Action",D85)))</formula>
    </cfRule>
  </conditionalFormatting>
  <conditionalFormatting sqref="I85">
    <cfRule type="containsText" dxfId="929" priority="1738" operator="containsText" text="NO CVs SENT BY TA YET">
      <formula>NOT(ISERROR(SEARCH("NO CVs SENT BY TA YET",I85)))</formula>
    </cfRule>
    <cfRule type="cellIs" dxfId="928" priority="1739" operator="equal">
      <formula>"-"</formula>
    </cfRule>
  </conditionalFormatting>
  <conditionalFormatting sqref="I85">
    <cfRule type="containsText" dxfId="927" priority="1740" operator="containsText" text="No Action">
      <formula>NOT(ISERROR(SEARCH("No Action",I85)))</formula>
    </cfRule>
  </conditionalFormatting>
  <conditionalFormatting sqref="A86">
    <cfRule type="containsText" dxfId="926" priority="1729" operator="containsText" text="NO CVs SENT BY TA YET">
      <formula>NOT(ISERROR(SEARCH("NO CVs SENT BY TA YET",A86)))</formula>
    </cfRule>
    <cfRule type="cellIs" dxfId="925" priority="1730" operator="equal">
      <formula>"-"</formula>
    </cfRule>
  </conditionalFormatting>
  <conditionalFormatting sqref="A86">
    <cfRule type="containsText" dxfId="924" priority="1731" operator="containsText" text="No Action">
      <formula>NOT(ISERROR(SEARCH("No Action",A86)))</formula>
    </cfRule>
  </conditionalFormatting>
  <conditionalFormatting sqref="R86 B86 G86 J86:P86">
    <cfRule type="containsText" dxfId="923" priority="1726" operator="containsText" text="NO CVs SENT BY TA YET">
      <formula>NOT(ISERROR(SEARCH("NO CVs SENT BY TA YET",B86)))</formula>
    </cfRule>
    <cfRule type="cellIs" dxfId="922" priority="1727" operator="equal">
      <formula>"-"</formula>
    </cfRule>
  </conditionalFormatting>
  <conditionalFormatting sqref="R86 B86 G86 J86:P86">
    <cfRule type="containsText" dxfId="921" priority="1728" operator="containsText" text="No Action">
      <formula>NOT(ISERROR(SEARCH("No Action",B86)))</formula>
    </cfRule>
  </conditionalFormatting>
  <conditionalFormatting sqref="Q86">
    <cfRule type="containsText" dxfId="920" priority="1723" operator="containsText" text="NO CVs SENT BY TA YET">
      <formula>NOT(ISERROR(SEARCH("NO CVs SENT BY TA YET",Q86)))</formula>
    </cfRule>
    <cfRule type="cellIs" dxfId="919" priority="1724" operator="equal">
      <formula>"-"</formula>
    </cfRule>
  </conditionalFormatting>
  <conditionalFormatting sqref="Q86">
    <cfRule type="containsText" dxfId="918" priority="1725" operator="containsText" text="No Action">
      <formula>NOT(ISERROR(SEARCH("No Action",Q86)))</formula>
    </cfRule>
  </conditionalFormatting>
  <conditionalFormatting sqref="C86">
    <cfRule type="containsText" dxfId="917" priority="1720" operator="containsText" text="NO CVs SENT BY TA YET">
      <formula>NOT(ISERROR(SEARCH("NO CVs SENT BY TA YET",C86)))</formula>
    </cfRule>
    <cfRule type="cellIs" dxfId="916" priority="1721" operator="equal">
      <formula>"-"</formula>
    </cfRule>
  </conditionalFormatting>
  <conditionalFormatting sqref="C86">
    <cfRule type="containsText" dxfId="915" priority="1722" operator="containsText" text="No Action">
      <formula>NOT(ISERROR(SEARCH("No Action",C86)))</formula>
    </cfRule>
  </conditionalFormatting>
  <conditionalFormatting sqref="D86:F86">
    <cfRule type="containsText" dxfId="914" priority="1717" operator="containsText" text="NO CVs SENT BY TA YET">
      <formula>NOT(ISERROR(SEARCH("NO CVs SENT BY TA YET",D86)))</formula>
    </cfRule>
    <cfRule type="cellIs" dxfId="913" priority="1718" operator="equal">
      <formula>"-"</formula>
    </cfRule>
  </conditionalFormatting>
  <conditionalFormatting sqref="D86:F86">
    <cfRule type="containsText" dxfId="912" priority="1719" operator="containsText" text="No Action">
      <formula>NOT(ISERROR(SEARCH("No Action",D86)))</formula>
    </cfRule>
  </conditionalFormatting>
  <conditionalFormatting sqref="I86">
    <cfRule type="containsText" dxfId="911" priority="1711" operator="containsText" text="NO CVs SENT BY TA YET">
      <formula>NOT(ISERROR(SEARCH("NO CVs SENT BY TA YET",I86)))</formula>
    </cfRule>
    <cfRule type="cellIs" dxfId="910" priority="1712" operator="equal">
      <formula>"-"</formula>
    </cfRule>
  </conditionalFormatting>
  <conditionalFormatting sqref="I86">
    <cfRule type="containsText" dxfId="909" priority="1713" operator="containsText" text="No Action">
      <formula>NOT(ISERROR(SEARCH("No Action",I86)))</formula>
    </cfRule>
  </conditionalFormatting>
  <conditionalFormatting sqref="H86">
    <cfRule type="containsText" dxfId="908" priority="1708" operator="containsText" text="NO CVs SENT BY TA YET">
      <formula>NOT(ISERROR(SEARCH("NO CVs SENT BY TA YET",H86)))</formula>
    </cfRule>
    <cfRule type="cellIs" dxfId="907" priority="1709" operator="equal">
      <formula>"-"</formula>
    </cfRule>
  </conditionalFormatting>
  <conditionalFormatting sqref="H86">
    <cfRule type="containsText" dxfId="906" priority="1710" operator="containsText" text="No Action">
      <formula>NOT(ISERROR(SEARCH("No Action",H86)))</formula>
    </cfRule>
  </conditionalFormatting>
  <conditionalFormatting sqref="A87">
    <cfRule type="containsText" dxfId="905" priority="1660" operator="containsText" text="NO CVs SENT BY TA YET">
      <formula>NOT(ISERROR(SEARCH("NO CVs SENT BY TA YET",A87)))</formula>
    </cfRule>
    <cfRule type="cellIs" dxfId="904" priority="1661" operator="equal">
      <formula>"-"</formula>
    </cfRule>
  </conditionalFormatting>
  <conditionalFormatting sqref="A87">
    <cfRule type="containsText" dxfId="903" priority="1662" operator="containsText" text="No Action">
      <formula>NOT(ISERROR(SEARCH("No Action",A87)))</formula>
    </cfRule>
  </conditionalFormatting>
  <conditionalFormatting sqref="B87 G87 J87:P87">
    <cfRule type="containsText" dxfId="902" priority="1657" operator="containsText" text="NO CVs SENT BY TA YET">
      <formula>NOT(ISERROR(SEARCH("NO CVs SENT BY TA YET",B87)))</formula>
    </cfRule>
    <cfRule type="cellIs" dxfId="901" priority="1658" operator="equal">
      <formula>"-"</formula>
    </cfRule>
  </conditionalFormatting>
  <conditionalFormatting sqref="B87 G87 J87:P87">
    <cfRule type="containsText" dxfId="900" priority="1659" operator="containsText" text="No Action">
      <formula>NOT(ISERROR(SEARCH("No Action",B87)))</formula>
    </cfRule>
  </conditionalFormatting>
  <conditionalFormatting sqref="Q87">
    <cfRule type="containsText" dxfId="899" priority="1654" operator="containsText" text="NO CVs SENT BY TA YET">
      <formula>NOT(ISERROR(SEARCH("NO CVs SENT BY TA YET",Q87)))</formula>
    </cfRule>
    <cfRule type="cellIs" dxfId="898" priority="1655" operator="equal">
      <formula>"-"</formula>
    </cfRule>
  </conditionalFormatting>
  <conditionalFormatting sqref="Q87">
    <cfRule type="containsText" dxfId="897" priority="1656" operator="containsText" text="No Action">
      <formula>NOT(ISERROR(SEARCH("No Action",Q87)))</formula>
    </cfRule>
  </conditionalFormatting>
  <conditionalFormatting sqref="C87">
    <cfRule type="containsText" dxfId="896" priority="1651" operator="containsText" text="NO CVs SENT BY TA YET">
      <formula>NOT(ISERROR(SEARCH("NO CVs SENT BY TA YET",C87)))</formula>
    </cfRule>
    <cfRule type="cellIs" dxfId="895" priority="1652" operator="equal">
      <formula>"-"</formula>
    </cfRule>
  </conditionalFormatting>
  <conditionalFormatting sqref="C87">
    <cfRule type="containsText" dxfId="894" priority="1653" operator="containsText" text="No Action">
      <formula>NOT(ISERROR(SEARCH("No Action",C87)))</formula>
    </cfRule>
  </conditionalFormatting>
  <conditionalFormatting sqref="D87:E87">
    <cfRule type="containsText" dxfId="893" priority="1648" operator="containsText" text="NO CVs SENT BY TA YET">
      <formula>NOT(ISERROR(SEARCH("NO CVs SENT BY TA YET",D87)))</formula>
    </cfRule>
    <cfRule type="cellIs" dxfId="892" priority="1649" operator="equal">
      <formula>"-"</formula>
    </cfRule>
  </conditionalFormatting>
  <conditionalFormatting sqref="D87:E87">
    <cfRule type="containsText" dxfId="891" priority="1650" operator="containsText" text="No Action">
      <formula>NOT(ISERROR(SEARCH("No Action",D87)))</formula>
    </cfRule>
  </conditionalFormatting>
  <conditionalFormatting sqref="I87">
    <cfRule type="containsText" dxfId="890" priority="1645" operator="containsText" text="NO CVs SENT BY TA YET">
      <formula>NOT(ISERROR(SEARCH("NO CVs SENT BY TA YET",I87)))</formula>
    </cfRule>
    <cfRule type="cellIs" dxfId="889" priority="1646" operator="equal">
      <formula>"-"</formula>
    </cfRule>
  </conditionalFormatting>
  <conditionalFormatting sqref="I87">
    <cfRule type="containsText" dxfId="888" priority="1647" operator="containsText" text="No Action">
      <formula>NOT(ISERROR(SEARCH("No Action",I87)))</formula>
    </cfRule>
  </conditionalFormatting>
  <conditionalFormatting sqref="H87">
    <cfRule type="containsText" dxfId="887" priority="1642" operator="containsText" text="NO CVs SENT BY TA YET">
      <formula>NOT(ISERROR(SEARCH("NO CVs SENT BY TA YET",H87)))</formula>
    </cfRule>
    <cfRule type="cellIs" dxfId="886" priority="1643" operator="equal">
      <formula>"-"</formula>
    </cfRule>
  </conditionalFormatting>
  <conditionalFormatting sqref="H87">
    <cfRule type="containsText" dxfId="885" priority="1644" operator="containsText" text="No Action">
      <formula>NOT(ISERROR(SEARCH("No Action",H87)))</formula>
    </cfRule>
  </conditionalFormatting>
  <conditionalFormatting sqref="A88">
    <cfRule type="containsText" dxfId="884" priority="1639" operator="containsText" text="NO CVs SENT BY TA YET">
      <formula>NOT(ISERROR(SEARCH("NO CVs SENT BY TA YET",A88)))</formula>
    </cfRule>
    <cfRule type="cellIs" dxfId="883" priority="1640" operator="equal">
      <formula>"-"</formula>
    </cfRule>
  </conditionalFormatting>
  <conditionalFormatting sqref="A88">
    <cfRule type="containsText" dxfId="882" priority="1641" operator="containsText" text="No Action">
      <formula>NOT(ISERROR(SEARCH("No Action",A88)))</formula>
    </cfRule>
  </conditionalFormatting>
  <conditionalFormatting sqref="R88 B88 G88 J88:P88">
    <cfRule type="containsText" dxfId="881" priority="1636" operator="containsText" text="NO CVs SENT BY TA YET">
      <formula>NOT(ISERROR(SEARCH("NO CVs SENT BY TA YET",B88)))</formula>
    </cfRule>
    <cfRule type="cellIs" dxfId="880" priority="1637" operator="equal">
      <formula>"-"</formula>
    </cfRule>
  </conditionalFormatting>
  <conditionalFormatting sqref="R88 B88 G88 J88:P88">
    <cfRule type="containsText" dxfId="879" priority="1638" operator="containsText" text="No Action">
      <formula>NOT(ISERROR(SEARCH("No Action",B88)))</formula>
    </cfRule>
  </conditionalFormatting>
  <conditionalFormatting sqref="Q88">
    <cfRule type="containsText" dxfId="878" priority="1633" operator="containsText" text="NO CVs SENT BY TA YET">
      <formula>NOT(ISERROR(SEARCH("NO CVs SENT BY TA YET",Q88)))</formula>
    </cfRule>
    <cfRule type="cellIs" dxfId="877" priority="1634" operator="equal">
      <formula>"-"</formula>
    </cfRule>
  </conditionalFormatting>
  <conditionalFormatting sqref="Q88">
    <cfRule type="containsText" dxfId="876" priority="1635" operator="containsText" text="No Action">
      <formula>NOT(ISERROR(SEARCH("No Action",Q88)))</formula>
    </cfRule>
  </conditionalFormatting>
  <conditionalFormatting sqref="C88">
    <cfRule type="containsText" dxfId="875" priority="1630" operator="containsText" text="NO CVs SENT BY TA YET">
      <formula>NOT(ISERROR(SEARCH("NO CVs SENT BY TA YET",C88)))</formula>
    </cfRule>
    <cfRule type="cellIs" dxfId="874" priority="1631" operator="equal">
      <formula>"-"</formula>
    </cfRule>
  </conditionalFormatting>
  <conditionalFormatting sqref="C88">
    <cfRule type="containsText" dxfId="873" priority="1632" operator="containsText" text="No Action">
      <formula>NOT(ISERROR(SEARCH("No Action",C88)))</formula>
    </cfRule>
  </conditionalFormatting>
  <conditionalFormatting sqref="D88:F88">
    <cfRule type="containsText" dxfId="872" priority="1627" operator="containsText" text="NO CVs SENT BY TA YET">
      <formula>NOT(ISERROR(SEARCH("NO CVs SENT BY TA YET",D88)))</formula>
    </cfRule>
    <cfRule type="cellIs" dxfId="871" priority="1628" operator="equal">
      <formula>"-"</formula>
    </cfRule>
  </conditionalFormatting>
  <conditionalFormatting sqref="D88:F88">
    <cfRule type="containsText" dxfId="870" priority="1629" operator="containsText" text="No Action">
      <formula>NOT(ISERROR(SEARCH("No Action",D88)))</formula>
    </cfRule>
  </conditionalFormatting>
  <conditionalFormatting sqref="H88">
    <cfRule type="containsText" dxfId="869" priority="1621" operator="containsText" text="NO CVs SENT BY TA YET">
      <formula>NOT(ISERROR(SEARCH("NO CVs SENT BY TA YET",H88)))</formula>
    </cfRule>
    <cfRule type="cellIs" dxfId="868" priority="1622" operator="equal">
      <formula>"-"</formula>
    </cfRule>
  </conditionalFormatting>
  <conditionalFormatting sqref="H88">
    <cfRule type="containsText" dxfId="867" priority="1623" operator="containsText" text="No Action">
      <formula>NOT(ISERROR(SEARCH("No Action",H88)))</formula>
    </cfRule>
  </conditionalFormatting>
  <conditionalFormatting sqref="F87">
    <cfRule type="containsText" dxfId="866" priority="1618" operator="containsText" text="NO CVs SENT BY TA YET">
      <formula>NOT(ISERROR(SEARCH("NO CVs SENT BY TA YET",F87)))</formula>
    </cfRule>
    <cfRule type="cellIs" dxfId="865" priority="1619" operator="equal">
      <formula>"-"</formula>
    </cfRule>
  </conditionalFormatting>
  <conditionalFormatting sqref="F87">
    <cfRule type="containsText" dxfId="864" priority="1620" operator="containsText" text="No Action">
      <formula>NOT(ISERROR(SEARCH("No Action",F87)))</formula>
    </cfRule>
  </conditionalFormatting>
  <conditionalFormatting sqref="O80">
    <cfRule type="containsText" dxfId="863" priority="1615" operator="containsText" text="NO CVs SENT BY TA YET">
      <formula>NOT(ISERROR(SEARCH("NO CVs SENT BY TA YET",O80)))</formula>
    </cfRule>
    <cfRule type="cellIs" dxfId="862" priority="1616" operator="equal">
      <formula>"-"</formula>
    </cfRule>
  </conditionalFormatting>
  <conditionalFormatting sqref="O80">
    <cfRule type="containsText" dxfId="861" priority="1617" operator="containsText" text="No Action">
      <formula>NOT(ISERROR(SEARCH("No Action",O80)))</formula>
    </cfRule>
  </conditionalFormatting>
  <conditionalFormatting sqref="O79">
    <cfRule type="containsText" dxfId="860" priority="1612" operator="containsText" text="NO CVs SENT BY TA YET">
      <formula>NOT(ISERROR(SEARCH("NO CVs SENT BY TA YET",O79)))</formula>
    </cfRule>
    <cfRule type="cellIs" dxfId="859" priority="1613" operator="equal">
      <formula>"-"</formula>
    </cfRule>
  </conditionalFormatting>
  <conditionalFormatting sqref="O79">
    <cfRule type="containsText" dxfId="858" priority="1614" operator="containsText" text="No Action">
      <formula>NOT(ISERROR(SEARCH("No Action",O79)))</formula>
    </cfRule>
  </conditionalFormatting>
  <conditionalFormatting sqref="R79:R80 R77 R75 R71 R68 R62:R63">
    <cfRule type="containsText" dxfId="857" priority="1609" operator="containsText" text="NO CVs SENT BY TA YET">
      <formula>NOT(ISERROR(SEARCH("NO CVs SENT BY TA YET",R62)))</formula>
    </cfRule>
    <cfRule type="cellIs" dxfId="856" priority="1610" operator="equal">
      <formula>"-"</formula>
    </cfRule>
  </conditionalFormatting>
  <conditionalFormatting sqref="R79:R80 R77 R75 R71 R68 R62:R63">
    <cfRule type="containsText" dxfId="855" priority="1611" operator="containsText" text="No Action">
      <formula>NOT(ISERROR(SEARCH("No Action",R62)))</formula>
    </cfRule>
  </conditionalFormatting>
  <conditionalFormatting sqref="R51">
    <cfRule type="containsText" dxfId="854" priority="1606" operator="containsText" text="NO CVs SENT BY TA YET">
      <formula>NOT(ISERROR(SEARCH("NO CVs SENT BY TA YET",R51)))</formula>
    </cfRule>
    <cfRule type="cellIs" dxfId="853" priority="1607" operator="equal">
      <formula>"-"</formula>
    </cfRule>
  </conditionalFormatting>
  <conditionalFormatting sqref="R51">
    <cfRule type="containsText" dxfId="852" priority="1608" operator="containsText" text="No Action">
      <formula>NOT(ISERROR(SEARCH("No Action",R51)))</formula>
    </cfRule>
  </conditionalFormatting>
  <conditionalFormatting sqref="A89">
    <cfRule type="containsText" dxfId="851" priority="1585" operator="containsText" text="NO CVs SENT BY TA YET">
      <formula>NOT(ISERROR(SEARCH("NO CVs SENT BY TA YET",A89)))</formula>
    </cfRule>
    <cfRule type="cellIs" dxfId="850" priority="1586" operator="equal">
      <formula>"-"</formula>
    </cfRule>
  </conditionalFormatting>
  <conditionalFormatting sqref="A89">
    <cfRule type="containsText" dxfId="849" priority="1587" operator="containsText" text="No Action">
      <formula>NOT(ISERROR(SEARCH("No Action",A89)))</formula>
    </cfRule>
  </conditionalFormatting>
  <conditionalFormatting sqref="B89 G89 J89:P89">
    <cfRule type="containsText" dxfId="848" priority="1582" operator="containsText" text="NO CVs SENT BY TA YET">
      <formula>NOT(ISERROR(SEARCH("NO CVs SENT BY TA YET",B89)))</formula>
    </cfRule>
    <cfRule type="cellIs" dxfId="847" priority="1583" operator="equal">
      <formula>"-"</formula>
    </cfRule>
  </conditionalFormatting>
  <conditionalFormatting sqref="B89 G89 J89:P89">
    <cfRule type="containsText" dxfId="846" priority="1584" operator="containsText" text="No Action">
      <formula>NOT(ISERROR(SEARCH("No Action",B89)))</formula>
    </cfRule>
  </conditionalFormatting>
  <conditionalFormatting sqref="Q89">
    <cfRule type="containsText" dxfId="845" priority="1579" operator="containsText" text="NO CVs SENT BY TA YET">
      <formula>NOT(ISERROR(SEARCH("NO CVs SENT BY TA YET",Q89)))</formula>
    </cfRule>
    <cfRule type="cellIs" dxfId="844" priority="1580" operator="equal">
      <formula>"-"</formula>
    </cfRule>
  </conditionalFormatting>
  <conditionalFormatting sqref="Q89">
    <cfRule type="containsText" dxfId="843" priority="1581" operator="containsText" text="No Action">
      <formula>NOT(ISERROR(SEARCH("No Action",Q89)))</formula>
    </cfRule>
  </conditionalFormatting>
  <conditionalFormatting sqref="C89">
    <cfRule type="containsText" dxfId="842" priority="1576" operator="containsText" text="NO CVs SENT BY TA YET">
      <formula>NOT(ISERROR(SEARCH("NO CVs SENT BY TA YET",C89)))</formula>
    </cfRule>
    <cfRule type="cellIs" dxfId="841" priority="1577" operator="equal">
      <formula>"-"</formula>
    </cfRule>
  </conditionalFormatting>
  <conditionalFormatting sqref="C89">
    <cfRule type="containsText" dxfId="840" priority="1578" operator="containsText" text="No Action">
      <formula>NOT(ISERROR(SEARCH("No Action",C89)))</formula>
    </cfRule>
  </conditionalFormatting>
  <conditionalFormatting sqref="D89:F89">
    <cfRule type="containsText" dxfId="839" priority="1573" operator="containsText" text="NO CVs SENT BY TA YET">
      <formula>NOT(ISERROR(SEARCH("NO CVs SENT BY TA YET",D89)))</formula>
    </cfRule>
    <cfRule type="cellIs" dxfId="838" priority="1574" operator="equal">
      <formula>"-"</formula>
    </cfRule>
  </conditionalFormatting>
  <conditionalFormatting sqref="D89:F89">
    <cfRule type="containsText" dxfId="837" priority="1575" operator="containsText" text="No Action">
      <formula>NOT(ISERROR(SEARCH("No Action",D89)))</formula>
    </cfRule>
  </conditionalFormatting>
  <conditionalFormatting sqref="H89">
    <cfRule type="containsText" dxfId="836" priority="1567" operator="containsText" text="NO CVs SENT BY TA YET">
      <formula>NOT(ISERROR(SEARCH("NO CVs SENT BY TA YET",H89)))</formula>
    </cfRule>
    <cfRule type="cellIs" dxfId="835" priority="1568" operator="equal">
      <formula>"-"</formula>
    </cfRule>
  </conditionalFormatting>
  <conditionalFormatting sqref="H89">
    <cfRule type="containsText" dxfId="834" priority="1569" operator="containsText" text="No Action">
      <formula>NOT(ISERROR(SEARCH("No Action",H89)))</formula>
    </cfRule>
  </conditionalFormatting>
  <conditionalFormatting sqref="I88">
    <cfRule type="containsText" dxfId="833" priority="1564" operator="containsText" text="NO CVs SENT BY TA YET">
      <formula>NOT(ISERROR(SEARCH("NO CVs SENT BY TA YET",I88)))</formula>
    </cfRule>
    <cfRule type="cellIs" dxfId="832" priority="1565" operator="equal">
      <formula>"-"</formula>
    </cfRule>
  </conditionalFormatting>
  <conditionalFormatting sqref="I88">
    <cfRule type="containsText" dxfId="831" priority="1566" operator="containsText" text="No Action">
      <formula>NOT(ISERROR(SEARCH("No Action",I88)))</formula>
    </cfRule>
  </conditionalFormatting>
  <conditionalFormatting sqref="R78">
    <cfRule type="containsText" dxfId="830" priority="1561" operator="containsText" text="NO CVs SENT BY TA YET">
      <formula>NOT(ISERROR(SEARCH("NO CVs SENT BY TA YET",R78)))</formula>
    </cfRule>
    <cfRule type="cellIs" dxfId="829" priority="1562" operator="equal">
      <formula>"-"</formula>
    </cfRule>
  </conditionalFormatting>
  <conditionalFormatting sqref="R78">
    <cfRule type="containsText" dxfId="828" priority="1563" operator="containsText" text="No Action">
      <formula>NOT(ISERROR(SEARCH("No Action",R78)))</formula>
    </cfRule>
  </conditionalFormatting>
  <conditionalFormatting sqref="I89">
    <cfRule type="containsText" dxfId="827" priority="1558" operator="containsText" text="NO CVs SENT BY TA YET">
      <formula>NOT(ISERROR(SEARCH("NO CVs SENT BY TA YET",I89)))</formula>
    </cfRule>
    <cfRule type="cellIs" dxfId="826" priority="1559" operator="equal">
      <formula>"-"</formula>
    </cfRule>
  </conditionalFormatting>
  <conditionalFormatting sqref="I89">
    <cfRule type="containsText" dxfId="825" priority="1560" operator="containsText" text="No Action">
      <formula>NOT(ISERROR(SEARCH("No Action",I89)))</formula>
    </cfRule>
  </conditionalFormatting>
  <conditionalFormatting sqref="AF89:AG89 Q89 U89 X89:AD89">
    <cfRule type="containsText" dxfId="824" priority="1543" operator="containsText" text="NO CVs SENT BY TA YET">
      <formula>NOT(ISERROR(SEARCH("NO CVs SENT BY TA YET",Q89)))</formula>
    </cfRule>
    <cfRule type="cellIs" dxfId="823" priority="1544" operator="equal">
      <formula>"-"</formula>
    </cfRule>
  </conditionalFormatting>
  <conditionalFormatting sqref="AF89:AG89 Q89 U89 X89:AD89">
    <cfRule type="containsText" dxfId="822" priority="1545" operator="containsText" text="No Action">
      <formula>NOT(ISERROR(SEARCH("No Action",Q89)))</formula>
    </cfRule>
  </conditionalFormatting>
  <conditionalFormatting sqref="AE89">
    <cfRule type="containsText" dxfId="821" priority="1540" operator="containsText" text="NO CVs SENT BY TA YET">
      <formula>NOT(ISERROR(SEARCH("NO CVs SENT BY TA YET",AE89)))</formula>
    </cfRule>
    <cfRule type="cellIs" dxfId="820" priority="1541" operator="equal">
      <formula>"-"</formula>
    </cfRule>
  </conditionalFormatting>
  <conditionalFormatting sqref="AE89">
    <cfRule type="containsText" dxfId="819" priority="1542" operator="containsText" text="No Action">
      <formula>NOT(ISERROR(SEARCH("No Action",AE89)))</formula>
    </cfRule>
  </conditionalFormatting>
  <conditionalFormatting sqref="V89">
    <cfRule type="containsText" dxfId="818" priority="1531" operator="containsText" text="NO CVs SENT BY TA YET">
      <formula>NOT(ISERROR(SEARCH("NO CVs SENT BY TA YET",V89)))</formula>
    </cfRule>
    <cfRule type="cellIs" dxfId="817" priority="1532" operator="equal">
      <formula>"-"</formula>
    </cfRule>
  </conditionalFormatting>
  <conditionalFormatting sqref="V89">
    <cfRule type="containsText" dxfId="816" priority="1533" operator="containsText" text="No Action">
      <formula>NOT(ISERROR(SEARCH("No Action",V89)))</formula>
    </cfRule>
  </conditionalFormatting>
  <conditionalFormatting sqref="W89">
    <cfRule type="containsText" dxfId="815" priority="1528" operator="containsText" text="NO CVs SENT BY TA YET">
      <formula>NOT(ISERROR(SEARCH("NO CVs SENT BY TA YET",W89)))</formula>
    </cfRule>
    <cfRule type="cellIs" dxfId="814" priority="1529" operator="equal">
      <formula>"-"</formula>
    </cfRule>
  </conditionalFormatting>
  <conditionalFormatting sqref="W89">
    <cfRule type="containsText" dxfId="813" priority="1530" operator="containsText" text="No Action">
      <formula>NOT(ISERROR(SEARCH("No Action",W89)))</formula>
    </cfRule>
  </conditionalFormatting>
  <conditionalFormatting sqref="A90">
    <cfRule type="containsText" dxfId="812" priority="1525" operator="containsText" text="NO CVs SENT BY TA YET">
      <formula>NOT(ISERROR(SEARCH("NO CVs SENT BY TA YET",A90)))</formula>
    </cfRule>
    <cfRule type="cellIs" dxfId="811" priority="1526" operator="equal">
      <formula>"-"</formula>
    </cfRule>
  </conditionalFormatting>
  <conditionalFormatting sqref="A90">
    <cfRule type="containsText" dxfId="810" priority="1527" operator="containsText" text="No Action">
      <formula>NOT(ISERROR(SEARCH("No Action",A90)))</formula>
    </cfRule>
  </conditionalFormatting>
  <conditionalFormatting sqref="R90 B90 G90 J90:P90">
    <cfRule type="containsText" dxfId="809" priority="1522" operator="containsText" text="NO CVs SENT BY TA YET">
      <formula>NOT(ISERROR(SEARCH("NO CVs SENT BY TA YET",B90)))</formula>
    </cfRule>
    <cfRule type="cellIs" dxfId="808" priority="1523" operator="equal">
      <formula>"-"</formula>
    </cfRule>
  </conditionalFormatting>
  <conditionalFormatting sqref="R90 B90 G90 J90:P90">
    <cfRule type="containsText" dxfId="807" priority="1524" operator="containsText" text="No Action">
      <formula>NOT(ISERROR(SEARCH("No Action",B90)))</formula>
    </cfRule>
  </conditionalFormatting>
  <conditionalFormatting sqref="Q90">
    <cfRule type="containsText" dxfId="806" priority="1519" operator="containsText" text="NO CVs SENT BY TA YET">
      <formula>NOT(ISERROR(SEARCH("NO CVs SENT BY TA YET",Q90)))</formula>
    </cfRule>
    <cfRule type="cellIs" dxfId="805" priority="1520" operator="equal">
      <formula>"-"</formula>
    </cfRule>
  </conditionalFormatting>
  <conditionalFormatting sqref="Q90">
    <cfRule type="containsText" dxfId="804" priority="1521" operator="containsText" text="No Action">
      <formula>NOT(ISERROR(SEARCH("No Action",Q90)))</formula>
    </cfRule>
  </conditionalFormatting>
  <conditionalFormatting sqref="C90">
    <cfRule type="containsText" dxfId="803" priority="1516" operator="containsText" text="NO CVs SENT BY TA YET">
      <formula>NOT(ISERROR(SEARCH("NO CVs SENT BY TA YET",C90)))</formula>
    </cfRule>
    <cfRule type="cellIs" dxfId="802" priority="1517" operator="equal">
      <formula>"-"</formula>
    </cfRule>
  </conditionalFormatting>
  <conditionalFormatting sqref="C90">
    <cfRule type="containsText" dxfId="801" priority="1518" operator="containsText" text="No Action">
      <formula>NOT(ISERROR(SEARCH("No Action",C90)))</formula>
    </cfRule>
  </conditionalFormatting>
  <conditionalFormatting sqref="D90:F90">
    <cfRule type="containsText" dxfId="800" priority="1513" operator="containsText" text="NO CVs SENT BY TA YET">
      <formula>NOT(ISERROR(SEARCH("NO CVs SENT BY TA YET",D90)))</formula>
    </cfRule>
    <cfRule type="cellIs" dxfId="799" priority="1514" operator="equal">
      <formula>"-"</formula>
    </cfRule>
  </conditionalFormatting>
  <conditionalFormatting sqref="D90:F90">
    <cfRule type="containsText" dxfId="798" priority="1515" operator="containsText" text="No Action">
      <formula>NOT(ISERROR(SEARCH("No Action",D90)))</formula>
    </cfRule>
  </conditionalFormatting>
  <conditionalFormatting sqref="H90:H93">
    <cfRule type="containsText" dxfId="797" priority="1510" operator="containsText" text="NO CVs SENT BY TA YET">
      <formula>NOT(ISERROR(SEARCH("NO CVs SENT BY TA YET",H90)))</formula>
    </cfRule>
    <cfRule type="cellIs" dxfId="796" priority="1511" operator="equal">
      <formula>"-"</formula>
    </cfRule>
  </conditionalFormatting>
  <conditionalFormatting sqref="H90:H93">
    <cfRule type="containsText" dxfId="795" priority="1512" operator="containsText" text="No Action">
      <formula>NOT(ISERROR(SEARCH("No Action",H90)))</formula>
    </cfRule>
  </conditionalFormatting>
  <conditionalFormatting sqref="I90">
    <cfRule type="containsText" dxfId="794" priority="1507" operator="containsText" text="NO CVs SENT BY TA YET">
      <formula>NOT(ISERROR(SEARCH("NO CVs SENT BY TA YET",I90)))</formula>
    </cfRule>
    <cfRule type="cellIs" dxfId="793" priority="1508" operator="equal">
      <formula>"-"</formula>
    </cfRule>
  </conditionalFormatting>
  <conditionalFormatting sqref="I90">
    <cfRule type="containsText" dxfId="792" priority="1509" operator="containsText" text="No Action">
      <formula>NOT(ISERROR(SEARCH("No Action",I90)))</formula>
    </cfRule>
  </conditionalFormatting>
  <conditionalFormatting sqref="Q90">
    <cfRule type="containsText" dxfId="791" priority="1504" operator="containsText" text="NO CVs SENT BY TA YET">
      <formula>NOT(ISERROR(SEARCH("NO CVs SENT BY TA YET",Q90)))</formula>
    </cfRule>
    <cfRule type="cellIs" dxfId="790" priority="1505" operator="equal">
      <formula>"-"</formula>
    </cfRule>
  </conditionalFormatting>
  <conditionalFormatting sqref="Q90">
    <cfRule type="containsText" dxfId="789" priority="1506" operator="containsText" text="No Action">
      <formula>NOT(ISERROR(SEARCH("No Action",Q90)))</formula>
    </cfRule>
  </conditionalFormatting>
  <conditionalFormatting sqref="R90">
    <cfRule type="containsText" dxfId="788" priority="1501" operator="containsText" text="NO CVs SENT BY TA YET">
      <formula>NOT(ISERROR(SEARCH("NO CVs SENT BY TA YET",R90)))</formula>
    </cfRule>
    <cfRule type="cellIs" dxfId="787" priority="1502" operator="equal">
      <formula>"-"</formula>
    </cfRule>
  </conditionalFormatting>
  <conditionalFormatting sqref="R90">
    <cfRule type="containsText" dxfId="786" priority="1503" operator="containsText" text="No Action">
      <formula>NOT(ISERROR(SEARCH("No Action",R90)))</formula>
    </cfRule>
  </conditionalFormatting>
  <conditionalFormatting sqref="R87 R84 R82">
    <cfRule type="containsText" dxfId="785" priority="1495" operator="containsText" text="NO CVs SENT BY TA YET">
      <formula>NOT(ISERROR(SEARCH("NO CVs SENT BY TA YET",R82)))</formula>
    </cfRule>
    <cfRule type="cellIs" dxfId="784" priority="1496" operator="equal">
      <formula>"-"</formula>
    </cfRule>
  </conditionalFormatting>
  <conditionalFormatting sqref="R87 R84 R82">
    <cfRule type="containsText" dxfId="783" priority="1497" operator="containsText" text="No Action">
      <formula>NOT(ISERROR(SEARCH("No Action",R82)))</formula>
    </cfRule>
  </conditionalFormatting>
  <conditionalFormatting sqref="A91">
    <cfRule type="containsText" dxfId="782" priority="1477" operator="containsText" text="NO CVs SENT BY TA YET">
      <formula>NOT(ISERROR(SEARCH("NO CVs SENT BY TA YET",A91)))</formula>
    </cfRule>
    <cfRule type="cellIs" dxfId="781" priority="1478" operator="equal">
      <formula>"-"</formula>
    </cfRule>
  </conditionalFormatting>
  <conditionalFormatting sqref="A91">
    <cfRule type="containsText" dxfId="780" priority="1479" operator="containsText" text="No Action">
      <formula>NOT(ISERROR(SEARCH("No Action",A91)))</formula>
    </cfRule>
  </conditionalFormatting>
  <conditionalFormatting sqref="R91 B91 G91 J91:P91">
    <cfRule type="containsText" dxfId="779" priority="1474" operator="containsText" text="NO CVs SENT BY TA YET">
      <formula>NOT(ISERROR(SEARCH("NO CVs SENT BY TA YET",B91)))</formula>
    </cfRule>
    <cfRule type="cellIs" dxfId="778" priority="1475" operator="equal">
      <formula>"-"</formula>
    </cfRule>
  </conditionalFormatting>
  <conditionalFormatting sqref="R91 B91 G91 J91:P91">
    <cfRule type="containsText" dxfId="777" priority="1476" operator="containsText" text="No Action">
      <formula>NOT(ISERROR(SEARCH("No Action",B91)))</formula>
    </cfRule>
  </conditionalFormatting>
  <conditionalFormatting sqref="C91">
    <cfRule type="containsText" dxfId="776" priority="1468" operator="containsText" text="NO CVs SENT BY TA YET">
      <formula>NOT(ISERROR(SEARCH("NO CVs SENT BY TA YET",C91)))</formula>
    </cfRule>
    <cfRule type="cellIs" dxfId="775" priority="1469" operator="equal">
      <formula>"-"</formula>
    </cfRule>
  </conditionalFormatting>
  <conditionalFormatting sqref="C91">
    <cfRule type="containsText" dxfId="774" priority="1470" operator="containsText" text="No Action">
      <formula>NOT(ISERROR(SEARCH("No Action",C91)))</formula>
    </cfRule>
  </conditionalFormatting>
  <conditionalFormatting sqref="D91:F91">
    <cfRule type="containsText" dxfId="773" priority="1465" operator="containsText" text="NO CVs SENT BY TA YET">
      <formula>NOT(ISERROR(SEARCH("NO CVs SENT BY TA YET",D91)))</formula>
    </cfRule>
    <cfRule type="cellIs" dxfId="772" priority="1466" operator="equal">
      <formula>"-"</formula>
    </cfRule>
  </conditionalFormatting>
  <conditionalFormatting sqref="D91:F91">
    <cfRule type="containsText" dxfId="771" priority="1467" operator="containsText" text="No Action">
      <formula>NOT(ISERROR(SEARCH("No Action",D91)))</formula>
    </cfRule>
  </conditionalFormatting>
  <conditionalFormatting sqref="H91">
    <cfRule type="containsText" dxfId="770" priority="1462" operator="containsText" text="NO CVs SENT BY TA YET">
      <formula>NOT(ISERROR(SEARCH("NO CVs SENT BY TA YET",H91)))</formula>
    </cfRule>
    <cfRule type="cellIs" dxfId="769" priority="1463" operator="equal">
      <formula>"-"</formula>
    </cfRule>
  </conditionalFormatting>
  <conditionalFormatting sqref="H91">
    <cfRule type="containsText" dxfId="768" priority="1464" operator="containsText" text="No Action">
      <formula>NOT(ISERROR(SEARCH("No Action",H91)))</formula>
    </cfRule>
  </conditionalFormatting>
  <conditionalFormatting sqref="I91">
    <cfRule type="containsText" dxfId="767" priority="1459" operator="containsText" text="NO CVs SENT BY TA YET">
      <formula>NOT(ISERROR(SEARCH("NO CVs SENT BY TA YET",I91)))</formula>
    </cfRule>
    <cfRule type="cellIs" dxfId="766" priority="1460" operator="equal">
      <formula>"-"</formula>
    </cfRule>
  </conditionalFormatting>
  <conditionalFormatting sqref="I91">
    <cfRule type="containsText" dxfId="765" priority="1461" operator="containsText" text="No Action">
      <formula>NOT(ISERROR(SEARCH("No Action",I91)))</formula>
    </cfRule>
  </conditionalFormatting>
  <conditionalFormatting sqref="R91">
    <cfRule type="containsText" dxfId="764" priority="1453" operator="containsText" text="NO CVs SENT BY TA YET">
      <formula>NOT(ISERROR(SEARCH("NO CVs SENT BY TA YET",R91)))</formula>
    </cfRule>
    <cfRule type="cellIs" dxfId="763" priority="1454" operator="equal">
      <formula>"-"</formula>
    </cfRule>
  </conditionalFormatting>
  <conditionalFormatting sqref="R91">
    <cfRule type="containsText" dxfId="762" priority="1455" operator="containsText" text="No Action">
      <formula>NOT(ISERROR(SEARCH("No Action",R91)))</formula>
    </cfRule>
  </conditionalFormatting>
  <conditionalFormatting sqref="Q91">
    <cfRule type="containsText" dxfId="761" priority="1447" operator="containsText" text="NO CVs SENT BY TA YET">
      <formula>NOT(ISERROR(SEARCH("NO CVs SENT BY TA YET",Q91)))</formula>
    </cfRule>
    <cfRule type="cellIs" dxfId="760" priority="1448" operator="equal">
      <formula>"-"</formula>
    </cfRule>
  </conditionalFormatting>
  <conditionalFormatting sqref="Q91">
    <cfRule type="containsText" dxfId="759" priority="1449" operator="containsText" text="No Action">
      <formula>NOT(ISERROR(SEARCH("No Action",Q91)))</formula>
    </cfRule>
  </conditionalFormatting>
  <conditionalFormatting sqref="Q91">
    <cfRule type="containsText" dxfId="758" priority="1444" operator="containsText" text="NO CVs SENT BY TA YET">
      <formula>NOT(ISERROR(SEARCH("NO CVs SENT BY TA YET",Q91)))</formula>
    </cfRule>
    <cfRule type="cellIs" dxfId="757" priority="1445" operator="equal">
      <formula>"-"</formula>
    </cfRule>
  </conditionalFormatting>
  <conditionalFormatting sqref="Q91">
    <cfRule type="containsText" dxfId="756" priority="1446" operator="containsText" text="No Action">
      <formula>NOT(ISERROR(SEARCH("No Action",Q91)))</formula>
    </cfRule>
  </conditionalFormatting>
  <conditionalFormatting sqref="Q91">
    <cfRule type="containsText" dxfId="755" priority="1441" operator="containsText" text="NO CVs SENT BY TA YET">
      <formula>NOT(ISERROR(SEARCH("NO CVs SENT BY TA YET",Q91)))</formula>
    </cfRule>
    <cfRule type="cellIs" dxfId="754" priority="1442" operator="equal">
      <formula>"-"</formula>
    </cfRule>
  </conditionalFormatting>
  <conditionalFormatting sqref="Q91">
    <cfRule type="containsText" dxfId="753" priority="1443" operator="containsText" text="No Action">
      <formula>NOT(ISERROR(SEARCH("No Action",Q91)))</formula>
    </cfRule>
  </conditionalFormatting>
  <conditionalFormatting sqref="A92">
    <cfRule type="containsText" dxfId="752" priority="1426" operator="containsText" text="NO CVs SENT BY TA YET">
      <formula>NOT(ISERROR(SEARCH("NO CVs SENT BY TA YET",A92)))</formula>
    </cfRule>
    <cfRule type="cellIs" dxfId="751" priority="1427" operator="equal">
      <formula>"-"</formula>
    </cfRule>
  </conditionalFormatting>
  <conditionalFormatting sqref="A92">
    <cfRule type="containsText" dxfId="750" priority="1428" operator="containsText" text="No Action">
      <formula>NOT(ISERROR(SEARCH("No Action",A92)))</formula>
    </cfRule>
  </conditionalFormatting>
  <conditionalFormatting sqref="R92 B92 G92 J92:P92">
    <cfRule type="containsText" dxfId="749" priority="1423" operator="containsText" text="NO CVs SENT BY TA YET">
      <formula>NOT(ISERROR(SEARCH("NO CVs SENT BY TA YET",B92)))</formula>
    </cfRule>
    <cfRule type="cellIs" dxfId="748" priority="1424" operator="equal">
      <formula>"-"</formula>
    </cfRule>
  </conditionalFormatting>
  <conditionalFormatting sqref="R92 B92 G92 J92:P92">
    <cfRule type="containsText" dxfId="747" priority="1425" operator="containsText" text="No Action">
      <formula>NOT(ISERROR(SEARCH("No Action",B92)))</formula>
    </cfRule>
  </conditionalFormatting>
  <conditionalFormatting sqref="C92">
    <cfRule type="containsText" dxfId="746" priority="1420" operator="containsText" text="NO CVs SENT BY TA YET">
      <formula>NOT(ISERROR(SEARCH("NO CVs SENT BY TA YET",C92)))</formula>
    </cfRule>
    <cfRule type="cellIs" dxfId="745" priority="1421" operator="equal">
      <formula>"-"</formula>
    </cfRule>
  </conditionalFormatting>
  <conditionalFormatting sqref="C92">
    <cfRule type="containsText" dxfId="744" priority="1422" operator="containsText" text="No Action">
      <formula>NOT(ISERROR(SEARCH("No Action",C92)))</formula>
    </cfRule>
  </conditionalFormatting>
  <conditionalFormatting sqref="D92:F92">
    <cfRule type="containsText" dxfId="743" priority="1417" operator="containsText" text="NO CVs SENT BY TA YET">
      <formula>NOT(ISERROR(SEARCH("NO CVs SENT BY TA YET",D92)))</formula>
    </cfRule>
    <cfRule type="cellIs" dxfId="742" priority="1418" operator="equal">
      <formula>"-"</formula>
    </cfRule>
  </conditionalFormatting>
  <conditionalFormatting sqref="D92:F92">
    <cfRule type="containsText" dxfId="741" priority="1419" operator="containsText" text="No Action">
      <formula>NOT(ISERROR(SEARCH("No Action",D92)))</formula>
    </cfRule>
  </conditionalFormatting>
  <conditionalFormatting sqref="H92">
    <cfRule type="containsText" dxfId="740" priority="1414" operator="containsText" text="NO CVs SENT BY TA YET">
      <formula>NOT(ISERROR(SEARCH("NO CVs SENT BY TA YET",H92)))</formula>
    </cfRule>
    <cfRule type="cellIs" dxfId="739" priority="1415" operator="equal">
      <formula>"-"</formula>
    </cfRule>
  </conditionalFormatting>
  <conditionalFormatting sqref="H92">
    <cfRule type="containsText" dxfId="738" priority="1416" operator="containsText" text="No Action">
      <formula>NOT(ISERROR(SEARCH("No Action",H92)))</formula>
    </cfRule>
  </conditionalFormatting>
  <conditionalFormatting sqref="I92">
    <cfRule type="containsText" dxfId="737" priority="1411" operator="containsText" text="NO CVs SENT BY TA YET">
      <formula>NOT(ISERROR(SEARCH("NO CVs SENT BY TA YET",I92)))</formula>
    </cfRule>
    <cfRule type="cellIs" dxfId="736" priority="1412" operator="equal">
      <formula>"-"</formula>
    </cfRule>
  </conditionalFormatting>
  <conditionalFormatting sqref="I92">
    <cfRule type="containsText" dxfId="735" priority="1413" operator="containsText" text="No Action">
      <formula>NOT(ISERROR(SEARCH("No Action",I92)))</formula>
    </cfRule>
  </conditionalFormatting>
  <conditionalFormatting sqref="R92">
    <cfRule type="containsText" dxfId="734" priority="1408" operator="containsText" text="NO CVs SENT BY TA YET">
      <formula>NOT(ISERROR(SEARCH("NO CVs SENT BY TA YET",R92)))</formula>
    </cfRule>
    <cfRule type="cellIs" dxfId="733" priority="1409" operator="equal">
      <formula>"-"</formula>
    </cfRule>
  </conditionalFormatting>
  <conditionalFormatting sqref="R92">
    <cfRule type="containsText" dxfId="732" priority="1410" operator="containsText" text="No Action">
      <formula>NOT(ISERROR(SEARCH("No Action",R92)))</formula>
    </cfRule>
  </conditionalFormatting>
  <conditionalFormatting sqref="Q92">
    <cfRule type="containsText" dxfId="731" priority="1402" operator="containsText" text="NO CVs SENT BY TA YET">
      <formula>NOT(ISERROR(SEARCH("NO CVs SENT BY TA YET",Q92)))</formula>
    </cfRule>
    <cfRule type="cellIs" dxfId="730" priority="1403" operator="equal">
      <formula>"-"</formula>
    </cfRule>
  </conditionalFormatting>
  <conditionalFormatting sqref="Q92">
    <cfRule type="containsText" dxfId="729" priority="1404" operator="containsText" text="No Action">
      <formula>NOT(ISERROR(SEARCH("No Action",Q92)))</formula>
    </cfRule>
  </conditionalFormatting>
  <conditionalFormatting sqref="Q92">
    <cfRule type="containsText" dxfId="728" priority="1399" operator="containsText" text="NO CVs SENT BY TA YET">
      <formula>NOT(ISERROR(SEARCH("NO CVs SENT BY TA YET",Q92)))</formula>
    </cfRule>
    <cfRule type="cellIs" dxfId="727" priority="1400" operator="equal">
      <formula>"-"</formula>
    </cfRule>
  </conditionalFormatting>
  <conditionalFormatting sqref="Q92">
    <cfRule type="containsText" dxfId="726" priority="1401" operator="containsText" text="No Action">
      <formula>NOT(ISERROR(SEARCH("No Action",Q92)))</formula>
    </cfRule>
  </conditionalFormatting>
  <conditionalFormatting sqref="Q92">
    <cfRule type="containsText" dxfId="725" priority="1396" operator="containsText" text="NO CVs SENT BY TA YET">
      <formula>NOT(ISERROR(SEARCH("NO CVs SENT BY TA YET",Q92)))</formula>
    </cfRule>
    <cfRule type="cellIs" dxfId="724" priority="1397" operator="equal">
      <formula>"-"</formula>
    </cfRule>
  </conditionalFormatting>
  <conditionalFormatting sqref="Q92">
    <cfRule type="containsText" dxfId="723" priority="1398" operator="containsText" text="No Action">
      <formula>NOT(ISERROR(SEARCH("No Action",Q92)))</formula>
    </cfRule>
  </conditionalFormatting>
  <conditionalFormatting sqref="A93">
    <cfRule type="containsText" dxfId="722" priority="1372" operator="containsText" text="NO CVs SENT BY TA YET">
      <formula>NOT(ISERROR(SEARCH("NO CVs SENT BY TA YET",A93)))</formula>
    </cfRule>
    <cfRule type="cellIs" dxfId="721" priority="1373" operator="equal">
      <formula>"-"</formula>
    </cfRule>
  </conditionalFormatting>
  <conditionalFormatting sqref="A93">
    <cfRule type="containsText" dxfId="720" priority="1374" operator="containsText" text="No Action">
      <formula>NOT(ISERROR(SEARCH("No Action",A93)))</formula>
    </cfRule>
  </conditionalFormatting>
  <conditionalFormatting sqref="R93 B93 G93 J93:P93">
    <cfRule type="containsText" dxfId="719" priority="1369" operator="containsText" text="NO CVs SENT BY TA YET">
      <formula>NOT(ISERROR(SEARCH("NO CVs SENT BY TA YET",B93)))</formula>
    </cfRule>
    <cfRule type="cellIs" dxfId="718" priority="1370" operator="equal">
      <formula>"-"</formula>
    </cfRule>
  </conditionalFormatting>
  <conditionalFormatting sqref="R93 B93 G93 J93:P93">
    <cfRule type="containsText" dxfId="717" priority="1371" operator="containsText" text="No Action">
      <formula>NOT(ISERROR(SEARCH("No Action",B93)))</formula>
    </cfRule>
  </conditionalFormatting>
  <conditionalFormatting sqref="C93">
    <cfRule type="containsText" dxfId="716" priority="1366" operator="containsText" text="NO CVs SENT BY TA YET">
      <formula>NOT(ISERROR(SEARCH("NO CVs SENT BY TA YET",C93)))</formula>
    </cfRule>
    <cfRule type="cellIs" dxfId="715" priority="1367" operator="equal">
      <formula>"-"</formula>
    </cfRule>
  </conditionalFormatting>
  <conditionalFormatting sqref="C93">
    <cfRule type="containsText" dxfId="714" priority="1368" operator="containsText" text="No Action">
      <formula>NOT(ISERROR(SEARCH("No Action",C93)))</formula>
    </cfRule>
  </conditionalFormatting>
  <conditionalFormatting sqref="D93:F93">
    <cfRule type="containsText" dxfId="713" priority="1363" operator="containsText" text="NO CVs SENT BY TA YET">
      <formula>NOT(ISERROR(SEARCH("NO CVs SENT BY TA YET",D93)))</formula>
    </cfRule>
    <cfRule type="cellIs" dxfId="712" priority="1364" operator="equal">
      <formula>"-"</formula>
    </cfRule>
  </conditionalFormatting>
  <conditionalFormatting sqref="D93:F93">
    <cfRule type="containsText" dxfId="711" priority="1365" operator="containsText" text="No Action">
      <formula>NOT(ISERROR(SEARCH("No Action",D93)))</formula>
    </cfRule>
  </conditionalFormatting>
  <conditionalFormatting sqref="H93">
    <cfRule type="containsText" dxfId="710" priority="1360" operator="containsText" text="NO CVs SENT BY TA YET">
      <formula>NOT(ISERROR(SEARCH("NO CVs SENT BY TA YET",H93)))</formula>
    </cfRule>
    <cfRule type="cellIs" dxfId="709" priority="1361" operator="equal">
      <formula>"-"</formula>
    </cfRule>
  </conditionalFormatting>
  <conditionalFormatting sqref="H93">
    <cfRule type="containsText" dxfId="708" priority="1362" operator="containsText" text="No Action">
      <formula>NOT(ISERROR(SEARCH("No Action",H93)))</formula>
    </cfRule>
  </conditionalFormatting>
  <conditionalFormatting sqref="I93">
    <cfRule type="containsText" dxfId="707" priority="1357" operator="containsText" text="NO CVs SENT BY TA YET">
      <formula>NOT(ISERROR(SEARCH("NO CVs SENT BY TA YET",I93)))</formula>
    </cfRule>
    <cfRule type="cellIs" dxfId="706" priority="1358" operator="equal">
      <formula>"-"</formula>
    </cfRule>
  </conditionalFormatting>
  <conditionalFormatting sqref="I93">
    <cfRule type="containsText" dxfId="705" priority="1359" operator="containsText" text="No Action">
      <formula>NOT(ISERROR(SEARCH("No Action",I93)))</formula>
    </cfRule>
  </conditionalFormatting>
  <conditionalFormatting sqref="R93">
    <cfRule type="containsText" dxfId="704" priority="1354" operator="containsText" text="NO CVs SENT BY TA YET">
      <formula>NOT(ISERROR(SEARCH("NO CVs SENT BY TA YET",R93)))</formula>
    </cfRule>
    <cfRule type="cellIs" dxfId="703" priority="1355" operator="equal">
      <formula>"-"</formula>
    </cfRule>
  </conditionalFormatting>
  <conditionalFormatting sqref="R93">
    <cfRule type="containsText" dxfId="702" priority="1356" operator="containsText" text="No Action">
      <formula>NOT(ISERROR(SEARCH("No Action",R93)))</formula>
    </cfRule>
  </conditionalFormatting>
  <conditionalFormatting sqref="Q93">
    <cfRule type="containsText" dxfId="701" priority="1348" operator="containsText" text="NO CVs SENT BY TA YET">
      <formula>NOT(ISERROR(SEARCH("NO CVs SENT BY TA YET",Q93)))</formula>
    </cfRule>
    <cfRule type="cellIs" dxfId="700" priority="1349" operator="equal">
      <formula>"-"</formula>
    </cfRule>
  </conditionalFormatting>
  <conditionalFormatting sqref="Q93">
    <cfRule type="containsText" dxfId="699" priority="1350" operator="containsText" text="No Action">
      <formula>NOT(ISERROR(SEARCH("No Action",Q93)))</formula>
    </cfRule>
  </conditionalFormatting>
  <conditionalFormatting sqref="Q93">
    <cfRule type="containsText" dxfId="698" priority="1345" operator="containsText" text="NO CVs SENT BY TA YET">
      <formula>NOT(ISERROR(SEARCH("NO CVs SENT BY TA YET",Q93)))</formula>
    </cfRule>
    <cfRule type="cellIs" dxfId="697" priority="1346" operator="equal">
      <formula>"-"</formula>
    </cfRule>
  </conditionalFormatting>
  <conditionalFormatting sqref="Q93">
    <cfRule type="containsText" dxfId="696" priority="1347" operator="containsText" text="No Action">
      <formula>NOT(ISERROR(SEARCH("No Action",Q93)))</formula>
    </cfRule>
  </conditionalFormatting>
  <conditionalFormatting sqref="Q93">
    <cfRule type="containsText" dxfId="695" priority="1342" operator="containsText" text="NO CVs SENT BY TA YET">
      <formula>NOT(ISERROR(SEARCH("NO CVs SENT BY TA YET",Q93)))</formula>
    </cfRule>
    <cfRule type="cellIs" dxfId="694" priority="1343" operator="equal">
      <formula>"-"</formula>
    </cfRule>
  </conditionalFormatting>
  <conditionalFormatting sqref="Q93">
    <cfRule type="containsText" dxfId="693" priority="1344" operator="containsText" text="No Action">
      <formula>NOT(ISERROR(SEARCH("No Action",Q93)))</formula>
    </cfRule>
  </conditionalFormatting>
  <conditionalFormatting sqref="R89">
    <cfRule type="containsText" dxfId="692" priority="1339" operator="containsText" text="NO CVs SENT BY TA YET">
      <formula>NOT(ISERROR(SEARCH("NO CVs SENT BY TA YET",R89)))</formula>
    </cfRule>
    <cfRule type="cellIs" dxfId="691" priority="1340" operator="equal">
      <formula>"-"</formula>
    </cfRule>
  </conditionalFormatting>
  <conditionalFormatting sqref="R89">
    <cfRule type="containsText" dxfId="690" priority="1341" operator="containsText" text="No Action">
      <formula>NOT(ISERROR(SEARCH("No Action",R89)))</formula>
    </cfRule>
  </conditionalFormatting>
  <conditionalFormatting sqref="R76">
    <cfRule type="containsText" dxfId="689" priority="1336" operator="containsText" text="NO CVs SENT BY TA YET">
      <formula>NOT(ISERROR(SEARCH("NO CVs SENT BY TA YET",R76)))</formula>
    </cfRule>
    <cfRule type="cellIs" dxfId="688" priority="1337" operator="equal">
      <formula>"-"</formula>
    </cfRule>
  </conditionalFormatting>
  <conditionalFormatting sqref="R76">
    <cfRule type="containsText" dxfId="687" priority="1338" operator="containsText" text="No Action">
      <formula>NOT(ISERROR(SEARCH("No Action",R76)))</formula>
    </cfRule>
  </conditionalFormatting>
  <conditionalFormatting sqref="A94">
    <cfRule type="containsText" dxfId="686" priority="1246" operator="containsText" text="NO CVs SENT BY TA YET">
      <formula>NOT(ISERROR(SEARCH("NO CVs SENT BY TA YET",A94)))</formula>
    </cfRule>
    <cfRule type="cellIs" dxfId="685" priority="1247" operator="equal">
      <formula>"-"</formula>
    </cfRule>
  </conditionalFormatting>
  <conditionalFormatting sqref="A94">
    <cfRule type="containsText" dxfId="684" priority="1248" operator="containsText" text="No Action">
      <formula>NOT(ISERROR(SEARCH("No Action",A94)))</formula>
    </cfRule>
  </conditionalFormatting>
  <conditionalFormatting sqref="R94 B94 G94 J94:P94">
    <cfRule type="containsText" dxfId="683" priority="1243" operator="containsText" text="NO CVs SENT BY TA YET">
      <formula>NOT(ISERROR(SEARCH("NO CVs SENT BY TA YET",B94)))</formula>
    </cfRule>
    <cfRule type="cellIs" dxfId="682" priority="1244" operator="equal">
      <formula>"-"</formula>
    </cfRule>
  </conditionalFormatting>
  <conditionalFormatting sqref="R94 B94 G94 J94:P94">
    <cfRule type="containsText" dxfId="681" priority="1245" operator="containsText" text="No Action">
      <formula>NOT(ISERROR(SEARCH("No Action",B94)))</formula>
    </cfRule>
  </conditionalFormatting>
  <conditionalFormatting sqref="C94">
    <cfRule type="containsText" dxfId="680" priority="1240" operator="containsText" text="NO CVs SENT BY TA YET">
      <formula>NOT(ISERROR(SEARCH("NO CVs SENT BY TA YET",C94)))</formula>
    </cfRule>
    <cfRule type="cellIs" dxfId="679" priority="1241" operator="equal">
      <formula>"-"</formula>
    </cfRule>
  </conditionalFormatting>
  <conditionalFormatting sqref="C94">
    <cfRule type="containsText" dxfId="678" priority="1242" operator="containsText" text="No Action">
      <formula>NOT(ISERROR(SEARCH("No Action",C94)))</formula>
    </cfRule>
  </conditionalFormatting>
  <conditionalFormatting sqref="D94:F94">
    <cfRule type="containsText" dxfId="677" priority="1237" operator="containsText" text="NO CVs SENT BY TA YET">
      <formula>NOT(ISERROR(SEARCH("NO CVs SENT BY TA YET",D94)))</formula>
    </cfRule>
    <cfRule type="cellIs" dxfId="676" priority="1238" operator="equal">
      <formula>"-"</formula>
    </cfRule>
  </conditionalFormatting>
  <conditionalFormatting sqref="D94:F94">
    <cfRule type="containsText" dxfId="675" priority="1239" operator="containsText" text="No Action">
      <formula>NOT(ISERROR(SEARCH("No Action",D94)))</formula>
    </cfRule>
  </conditionalFormatting>
  <conditionalFormatting sqref="I94">
    <cfRule type="containsText" dxfId="674" priority="1231" operator="containsText" text="NO CVs SENT BY TA YET">
      <formula>NOT(ISERROR(SEARCH("NO CVs SENT BY TA YET",I94)))</formula>
    </cfRule>
    <cfRule type="cellIs" dxfId="673" priority="1232" operator="equal">
      <formula>"-"</formula>
    </cfRule>
  </conditionalFormatting>
  <conditionalFormatting sqref="I94">
    <cfRule type="containsText" dxfId="672" priority="1233" operator="containsText" text="No Action">
      <formula>NOT(ISERROR(SEARCH("No Action",I94)))</formula>
    </cfRule>
  </conditionalFormatting>
  <conditionalFormatting sqref="R94">
    <cfRule type="containsText" dxfId="671" priority="1228" operator="containsText" text="NO CVs SENT BY TA YET">
      <formula>NOT(ISERROR(SEARCH("NO CVs SENT BY TA YET",R94)))</formula>
    </cfRule>
    <cfRule type="cellIs" dxfId="670" priority="1229" operator="equal">
      <formula>"-"</formula>
    </cfRule>
  </conditionalFormatting>
  <conditionalFormatting sqref="R94">
    <cfRule type="containsText" dxfId="669" priority="1230" operator="containsText" text="No Action">
      <formula>NOT(ISERROR(SEARCH("No Action",R94)))</formula>
    </cfRule>
  </conditionalFormatting>
  <conditionalFormatting sqref="Q94">
    <cfRule type="containsText" dxfId="668" priority="1222" operator="containsText" text="NO CVs SENT BY TA YET">
      <formula>NOT(ISERROR(SEARCH("NO CVs SENT BY TA YET",Q94)))</formula>
    </cfRule>
    <cfRule type="cellIs" dxfId="667" priority="1223" operator="equal">
      <formula>"-"</formula>
    </cfRule>
  </conditionalFormatting>
  <conditionalFormatting sqref="Q94">
    <cfRule type="containsText" dxfId="666" priority="1224" operator="containsText" text="No Action">
      <formula>NOT(ISERROR(SEARCH("No Action",Q94)))</formula>
    </cfRule>
  </conditionalFormatting>
  <conditionalFormatting sqref="Q94">
    <cfRule type="containsText" dxfId="665" priority="1219" operator="containsText" text="NO CVs SENT BY TA YET">
      <formula>NOT(ISERROR(SEARCH("NO CVs SENT BY TA YET",Q94)))</formula>
    </cfRule>
    <cfRule type="cellIs" dxfId="664" priority="1220" operator="equal">
      <formula>"-"</formula>
    </cfRule>
  </conditionalFormatting>
  <conditionalFormatting sqref="Q94">
    <cfRule type="containsText" dxfId="663" priority="1221" operator="containsText" text="No Action">
      <formula>NOT(ISERROR(SEARCH("No Action",Q94)))</formula>
    </cfRule>
  </conditionalFormatting>
  <conditionalFormatting sqref="Q94">
    <cfRule type="containsText" dxfId="662" priority="1216" operator="containsText" text="NO CVs SENT BY TA YET">
      <formula>NOT(ISERROR(SEARCH("NO CVs SENT BY TA YET",Q94)))</formula>
    </cfRule>
    <cfRule type="cellIs" dxfId="661" priority="1217" operator="equal">
      <formula>"-"</formula>
    </cfRule>
  </conditionalFormatting>
  <conditionalFormatting sqref="Q94">
    <cfRule type="containsText" dxfId="660" priority="1218" operator="containsText" text="No Action">
      <formula>NOT(ISERROR(SEARCH("No Action",Q94)))</formula>
    </cfRule>
  </conditionalFormatting>
  <conditionalFormatting sqref="A95">
    <cfRule type="containsText" dxfId="659" priority="1213" operator="containsText" text="NO CVs SENT BY TA YET">
      <formula>NOT(ISERROR(SEARCH("NO CVs SENT BY TA YET",A95)))</formula>
    </cfRule>
    <cfRule type="cellIs" dxfId="658" priority="1214" operator="equal">
      <formula>"-"</formula>
    </cfRule>
  </conditionalFormatting>
  <conditionalFormatting sqref="A95">
    <cfRule type="containsText" dxfId="657" priority="1215" operator="containsText" text="No Action">
      <formula>NOT(ISERROR(SEARCH("No Action",A95)))</formula>
    </cfRule>
  </conditionalFormatting>
  <conditionalFormatting sqref="R95 B95 G95 J95:P95">
    <cfRule type="containsText" dxfId="656" priority="1210" operator="containsText" text="NO CVs SENT BY TA YET">
      <formula>NOT(ISERROR(SEARCH("NO CVs SENT BY TA YET",B95)))</formula>
    </cfRule>
    <cfRule type="cellIs" dxfId="655" priority="1211" operator="equal">
      <formula>"-"</formula>
    </cfRule>
  </conditionalFormatting>
  <conditionalFormatting sqref="R95 B95 G95 J95:P95">
    <cfRule type="containsText" dxfId="654" priority="1212" operator="containsText" text="No Action">
      <formula>NOT(ISERROR(SEARCH("No Action",B95)))</formula>
    </cfRule>
  </conditionalFormatting>
  <conditionalFormatting sqref="C95">
    <cfRule type="containsText" dxfId="653" priority="1207" operator="containsText" text="NO CVs SENT BY TA YET">
      <formula>NOT(ISERROR(SEARCH("NO CVs SENT BY TA YET",C95)))</formula>
    </cfRule>
    <cfRule type="cellIs" dxfId="652" priority="1208" operator="equal">
      <formula>"-"</formula>
    </cfRule>
  </conditionalFormatting>
  <conditionalFormatting sqref="C95">
    <cfRule type="containsText" dxfId="651" priority="1209" operator="containsText" text="No Action">
      <formula>NOT(ISERROR(SEARCH("No Action",C95)))</formula>
    </cfRule>
  </conditionalFormatting>
  <conditionalFormatting sqref="D95:F95">
    <cfRule type="containsText" dxfId="650" priority="1204" operator="containsText" text="NO CVs SENT BY TA YET">
      <formula>NOT(ISERROR(SEARCH("NO CVs SENT BY TA YET",D95)))</formula>
    </cfRule>
    <cfRule type="cellIs" dxfId="649" priority="1205" operator="equal">
      <formula>"-"</formula>
    </cfRule>
  </conditionalFormatting>
  <conditionalFormatting sqref="D95:F95">
    <cfRule type="containsText" dxfId="648" priority="1206" operator="containsText" text="No Action">
      <formula>NOT(ISERROR(SEARCH("No Action",D95)))</formula>
    </cfRule>
  </conditionalFormatting>
  <conditionalFormatting sqref="R95">
    <cfRule type="containsText" dxfId="647" priority="1195" operator="containsText" text="NO CVs SENT BY TA YET">
      <formula>NOT(ISERROR(SEARCH("NO CVs SENT BY TA YET",R95)))</formula>
    </cfRule>
    <cfRule type="cellIs" dxfId="646" priority="1196" operator="equal">
      <formula>"-"</formula>
    </cfRule>
  </conditionalFormatting>
  <conditionalFormatting sqref="R95">
    <cfRule type="containsText" dxfId="645" priority="1197" operator="containsText" text="No Action">
      <formula>NOT(ISERROR(SEARCH("No Action",R95)))</formula>
    </cfRule>
  </conditionalFormatting>
  <conditionalFormatting sqref="Q95">
    <cfRule type="containsText" dxfId="644" priority="1189" operator="containsText" text="NO CVs SENT BY TA YET">
      <formula>NOT(ISERROR(SEARCH("NO CVs SENT BY TA YET",Q95)))</formula>
    </cfRule>
    <cfRule type="cellIs" dxfId="643" priority="1190" operator="equal">
      <formula>"-"</formula>
    </cfRule>
  </conditionalFormatting>
  <conditionalFormatting sqref="Q95">
    <cfRule type="containsText" dxfId="642" priority="1191" operator="containsText" text="No Action">
      <formula>NOT(ISERROR(SEARCH("No Action",Q95)))</formula>
    </cfRule>
  </conditionalFormatting>
  <conditionalFormatting sqref="Q95">
    <cfRule type="containsText" dxfId="641" priority="1186" operator="containsText" text="NO CVs SENT BY TA YET">
      <formula>NOT(ISERROR(SEARCH("NO CVs SENT BY TA YET",Q95)))</formula>
    </cfRule>
    <cfRule type="cellIs" dxfId="640" priority="1187" operator="equal">
      <formula>"-"</formula>
    </cfRule>
  </conditionalFormatting>
  <conditionalFormatting sqref="Q95">
    <cfRule type="containsText" dxfId="639" priority="1188" operator="containsText" text="No Action">
      <formula>NOT(ISERROR(SEARCH("No Action",Q95)))</formula>
    </cfRule>
  </conditionalFormatting>
  <conditionalFormatting sqref="Q95">
    <cfRule type="containsText" dxfId="638" priority="1183" operator="containsText" text="NO CVs SENT BY TA YET">
      <formula>NOT(ISERROR(SEARCH("NO CVs SENT BY TA YET",Q95)))</formula>
    </cfRule>
    <cfRule type="cellIs" dxfId="637" priority="1184" operator="equal">
      <formula>"-"</formula>
    </cfRule>
  </conditionalFormatting>
  <conditionalFormatting sqref="Q95">
    <cfRule type="containsText" dxfId="636" priority="1185" operator="containsText" text="No Action">
      <formula>NOT(ISERROR(SEARCH("No Action",Q95)))</formula>
    </cfRule>
  </conditionalFormatting>
  <conditionalFormatting sqref="A96">
    <cfRule type="containsText" dxfId="635" priority="1180" operator="containsText" text="NO CVs SENT BY TA YET">
      <formula>NOT(ISERROR(SEARCH("NO CVs SENT BY TA YET",A96)))</formula>
    </cfRule>
    <cfRule type="cellIs" dxfId="634" priority="1181" operator="equal">
      <formula>"-"</formula>
    </cfRule>
  </conditionalFormatting>
  <conditionalFormatting sqref="A96">
    <cfRule type="containsText" dxfId="633" priority="1182" operator="containsText" text="No Action">
      <formula>NOT(ISERROR(SEARCH("No Action",A96)))</formula>
    </cfRule>
  </conditionalFormatting>
  <conditionalFormatting sqref="R96 B96 G96 J96:P96">
    <cfRule type="containsText" dxfId="632" priority="1177" operator="containsText" text="NO CVs SENT BY TA YET">
      <formula>NOT(ISERROR(SEARCH("NO CVs SENT BY TA YET",B96)))</formula>
    </cfRule>
    <cfRule type="cellIs" dxfId="631" priority="1178" operator="equal">
      <formula>"-"</formula>
    </cfRule>
  </conditionalFormatting>
  <conditionalFormatting sqref="R96 B96 G96 J96:P96">
    <cfRule type="containsText" dxfId="630" priority="1179" operator="containsText" text="No Action">
      <formula>NOT(ISERROR(SEARCH("No Action",B96)))</formula>
    </cfRule>
  </conditionalFormatting>
  <conditionalFormatting sqref="C96">
    <cfRule type="containsText" dxfId="629" priority="1174" operator="containsText" text="NO CVs SENT BY TA YET">
      <formula>NOT(ISERROR(SEARCH("NO CVs SENT BY TA YET",C96)))</formula>
    </cfRule>
    <cfRule type="cellIs" dxfId="628" priority="1175" operator="equal">
      <formula>"-"</formula>
    </cfRule>
  </conditionalFormatting>
  <conditionalFormatting sqref="C96">
    <cfRule type="containsText" dxfId="627" priority="1176" operator="containsText" text="No Action">
      <formula>NOT(ISERROR(SEARCH("No Action",C96)))</formula>
    </cfRule>
  </conditionalFormatting>
  <conditionalFormatting sqref="D96:F96">
    <cfRule type="containsText" dxfId="626" priority="1171" operator="containsText" text="NO CVs SENT BY TA YET">
      <formula>NOT(ISERROR(SEARCH("NO CVs SENT BY TA YET",D96)))</formula>
    </cfRule>
    <cfRule type="cellIs" dxfId="625" priority="1172" operator="equal">
      <formula>"-"</formula>
    </cfRule>
  </conditionalFormatting>
  <conditionalFormatting sqref="D96:F96">
    <cfRule type="containsText" dxfId="624" priority="1173" operator="containsText" text="No Action">
      <formula>NOT(ISERROR(SEARCH("No Action",D96)))</formula>
    </cfRule>
  </conditionalFormatting>
  <conditionalFormatting sqref="R96">
    <cfRule type="containsText" dxfId="623" priority="1162" operator="containsText" text="NO CVs SENT BY TA YET">
      <formula>NOT(ISERROR(SEARCH("NO CVs SENT BY TA YET",R96)))</formula>
    </cfRule>
    <cfRule type="cellIs" dxfId="622" priority="1163" operator="equal">
      <formula>"-"</formula>
    </cfRule>
  </conditionalFormatting>
  <conditionalFormatting sqref="R96">
    <cfRule type="containsText" dxfId="621" priority="1164" operator="containsText" text="No Action">
      <formula>NOT(ISERROR(SEARCH("No Action",R96)))</formula>
    </cfRule>
  </conditionalFormatting>
  <conditionalFormatting sqref="A97">
    <cfRule type="containsText" dxfId="620" priority="1081" operator="containsText" text="NO CVs SENT BY TA YET">
      <formula>NOT(ISERROR(SEARCH("NO CVs SENT BY TA YET",A97)))</formula>
    </cfRule>
    <cfRule type="cellIs" dxfId="619" priority="1082" operator="equal">
      <formula>"-"</formula>
    </cfRule>
  </conditionalFormatting>
  <conditionalFormatting sqref="A97">
    <cfRule type="containsText" dxfId="618" priority="1083" operator="containsText" text="No Action">
      <formula>NOT(ISERROR(SEARCH("No Action",A97)))</formula>
    </cfRule>
  </conditionalFormatting>
  <conditionalFormatting sqref="R97 B97 G97 J97:P97">
    <cfRule type="containsText" dxfId="617" priority="1078" operator="containsText" text="NO CVs SENT BY TA YET">
      <formula>NOT(ISERROR(SEARCH("NO CVs SENT BY TA YET",B97)))</formula>
    </cfRule>
    <cfRule type="cellIs" dxfId="616" priority="1079" operator="equal">
      <formula>"-"</formula>
    </cfRule>
  </conditionalFormatting>
  <conditionalFormatting sqref="R97 B97 G97 J97:P97">
    <cfRule type="containsText" dxfId="615" priority="1080" operator="containsText" text="No Action">
      <formula>NOT(ISERROR(SEARCH("No Action",B97)))</formula>
    </cfRule>
  </conditionalFormatting>
  <conditionalFormatting sqref="C97">
    <cfRule type="containsText" dxfId="614" priority="1075" operator="containsText" text="NO CVs SENT BY TA YET">
      <formula>NOT(ISERROR(SEARCH("NO CVs SENT BY TA YET",C97)))</formula>
    </cfRule>
    <cfRule type="cellIs" dxfId="613" priority="1076" operator="equal">
      <formula>"-"</formula>
    </cfRule>
  </conditionalFormatting>
  <conditionalFormatting sqref="C97">
    <cfRule type="containsText" dxfId="612" priority="1077" operator="containsText" text="No Action">
      <formula>NOT(ISERROR(SEARCH("No Action",C97)))</formula>
    </cfRule>
  </conditionalFormatting>
  <conditionalFormatting sqref="D97:F97">
    <cfRule type="containsText" dxfId="611" priority="1072" operator="containsText" text="NO CVs SENT BY TA YET">
      <formula>NOT(ISERROR(SEARCH("NO CVs SENT BY TA YET",D97)))</formula>
    </cfRule>
    <cfRule type="cellIs" dxfId="610" priority="1073" operator="equal">
      <formula>"-"</formula>
    </cfRule>
  </conditionalFormatting>
  <conditionalFormatting sqref="D97:F97">
    <cfRule type="containsText" dxfId="609" priority="1074" operator="containsText" text="No Action">
      <formula>NOT(ISERROR(SEARCH("No Action",D97)))</formula>
    </cfRule>
  </conditionalFormatting>
  <conditionalFormatting sqref="R97">
    <cfRule type="containsText" dxfId="608" priority="1063" operator="containsText" text="NO CVs SENT BY TA YET">
      <formula>NOT(ISERROR(SEARCH("NO CVs SENT BY TA YET",R97)))</formula>
    </cfRule>
    <cfRule type="cellIs" dxfId="607" priority="1064" operator="equal">
      <formula>"-"</formula>
    </cfRule>
  </conditionalFormatting>
  <conditionalFormatting sqref="R97">
    <cfRule type="containsText" dxfId="606" priority="1065" operator="containsText" text="No Action">
      <formula>NOT(ISERROR(SEARCH("No Action",R97)))</formula>
    </cfRule>
  </conditionalFormatting>
  <conditionalFormatting sqref="H94">
    <cfRule type="containsText" dxfId="605" priority="1048" operator="containsText" text="NO CVs SENT BY TA YET">
      <formula>NOT(ISERROR(SEARCH("NO CVs SENT BY TA YET",H94)))</formula>
    </cfRule>
    <cfRule type="cellIs" dxfId="604" priority="1049" operator="equal">
      <formula>"-"</formula>
    </cfRule>
  </conditionalFormatting>
  <conditionalFormatting sqref="H94">
    <cfRule type="containsText" dxfId="603" priority="1050" operator="containsText" text="No Action">
      <formula>NOT(ISERROR(SEARCH("No Action",H94)))</formula>
    </cfRule>
  </conditionalFormatting>
  <conditionalFormatting sqref="H95:H97">
    <cfRule type="containsText" dxfId="602" priority="1036" operator="containsText" text="NO CVs SENT BY TA YET">
      <formula>NOT(ISERROR(SEARCH("NO CVs SENT BY TA YET",H95)))</formula>
    </cfRule>
    <cfRule type="cellIs" dxfId="601" priority="1037" operator="equal">
      <formula>"-"</formula>
    </cfRule>
  </conditionalFormatting>
  <conditionalFormatting sqref="H95:H97">
    <cfRule type="containsText" dxfId="600" priority="1038" operator="containsText" text="No Action">
      <formula>NOT(ISERROR(SEARCH("No Action",H95)))</formula>
    </cfRule>
  </conditionalFormatting>
  <conditionalFormatting sqref="Q96:Q97">
    <cfRule type="containsText" dxfId="599" priority="1033" operator="containsText" text="NO CVs SENT BY TA YET">
      <formula>NOT(ISERROR(SEARCH("NO CVs SENT BY TA YET",Q96)))</formula>
    </cfRule>
    <cfRule type="cellIs" dxfId="598" priority="1034" operator="equal">
      <formula>"-"</formula>
    </cfRule>
  </conditionalFormatting>
  <conditionalFormatting sqref="Q96:Q97">
    <cfRule type="containsText" dxfId="597" priority="1035" operator="containsText" text="No Action">
      <formula>NOT(ISERROR(SEARCH("No Action",Q96)))</formula>
    </cfRule>
  </conditionalFormatting>
  <conditionalFormatting sqref="Q96:Q97">
    <cfRule type="containsText" dxfId="596" priority="1030" operator="containsText" text="NO CVs SENT BY TA YET">
      <formula>NOT(ISERROR(SEARCH("NO CVs SENT BY TA YET",Q96)))</formula>
    </cfRule>
    <cfRule type="cellIs" dxfId="595" priority="1031" operator="equal">
      <formula>"-"</formula>
    </cfRule>
  </conditionalFormatting>
  <conditionalFormatting sqref="Q96:Q97">
    <cfRule type="containsText" dxfId="594" priority="1032" operator="containsText" text="No Action">
      <formula>NOT(ISERROR(SEARCH("No Action",Q96)))</formula>
    </cfRule>
  </conditionalFormatting>
  <conditionalFormatting sqref="Q96:Q97">
    <cfRule type="containsText" dxfId="593" priority="1027" operator="containsText" text="NO CVs SENT BY TA YET">
      <formula>NOT(ISERROR(SEARCH("NO CVs SENT BY TA YET",Q96)))</formula>
    </cfRule>
    <cfRule type="cellIs" dxfId="592" priority="1028" operator="equal">
      <formula>"-"</formula>
    </cfRule>
  </conditionalFormatting>
  <conditionalFormatting sqref="Q96:Q97">
    <cfRule type="containsText" dxfId="591" priority="1029" operator="containsText" text="No Action">
      <formula>NOT(ISERROR(SEARCH("No Action",Q96)))</formula>
    </cfRule>
  </conditionalFormatting>
  <conditionalFormatting sqref="A98">
    <cfRule type="containsText" dxfId="590" priority="1024" operator="containsText" text="NO CVs SENT BY TA YET">
      <formula>NOT(ISERROR(SEARCH("NO CVs SENT BY TA YET",A98)))</formula>
    </cfRule>
    <cfRule type="cellIs" dxfId="589" priority="1025" operator="equal">
      <formula>"-"</formula>
    </cfRule>
  </conditionalFormatting>
  <conditionalFormatting sqref="A98">
    <cfRule type="containsText" dxfId="588" priority="1026" operator="containsText" text="No Action">
      <formula>NOT(ISERROR(SEARCH("No Action",A98)))</formula>
    </cfRule>
  </conditionalFormatting>
  <conditionalFormatting sqref="R98 B98 G98 J98:P98">
    <cfRule type="containsText" dxfId="587" priority="1021" operator="containsText" text="NO CVs SENT BY TA YET">
      <formula>NOT(ISERROR(SEARCH("NO CVs SENT BY TA YET",B98)))</formula>
    </cfRule>
    <cfRule type="cellIs" dxfId="586" priority="1022" operator="equal">
      <formula>"-"</formula>
    </cfRule>
  </conditionalFormatting>
  <conditionalFormatting sqref="R98 B98 G98 J98:P98">
    <cfRule type="containsText" dxfId="585" priority="1023" operator="containsText" text="No Action">
      <formula>NOT(ISERROR(SEARCH("No Action",B98)))</formula>
    </cfRule>
  </conditionalFormatting>
  <conditionalFormatting sqref="C98">
    <cfRule type="containsText" dxfId="584" priority="1018" operator="containsText" text="NO CVs SENT BY TA YET">
      <formula>NOT(ISERROR(SEARCH("NO CVs SENT BY TA YET",C98)))</formula>
    </cfRule>
    <cfRule type="cellIs" dxfId="583" priority="1019" operator="equal">
      <formula>"-"</formula>
    </cfRule>
  </conditionalFormatting>
  <conditionalFormatting sqref="C98">
    <cfRule type="containsText" dxfId="582" priority="1020" operator="containsText" text="No Action">
      <formula>NOT(ISERROR(SEARCH("No Action",C98)))</formula>
    </cfRule>
  </conditionalFormatting>
  <conditionalFormatting sqref="R98">
    <cfRule type="containsText" dxfId="581" priority="1009" operator="containsText" text="NO CVs SENT BY TA YET">
      <formula>NOT(ISERROR(SEARCH("NO CVs SENT BY TA YET",R98)))</formula>
    </cfRule>
    <cfRule type="cellIs" dxfId="580" priority="1010" operator="equal">
      <formula>"-"</formula>
    </cfRule>
  </conditionalFormatting>
  <conditionalFormatting sqref="R98">
    <cfRule type="containsText" dxfId="579" priority="1011" operator="containsText" text="No Action">
      <formula>NOT(ISERROR(SEARCH("No Action",R98)))</formula>
    </cfRule>
  </conditionalFormatting>
  <conditionalFormatting sqref="D98:F98">
    <cfRule type="containsText" dxfId="578" priority="991" operator="containsText" text="NO CVs SENT BY TA YET">
      <formula>NOT(ISERROR(SEARCH("NO CVs SENT BY TA YET",D98)))</formula>
    </cfRule>
    <cfRule type="cellIs" dxfId="577" priority="992" operator="equal">
      <formula>"-"</formula>
    </cfRule>
  </conditionalFormatting>
  <conditionalFormatting sqref="D98:F98">
    <cfRule type="containsText" dxfId="576" priority="993" operator="containsText" text="No Action">
      <formula>NOT(ISERROR(SEARCH("No Action",D98)))</formula>
    </cfRule>
  </conditionalFormatting>
  <conditionalFormatting sqref="H98">
    <cfRule type="containsText" dxfId="575" priority="988" operator="containsText" text="NO CVs SENT BY TA YET">
      <formula>NOT(ISERROR(SEARCH("NO CVs SENT BY TA YET",H98)))</formula>
    </cfRule>
    <cfRule type="cellIs" dxfId="574" priority="989" operator="equal">
      <formula>"-"</formula>
    </cfRule>
  </conditionalFormatting>
  <conditionalFormatting sqref="H98">
    <cfRule type="containsText" dxfId="573" priority="990" operator="containsText" text="No Action">
      <formula>NOT(ISERROR(SEARCH("No Action",H98)))</formula>
    </cfRule>
  </conditionalFormatting>
  <conditionalFormatting sqref="H98">
    <cfRule type="containsText" dxfId="572" priority="985" operator="containsText" text="NO CVs SENT BY TA YET">
      <formula>NOT(ISERROR(SEARCH("NO CVs SENT BY TA YET",H98)))</formula>
    </cfRule>
    <cfRule type="cellIs" dxfId="571" priority="986" operator="equal">
      <formula>"-"</formula>
    </cfRule>
  </conditionalFormatting>
  <conditionalFormatting sqref="H98">
    <cfRule type="containsText" dxfId="570" priority="987" operator="containsText" text="No Action">
      <formula>NOT(ISERROR(SEARCH("No Action",H98)))</formula>
    </cfRule>
  </conditionalFormatting>
  <conditionalFormatting sqref="I95:I97">
    <cfRule type="containsText" dxfId="569" priority="982" operator="containsText" text="NO CVs SENT BY TA YET">
      <formula>NOT(ISERROR(SEARCH("NO CVs SENT BY TA YET",I95)))</formula>
    </cfRule>
    <cfRule type="cellIs" dxfId="568" priority="983" operator="equal">
      <formula>"-"</formula>
    </cfRule>
  </conditionalFormatting>
  <conditionalFormatting sqref="I95:I97">
    <cfRule type="containsText" dxfId="567" priority="984" operator="containsText" text="No Action">
      <formula>NOT(ISERROR(SEARCH("No Action",I95)))</formula>
    </cfRule>
  </conditionalFormatting>
  <conditionalFormatting sqref="I98">
    <cfRule type="containsText" dxfId="566" priority="979" operator="containsText" text="NO CVs SENT BY TA YET">
      <formula>NOT(ISERROR(SEARCH("NO CVs SENT BY TA YET",I98)))</formula>
    </cfRule>
    <cfRule type="cellIs" dxfId="565" priority="980" operator="equal">
      <formula>"-"</formula>
    </cfRule>
  </conditionalFormatting>
  <conditionalFormatting sqref="I98">
    <cfRule type="containsText" dxfId="564" priority="981" operator="containsText" text="No Action">
      <formula>NOT(ISERROR(SEARCH("No Action",I98)))</formula>
    </cfRule>
  </conditionalFormatting>
  <conditionalFormatting sqref="Q98">
    <cfRule type="containsText" dxfId="563" priority="976" operator="containsText" text="NO CVs SENT BY TA YET">
      <formula>NOT(ISERROR(SEARCH("NO CVs SENT BY TA YET",Q98)))</formula>
    </cfRule>
    <cfRule type="cellIs" dxfId="562" priority="977" operator="equal">
      <formula>"-"</formula>
    </cfRule>
  </conditionalFormatting>
  <conditionalFormatting sqref="Q98">
    <cfRule type="containsText" dxfId="561" priority="978" operator="containsText" text="No Action">
      <formula>NOT(ISERROR(SEARCH("No Action",Q98)))</formula>
    </cfRule>
  </conditionalFormatting>
  <conditionalFormatting sqref="Q98">
    <cfRule type="containsText" dxfId="560" priority="973" operator="containsText" text="NO CVs SENT BY TA YET">
      <formula>NOT(ISERROR(SEARCH("NO CVs SENT BY TA YET",Q98)))</formula>
    </cfRule>
    <cfRule type="cellIs" dxfId="559" priority="974" operator="equal">
      <formula>"-"</formula>
    </cfRule>
  </conditionalFormatting>
  <conditionalFormatting sqref="Q98">
    <cfRule type="containsText" dxfId="558" priority="975" operator="containsText" text="No Action">
      <formula>NOT(ISERROR(SEARCH("No Action",Q98)))</formula>
    </cfRule>
  </conditionalFormatting>
  <conditionalFormatting sqref="Q98">
    <cfRule type="containsText" dxfId="557" priority="970" operator="containsText" text="NO CVs SENT BY TA YET">
      <formula>NOT(ISERROR(SEARCH("NO CVs SENT BY TA YET",Q98)))</formula>
    </cfRule>
    <cfRule type="cellIs" dxfId="556" priority="971" operator="equal">
      <formula>"-"</formula>
    </cfRule>
  </conditionalFormatting>
  <conditionalFormatting sqref="Q98">
    <cfRule type="containsText" dxfId="555" priority="972" operator="containsText" text="No Action">
      <formula>NOT(ISERROR(SEARCH("No Action",Q98)))</formula>
    </cfRule>
  </conditionalFormatting>
  <conditionalFormatting sqref="R99 B99 G99 J99:M99 P99">
    <cfRule type="containsText" dxfId="554" priority="964" operator="containsText" text="NO CVs SENT BY TA YET">
      <formula>NOT(ISERROR(SEARCH("NO CVs SENT BY TA YET",B99)))</formula>
    </cfRule>
    <cfRule type="cellIs" dxfId="553" priority="965" operator="equal">
      <formula>"-"</formula>
    </cfRule>
  </conditionalFormatting>
  <conditionalFormatting sqref="R99 B99 G99 J99:M99 P99">
    <cfRule type="containsText" dxfId="552" priority="966" operator="containsText" text="No Action">
      <formula>NOT(ISERROR(SEARCH("No Action",B99)))</formula>
    </cfRule>
  </conditionalFormatting>
  <conditionalFormatting sqref="C99">
    <cfRule type="containsText" dxfId="551" priority="961" operator="containsText" text="NO CVs SENT BY TA YET">
      <formula>NOT(ISERROR(SEARCH("NO CVs SENT BY TA YET",C99)))</formula>
    </cfRule>
    <cfRule type="cellIs" dxfId="550" priority="962" operator="equal">
      <formula>"-"</formula>
    </cfRule>
  </conditionalFormatting>
  <conditionalFormatting sqref="C99">
    <cfRule type="containsText" dxfId="549" priority="963" operator="containsText" text="No Action">
      <formula>NOT(ISERROR(SEARCH("No Action",C99)))</formula>
    </cfRule>
  </conditionalFormatting>
  <conditionalFormatting sqref="R99">
    <cfRule type="containsText" dxfId="548" priority="958" operator="containsText" text="NO CVs SENT BY TA YET">
      <formula>NOT(ISERROR(SEARCH("NO CVs SENT BY TA YET",R99)))</formula>
    </cfRule>
    <cfRule type="cellIs" dxfId="547" priority="959" operator="equal">
      <formula>"-"</formula>
    </cfRule>
  </conditionalFormatting>
  <conditionalFormatting sqref="R99">
    <cfRule type="containsText" dxfId="546" priority="960" operator="containsText" text="No Action">
      <formula>NOT(ISERROR(SEARCH("No Action",R99)))</formula>
    </cfRule>
  </conditionalFormatting>
  <conditionalFormatting sqref="D99:F99">
    <cfRule type="containsText" dxfId="545" priority="952" operator="containsText" text="NO CVs SENT BY TA YET">
      <formula>NOT(ISERROR(SEARCH("NO CVs SENT BY TA YET",D99)))</formula>
    </cfRule>
    <cfRule type="cellIs" dxfId="544" priority="953" operator="equal">
      <formula>"-"</formula>
    </cfRule>
  </conditionalFormatting>
  <conditionalFormatting sqref="D99:F99">
    <cfRule type="containsText" dxfId="543" priority="954" operator="containsText" text="No Action">
      <formula>NOT(ISERROR(SEARCH("No Action",D99)))</formula>
    </cfRule>
  </conditionalFormatting>
  <conditionalFormatting sqref="A99">
    <cfRule type="containsText" dxfId="542" priority="931" operator="containsText" text="NO CVs SENT BY TA YET">
      <formula>NOT(ISERROR(SEARCH("NO CVs SENT BY TA YET",A99)))</formula>
    </cfRule>
    <cfRule type="cellIs" dxfId="541" priority="932" operator="equal">
      <formula>"-"</formula>
    </cfRule>
  </conditionalFormatting>
  <conditionalFormatting sqref="A99">
    <cfRule type="containsText" dxfId="540" priority="933" operator="containsText" text="No Action">
      <formula>NOT(ISERROR(SEARCH("No Action",A99)))</formula>
    </cfRule>
  </conditionalFormatting>
  <conditionalFormatting sqref="H99">
    <cfRule type="containsText" dxfId="539" priority="928" operator="containsText" text="NO CVs SENT BY TA YET">
      <formula>NOT(ISERROR(SEARCH("NO CVs SENT BY TA YET",H99)))</formula>
    </cfRule>
    <cfRule type="cellIs" dxfId="538" priority="929" operator="equal">
      <formula>"-"</formula>
    </cfRule>
  </conditionalFormatting>
  <conditionalFormatting sqref="H99">
    <cfRule type="containsText" dxfId="537" priority="930" operator="containsText" text="No Action">
      <formula>NOT(ISERROR(SEARCH("No Action",H99)))</formula>
    </cfRule>
  </conditionalFormatting>
  <conditionalFormatting sqref="H99">
    <cfRule type="containsText" dxfId="536" priority="925" operator="containsText" text="NO CVs SENT BY TA YET">
      <formula>NOT(ISERROR(SEARCH("NO CVs SENT BY TA YET",H99)))</formula>
    </cfRule>
    <cfRule type="cellIs" dxfId="535" priority="926" operator="equal">
      <formula>"-"</formula>
    </cfRule>
  </conditionalFormatting>
  <conditionalFormatting sqref="H99">
    <cfRule type="containsText" dxfId="534" priority="927" operator="containsText" text="No Action">
      <formula>NOT(ISERROR(SEARCH("No Action",H99)))</formula>
    </cfRule>
  </conditionalFormatting>
  <conditionalFormatting sqref="Q99">
    <cfRule type="containsText" dxfId="533" priority="919" operator="containsText" text="NO CVs SENT BY TA YET">
      <formula>NOT(ISERROR(SEARCH("NO CVs SENT BY TA YET",Q99)))</formula>
    </cfRule>
    <cfRule type="cellIs" dxfId="532" priority="920" operator="equal">
      <formula>"-"</formula>
    </cfRule>
  </conditionalFormatting>
  <conditionalFormatting sqref="Q99">
    <cfRule type="containsText" dxfId="531" priority="921" operator="containsText" text="No Action">
      <formula>NOT(ISERROR(SEARCH("No Action",Q99)))</formula>
    </cfRule>
  </conditionalFormatting>
  <conditionalFormatting sqref="Q99">
    <cfRule type="containsText" dxfId="530" priority="916" operator="containsText" text="NO CVs SENT BY TA YET">
      <formula>NOT(ISERROR(SEARCH("NO CVs SENT BY TA YET",Q99)))</formula>
    </cfRule>
    <cfRule type="cellIs" dxfId="529" priority="917" operator="equal">
      <formula>"-"</formula>
    </cfRule>
  </conditionalFormatting>
  <conditionalFormatting sqref="Q99">
    <cfRule type="containsText" dxfId="528" priority="918" operator="containsText" text="No Action">
      <formula>NOT(ISERROR(SEARCH("No Action",Q99)))</formula>
    </cfRule>
  </conditionalFormatting>
  <conditionalFormatting sqref="Q99">
    <cfRule type="containsText" dxfId="527" priority="913" operator="containsText" text="NO CVs SENT BY TA YET">
      <formula>NOT(ISERROR(SEARCH("NO CVs SENT BY TA YET",Q99)))</formula>
    </cfRule>
    <cfRule type="cellIs" dxfId="526" priority="914" operator="equal">
      <formula>"-"</formula>
    </cfRule>
  </conditionalFormatting>
  <conditionalFormatting sqref="Q99">
    <cfRule type="containsText" dxfId="525" priority="915" operator="containsText" text="No Action">
      <formula>NOT(ISERROR(SEARCH("No Action",Q99)))</formula>
    </cfRule>
  </conditionalFormatting>
  <conditionalFormatting sqref="R100 J100:P100">
    <cfRule type="containsText" dxfId="524" priority="901" operator="containsText" text="NO CVs SENT BY TA YET">
      <formula>NOT(ISERROR(SEARCH("NO CVs SENT BY TA YET",J100)))</formula>
    </cfRule>
    <cfRule type="cellIs" dxfId="523" priority="902" operator="equal">
      <formula>"-"</formula>
    </cfRule>
  </conditionalFormatting>
  <conditionalFormatting sqref="R100 J100:P100">
    <cfRule type="containsText" dxfId="522" priority="903" operator="containsText" text="No Action">
      <formula>NOT(ISERROR(SEARCH("No Action",J100)))</formula>
    </cfRule>
  </conditionalFormatting>
  <conditionalFormatting sqref="R100">
    <cfRule type="containsText" dxfId="521" priority="898" operator="containsText" text="NO CVs SENT BY TA YET">
      <formula>NOT(ISERROR(SEARCH("NO CVs SENT BY TA YET",R100)))</formula>
    </cfRule>
    <cfRule type="cellIs" dxfId="520" priority="899" operator="equal">
      <formula>"-"</formula>
    </cfRule>
  </conditionalFormatting>
  <conditionalFormatting sqref="R100">
    <cfRule type="containsText" dxfId="519" priority="900" operator="containsText" text="No Action">
      <formula>NOT(ISERROR(SEARCH("No Action",R100)))</formula>
    </cfRule>
  </conditionalFormatting>
  <conditionalFormatting sqref="Q100">
    <cfRule type="containsText" dxfId="518" priority="889" operator="containsText" text="NO CVs SENT BY TA YET">
      <formula>NOT(ISERROR(SEARCH("NO CVs SENT BY TA YET",Q100)))</formula>
    </cfRule>
    <cfRule type="cellIs" dxfId="517" priority="890" operator="equal">
      <formula>"-"</formula>
    </cfRule>
  </conditionalFormatting>
  <conditionalFormatting sqref="Q100">
    <cfRule type="containsText" dxfId="516" priority="891" operator="containsText" text="No Action">
      <formula>NOT(ISERROR(SEARCH("No Action",Q100)))</formula>
    </cfRule>
  </conditionalFormatting>
  <conditionalFormatting sqref="Q100">
    <cfRule type="containsText" dxfId="515" priority="886" operator="containsText" text="NO CVs SENT BY TA YET">
      <formula>NOT(ISERROR(SEARCH("NO CVs SENT BY TA YET",Q100)))</formula>
    </cfRule>
    <cfRule type="cellIs" dxfId="514" priority="887" operator="equal">
      <formula>"-"</formula>
    </cfRule>
  </conditionalFormatting>
  <conditionalFormatting sqref="Q100">
    <cfRule type="containsText" dxfId="513" priority="888" operator="containsText" text="No Action">
      <formula>NOT(ISERROR(SEARCH("No Action",Q100)))</formula>
    </cfRule>
  </conditionalFormatting>
  <conditionalFormatting sqref="Q100">
    <cfRule type="containsText" dxfId="512" priority="883" operator="containsText" text="NO CVs SENT BY TA YET">
      <formula>NOT(ISERROR(SEARCH("NO CVs SENT BY TA YET",Q100)))</formula>
    </cfRule>
    <cfRule type="cellIs" dxfId="511" priority="884" operator="equal">
      <formula>"-"</formula>
    </cfRule>
  </conditionalFormatting>
  <conditionalFormatting sqref="Q100">
    <cfRule type="containsText" dxfId="510" priority="885" operator="containsText" text="No Action">
      <formula>NOT(ISERROR(SEARCH("No Action",Q100)))</formula>
    </cfRule>
  </conditionalFormatting>
  <conditionalFormatting sqref="B100 G100">
    <cfRule type="containsText" dxfId="509" priority="880" operator="containsText" text="NO CVs SENT BY TA YET">
      <formula>NOT(ISERROR(SEARCH("NO CVs SENT BY TA YET",B100)))</formula>
    </cfRule>
    <cfRule type="cellIs" dxfId="508" priority="881" operator="equal">
      <formula>"-"</formula>
    </cfRule>
  </conditionalFormatting>
  <conditionalFormatting sqref="B100 G100">
    <cfRule type="containsText" dxfId="507" priority="882" operator="containsText" text="No Action">
      <formula>NOT(ISERROR(SEARCH("No Action",B100)))</formula>
    </cfRule>
  </conditionalFormatting>
  <conditionalFormatting sqref="C100">
    <cfRule type="containsText" dxfId="506" priority="877" operator="containsText" text="NO CVs SENT BY TA YET">
      <formula>NOT(ISERROR(SEARCH("NO CVs SENT BY TA YET",C100)))</formula>
    </cfRule>
    <cfRule type="cellIs" dxfId="505" priority="878" operator="equal">
      <formula>"-"</formula>
    </cfRule>
  </conditionalFormatting>
  <conditionalFormatting sqref="C100">
    <cfRule type="containsText" dxfId="504" priority="879" operator="containsText" text="No Action">
      <formula>NOT(ISERROR(SEARCH("No Action",C100)))</formula>
    </cfRule>
  </conditionalFormatting>
  <conditionalFormatting sqref="D100:F100">
    <cfRule type="containsText" dxfId="503" priority="874" operator="containsText" text="NO CVs SENT BY TA YET">
      <formula>NOT(ISERROR(SEARCH("NO CVs SENT BY TA YET",D100)))</formula>
    </cfRule>
    <cfRule type="cellIs" dxfId="502" priority="875" operator="equal">
      <formula>"-"</formula>
    </cfRule>
  </conditionalFormatting>
  <conditionalFormatting sqref="D100:F100">
    <cfRule type="containsText" dxfId="501" priority="876" operator="containsText" text="No Action">
      <formula>NOT(ISERROR(SEARCH("No Action",D100)))</formula>
    </cfRule>
  </conditionalFormatting>
  <conditionalFormatting sqref="A100">
    <cfRule type="containsText" dxfId="500" priority="871" operator="containsText" text="NO CVs SENT BY TA YET">
      <formula>NOT(ISERROR(SEARCH("NO CVs SENT BY TA YET",A100)))</formula>
    </cfRule>
    <cfRule type="cellIs" dxfId="499" priority="872" operator="equal">
      <formula>"-"</formula>
    </cfRule>
  </conditionalFormatting>
  <conditionalFormatting sqref="A100">
    <cfRule type="containsText" dxfId="498" priority="873" operator="containsText" text="No Action">
      <formula>NOT(ISERROR(SEARCH("No Action",A100)))</formula>
    </cfRule>
  </conditionalFormatting>
  <conditionalFormatting sqref="H100">
    <cfRule type="containsText" dxfId="497" priority="868" operator="containsText" text="NO CVs SENT BY TA YET">
      <formula>NOT(ISERROR(SEARCH("NO CVs SENT BY TA YET",H100)))</formula>
    </cfRule>
    <cfRule type="cellIs" dxfId="496" priority="869" operator="equal">
      <formula>"-"</formula>
    </cfRule>
  </conditionalFormatting>
  <conditionalFormatting sqref="H100">
    <cfRule type="containsText" dxfId="495" priority="870" operator="containsText" text="No Action">
      <formula>NOT(ISERROR(SEARCH("No Action",H100)))</formula>
    </cfRule>
  </conditionalFormatting>
  <conditionalFormatting sqref="H100">
    <cfRule type="containsText" dxfId="494" priority="865" operator="containsText" text="NO CVs SENT BY TA YET">
      <formula>NOT(ISERROR(SEARCH("NO CVs SENT BY TA YET",H100)))</formula>
    </cfRule>
    <cfRule type="cellIs" dxfId="493" priority="866" operator="equal">
      <formula>"-"</formula>
    </cfRule>
  </conditionalFormatting>
  <conditionalFormatting sqref="H100">
    <cfRule type="containsText" dxfId="492" priority="867" operator="containsText" text="No Action">
      <formula>NOT(ISERROR(SEARCH("No Action",H100)))</formula>
    </cfRule>
  </conditionalFormatting>
  <conditionalFormatting sqref="I100">
    <cfRule type="containsText" dxfId="491" priority="862" operator="containsText" text="NO CVs SENT BY TA YET">
      <formula>NOT(ISERROR(SEARCH("NO CVs SENT BY TA YET",I100)))</formula>
    </cfRule>
    <cfRule type="cellIs" dxfId="490" priority="863" operator="equal">
      <formula>"-"</formula>
    </cfRule>
  </conditionalFormatting>
  <conditionalFormatting sqref="I100">
    <cfRule type="containsText" dxfId="489" priority="864" operator="containsText" text="No Action">
      <formula>NOT(ISERROR(SEARCH("No Action",I100)))</formula>
    </cfRule>
  </conditionalFormatting>
  <conditionalFormatting sqref="R101 J101:P101">
    <cfRule type="containsText" dxfId="488" priority="823" operator="containsText" text="NO CVs SENT BY TA YET">
      <formula>NOT(ISERROR(SEARCH("NO CVs SENT BY TA YET",J101)))</formula>
    </cfRule>
    <cfRule type="cellIs" dxfId="487" priority="824" operator="equal">
      <formula>"-"</formula>
    </cfRule>
  </conditionalFormatting>
  <conditionalFormatting sqref="R101 J101:P101">
    <cfRule type="containsText" dxfId="486" priority="825" operator="containsText" text="No Action">
      <formula>NOT(ISERROR(SEARCH("No Action",J101)))</formula>
    </cfRule>
  </conditionalFormatting>
  <conditionalFormatting sqref="R101">
    <cfRule type="containsText" dxfId="485" priority="820" operator="containsText" text="NO CVs SENT BY TA YET">
      <formula>NOT(ISERROR(SEARCH("NO CVs SENT BY TA YET",R101)))</formula>
    </cfRule>
    <cfRule type="cellIs" dxfId="484" priority="821" operator="equal">
      <formula>"-"</formula>
    </cfRule>
  </conditionalFormatting>
  <conditionalFormatting sqref="R101">
    <cfRule type="containsText" dxfId="483" priority="822" operator="containsText" text="No Action">
      <formula>NOT(ISERROR(SEARCH("No Action",R101)))</formula>
    </cfRule>
  </conditionalFormatting>
  <conditionalFormatting sqref="Q101">
    <cfRule type="containsText" dxfId="482" priority="814" operator="containsText" text="NO CVs SENT BY TA YET">
      <formula>NOT(ISERROR(SEARCH("NO CVs SENT BY TA YET",Q101)))</formula>
    </cfRule>
    <cfRule type="cellIs" dxfId="481" priority="815" operator="equal">
      <formula>"-"</formula>
    </cfRule>
  </conditionalFormatting>
  <conditionalFormatting sqref="Q101">
    <cfRule type="containsText" dxfId="480" priority="816" operator="containsText" text="No Action">
      <formula>NOT(ISERROR(SEARCH("No Action",Q101)))</formula>
    </cfRule>
  </conditionalFormatting>
  <conditionalFormatting sqref="Q101">
    <cfRule type="containsText" dxfId="479" priority="811" operator="containsText" text="NO CVs SENT BY TA YET">
      <formula>NOT(ISERROR(SEARCH("NO CVs SENT BY TA YET",Q101)))</formula>
    </cfRule>
    <cfRule type="cellIs" dxfId="478" priority="812" operator="equal">
      <formula>"-"</formula>
    </cfRule>
  </conditionalFormatting>
  <conditionalFormatting sqref="Q101">
    <cfRule type="containsText" dxfId="477" priority="813" operator="containsText" text="No Action">
      <formula>NOT(ISERROR(SEARCH("No Action",Q101)))</formula>
    </cfRule>
  </conditionalFormatting>
  <conditionalFormatting sqref="Q101">
    <cfRule type="containsText" dxfId="476" priority="808" operator="containsText" text="NO CVs SENT BY TA YET">
      <formula>NOT(ISERROR(SEARCH("NO CVs SENT BY TA YET",Q101)))</formula>
    </cfRule>
    <cfRule type="cellIs" dxfId="475" priority="809" operator="equal">
      <formula>"-"</formula>
    </cfRule>
  </conditionalFormatting>
  <conditionalFormatting sqref="Q101">
    <cfRule type="containsText" dxfId="474" priority="810" operator="containsText" text="No Action">
      <formula>NOT(ISERROR(SEARCH("No Action",Q101)))</formula>
    </cfRule>
  </conditionalFormatting>
  <conditionalFormatting sqref="B101 G101">
    <cfRule type="containsText" dxfId="473" priority="805" operator="containsText" text="NO CVs SENT BY TA YET">
      <formula>NOT(ISERROR(SEARCH("NO CVs SENT BY TA YET",B101)))</formula>
    </cfRule>
    <cfRule type="cellIs" dxfId="472" priority="806" operator="equal">
      <formula>"-"</formula>
    </cfRule>
  </conditionalFormatting>
  <conditionalFormatting sqref="B101 G101">
    <cfRule type="containsText" dxfId="471" priority="807" operator="containsText" text="No Action">
      <formula>NOT(ISERROR(SEARCH("No Action",B101)))</formula>
    </cfRule>
  </conditionalFormatting>
  <conditionalFormatting sqref="C101">
    <cfRule type="containsText" dxfId="470" priority="802" operator="containsText" text="NO CVs SENT BY TA YET">
      <formula>NOT(ISERROR(SEARCH("NO CVs SENT BY TA YET",C101)))</formula>
    </cfRule>
    <cfRule type="cellIs" dxfId="469" priority="803" operator="equal">
      <formula>"-"</formula>
    </cfRule>
  </conditionalFormatting>
  <conditionalFormatting sqref="C101">
    <cfRule type="containsText" dxfId="468" priority="804" operator="containsText" text="No Action">
      <formula>NOT(ISERROR(SEARCH("No Action",C101)))</formula>
    </cfRule>
  </conditionalFormatting>
  <conditionalFormatting sqref="D101:F101">
    <cfRule type="containsText" dxfId="467" priority="799" operator="containsText" text="NO CVs SENT BY TA YET">
      <formula>NOT(ISERROR(SEARCH("NO CVs SENT BY TA YET",D101)))</formula>
    </cfRule>
    <cfRule type="cellIs" dxfId="466" priority="800" operator="equal">
      <formula>"-"</formula>
    </cfRule>
  </conditionalFormatting>
  <conditionalFormatting sqref="D101:F101">
    <cfRule type="containsText" dxfId="465" priority="801" operator="containsText" text="No Action">
      <formula>NOT(ISERROR(SEARCH("No Action",D101)))</formula>
    </cfRule>
  </conditionalFormatting>
  <conditionalFormatting sqref="A101">
    <cfRule type="containsText" dxfId="464" priority="796" operator="containsText" text="NO CVs SENT BY TA YET">
      <formula>NOT(ISERROR(SEARCH("NO CVs SENT BY TA YET",A101)))</formula>
    </cfRule>
    <cfRule type="cellIs" dxfId="463" priority="797" operator="equal">
      <formula>"-"</formula>
    </cfRule>
  </conditionalFormatting>
  <conditionalFormatting sqref="A101">
    <cfRule type="containsText" dxfId="462" priority="798" operator="containsText" text="No Action">
      <formula>NOT(ISERROR(SEARCH("No Action",A101)))</formula>
    </cfRule>
  </conditionalFormatting>
  <conditionalFormatting sqref="H101">
    <cfRule type="containsText" dxfId="461" priority="793" operator="containsText" text="NO CVs SENT BY TA YET">
      <formula>NOT(ISERROR(SEARCH("NO CVs SENT BY TA YET",H101)))</formula>
    </cfRule>
    <cfRule type="cellIs" dxfId="460" priority="794" operator="equal">
      <formula>"-"</formula>
    </cfRule>
  </conditionalFormatting>
  <conditionalFormatting sqref="H101">
    <cfRule type="containsText" dxfId="459" priority="795" operator="containsText" text="No Action">
      <formula>NOT(ISERROR(SEARCH("No Action",H101)))</formula>
    </cfRule>
  </conditionalFormatting>
  <conditionalFormatting sqref="H101">
    <cfRule type="containsText" dxfId="458" priority="790" operator="containsText" text="NO CVs SENT BY TA YET">
      <formula>NOT(ISERROR(SEARCH("NO CVs SENT BY TA YET",H101)))</formula>
    </cfRule>
    <cfRule type="cellIs" dxfId="457" priority="791" operator="equal">
      <formula>"-"</formula>
    </cfRule>
  </conditionalFormatting>
  <conditionalFormatting sqref="H101">
    <cfRule type="containsText" dxfId="456" priority="792" operator="containsText" text="No Action">
      <formula>NOT(ISERROR(SEARCH("No Action",H101)))</formula>
    </cfRule>
  </conditionalFormatting>
  <conditionalFormatting sqref="I101">
    <cfRule type="containsText" dxfId="455" priority="787" operator="containsText" text="NO CVs SENT BY TA YET">
      <formula>NOT(ISERROR(SEARCH("NO CVs SENT BY TA YET",I101)))</formula>
    </cfRule>
    <cfRule type="cellIs" dxfId="454" priority="788" operator="equal">
      <formula>"-"</formula>
    </cfRule>
  </conditionalFormatting>
  <conditionalFormatting sqref="I101">
    <cfRule type="containsText" dxfId="453" priority="789" operator="containsText" text="No Action">
      <formula>NOT(ISERROR(SEARCH("No Action",I101)))</formula>
    </cfRule>
  </conditionalFormatting>
  <conditionalFormatting sqref="R102 G102 J102:P102">
    <cfRule type="containsText" dxfId="452" priority="784" operator="containsText" text="NO CVs SENT BY TA YET">
      <formula>NOT(ISERROR(SEARCH("NO CVs SENT BY TA YET",G102)))</formula>
    </cfRule>
    <cfRule type="cellIs" dxfId="451" priority="785" operator="equal">
      <formula>"-"</formula>
    </cfRule>
  </conditionalFormatting>
  <conditionalFormatting sqref="R102 G102 J102:P102">
    <cfRule type="containsText" dxfId="450" priority="786" operator="containsText" text="No Action">
      <formula>NOT(ISERROR(SEARCH("No Action",G102)))</formula>
    </cfRule>
  </conditionalFormatting>
  <conditionalFormatting sqref="R102">
    <cfRule type="containsText" dxfId="449" priority="778" operator="containsText" text="NO CVs SENT BY TA YET">
      <formula>NOT(ISERROR(SEARCH("NO CVs SENT BY TA YET",R102)))</formula>
    </cfRule>
    <cfRule type="cellIs" dxfId="448" priority="779" operator="equal">
      <formula>"-"</formula>
    </cfRule>
  </conditionalFormatting>
  <conditionalFormatting sqref="R102">
    <cfRule type="containsText" dxfId="447" priority="780" operator="containsText" text="No Action">
      <formula>NOT(ISERROR(SEARCH("No Action",R102)))</formula>
    </cfRule>
  </conditionalFormatting>
  <conditionalFormatting sqref="D102:F102">
    <cfRule type="containsText" dxfId="446" priority="772" operator="containsText" text="NO CVs SENT BY TA YET">
      <formula>NOT(ISERROR(SEARCH("NO CVs SENT BY TA YET",D102)))</formula>
    </cfRule>
    <cfRule type="cellIs" dxfId="445" priority="773" operator="equal">
      <formula>"-"</formula>
    </cfRule>
  </conditionalFormatting>
  <conditionalFormatting sqref="D102:F102">
    <cfRule type="containsText" dxfId="444" priority="774" operator="containsText" text="No Action">
      <formula>NOT(ISERROR(SEARCH("No Action",D102)))</formula>
    </cfRule>
  </conditionalFormatting>
  <conditionalFormatting sqref="H102">
    <cfRule type="containsText" dxfId="443" priority="769" operator="containsText" text="NO CVs SENT BY TA YET">
      <formula>NOT(ISERROR(SEARCH("NO CVs SENT BY TA YET",H102)))</formula>
    </cfRule>
    <cfRule type="cellIs" dxfId="442" priority="770" operator="equal">
      <formula>"-"</formula>
    </cfRule>
  </conditionalFormatting>
  <conditionalFormatting sqref="H102">
    <cfRule type="containsText" dxfId="441" priority="771" operator="containsText" text="No Action">
      <formula>NOT(ISERROR(SEARCH("No Action",H102)))</formula>
    </cfRule>
  </conditionalFormatting>
  <conditionalFormatting sqref="H102">
    <cfRule type="containsText" dxfId="440" priority="766" operator="containsText" text="NO CVs SENT BY TA YET">
      <formula>NOT(ISERROR(SEARCH("NO CVs SENT BY TA YET",H102)))</formula>
    </cfRule>
    <cfRule type="cellIs" dxfId="439" priority="767" operator="equal">
      <formula>"-"</formula>
    </cfRule>
  </conditionalFormatting>
  <conditionalFormatting sqref="H102">
    <cfRule type="containsText" dxfId="438" priority="768" operator="containsText" text="No Action">
      <formula>NOT(ISERROR(SEARCH("No Action",H102)))</formula>
    </cfRule>
  </conditionalFormatting>
  <conditionalFormatting sqref="Q102">
    <cfRule type="containsText" dxfId="437" priority="760" operator="containsText" text="NO CVs SENT BY TA YET">
      <formula>NOT(ISERROR(SEARCH("NO CVs SENT BY TA YET",Q102)))</formula>
    </cfRule>
    <cfRule type="cellIs" dxfId="436" priority="761" operator="equal">
      <formula>"-"</formula>
    </cfRule>
  </conditionalFormatting>
  <conditionalFormatting sqref="Q102">
    <cfRule type="containsText" dxfId="435" priority="762" operator="containsText" text="No Action">
      <formula>NOT(ISERROR(SEARCH("No Action",Q102)))</formula>
    </cfRule>
  </conditionalFormatting>
  <conditionalFormatting sqref="Q102">
    <cfRule type="containsText" dxfId="434" priority="757" operator="containsText" text="NO CVs SENT BY TA YET">
      <formula>NOT(ISERROR(SEARCH("NO CVs SENT BY TA YET",Q102)))</formula>
    </cfRule>
    <cfRule type="cellIs" dxfId="433" priority="758" operator="equal">
      <formula>"-"</formula>
    </cfRule>
  </conditionalFormatting>
  <conditionalFormatting sqref="Q102">
    <cfRule type="containsText" dxfId="432" priority="759" operator="containsText" text="No Action">
      <formula>NOT(ISERROR(SEARCH("No Action",Q102)))</formula>
    </cfRule>
  </conditionalFormatting>
  <conditionalFormatting sqref="Q102">
    <cfRule type="containsText" dxfId="431" priority="754" operator="containsText" text="NO CVs SENT BY TA YET">
      <formula>NOT(ISERROR(SEARCH("NO CVs SENT BY TA YET",Q102)))</formula>
    </cfRule>
    <cfRule type="cellIs" dxfId="430" priority="755" operator="equal">
      <formula>"-"</formula>
    </cfRule>
  </conditionalFormatting>
  <conditionalFormatting sqref="Q102">
    <cfRule type="containsText" dxfId="429" priority="756" operator="containsText" text="No Action">
      <formula>NOT(ISERROR(SEARCH("No Action",Q102)))</formula>
    </cfRule>
  </conditionalFormatting>
  <conditionalFormatting sqref="B102">
    <cfRule type="containsText" dxfId="428" priority="751" operator="containsText" text="NO CVs SENT BY TA YET">
      <formula>NOT(ISERROR(SEARCH("NO CVs SENT BY TA YET",B102)))</formula>
    </cfRule>
    <cfRule type="cellIs" dxfId="427" priority="752" operator="equal">
      <formula>"-"</formula>
    </cfRule>
  </conditionalFormatting>
  <conditionalFormatting sqref="B102">
    <cfRule type="containsText" dxfId="426" priority="753" operator="containsText" text="No Action">
      <formula>NOT(ISERROR(SEARCH("No Action",B102)))</formula>
    </cfRule>
  </conditionalFormatting>
  <conditionalFormatting sqref="C102">
    <cfRule type="containsText" dxfId="425" priority="748" operator="containsText" text="NO CVs SENT BY TA YET">
      <formula>NOT(ISERROR(SEARCH("NO CVs SENT BY TA YET",C102)))</formula>
    </cfRule>
    <cfRule type="cellIs" dxfId="424" priority="749" operator="equal">
      <formula>"-"</formula>
    </cfRule>
  </conditionalFormatting>
  <conditionalFormatting sqref="C102">
    <cfRule type="containsText" dxfId="423" priority="750" operator="containsText" text="No Action">
      <formula>NOT(ISERROR(SEARCH("No Action",C102)))</formula>
    </cfRule>
  </conditionalFormatting>
  <conditionalFormatting sqref="A102">
    <cfRule type="containsText" dxfId="422" priority="745" operator="containsText" text="NO CVs SENT BY TA YET">
      <formula>NOT(ISERROR(SEARCH("NO CVs SENT BY TA YET",A102)))</formula>
    </cfRule>
    <cfRule type="cellIs" dxfId="421" priority="746" operator="equal">
      <formula>"-"</formula>
    </cfRule>
  </conditionalFormatting>
  <conditionalFormatting sqref="A102">
    <cfRule type="containsText" dxfId="420" priority="747" operator="containsText" text="No Action">
      <formula>NOT(ISERROR(SEARCH("No Action",A102)))</formula>
    </cfRule>
  </conditionalFormatting>
  <conditionalFormatting sqref="G103">
    <cfRule type="containsText" dxfId="419" priority="742" operator="containsText" text="NO CVs SENT BY TA YET">
      <formula>NOT(ISERROR(SEARCH("NO CVs SENT BY TA YET",G103)))</formula>
    </cfRule>
    <cfRule type="cellIs" dxfId="418" priority="743" operator="equal">
      <formula>"-"</formula>
    </cfRule>
  </conditionalFormatting>
  <conditionalFormatting sqref="G103">
    <cfRule type="containsText" dxfId="417" priority="744" operator="containsText" text="No Action">
      <formula>NOT(ISERROR(SEARCH("No Action",G103)))</formula>
    </cfRule>
  </conditionalFormatting>
  <conditionalFormatting sqref="B103">
    <cfRule type="containsText" dxfId="416" priority="712" operator="containsText" text="NO CVs SENT BY TA YET">
      <formula>NOT(ISERROR(SEARCH("NO CVs SENT BY TA YET",B103)))</formula>
    </cfRule>
    <cfRule type="cellIs" dxfId="415" priority="713" operator="equal">
      <formula>"-"</formula>
    </cfRule>
  </conditionalFormatting>
  <conditionalFormatting sqref="B103">
    <cfRule type="containsText" dxfId="414" priority="714" operator="containsText" text="No Action">
      <formula>NOT(ISERROR(SEARCH("No Action",B103)))</formula>
    </cfRule>
  </conditionalFormatting>
  <conditionalFormatting sqref="C103">
    <cfRule type="containsText" dxfId="413" priority="709" operator="containsText" text="NO CVs SENT BY TA YET">
      <formula>NOT(ISERROR(SEARCH("NO CVs SENT BY TA YET",C103)))</formula>
    </cfRule>
    <cfRule type="cellIs" dxfId="412" priority="710" operator="equal">
      <formula>"-"</formula>
    </cfRule>
  </conditionalFormatting>
  <conditionalFormatting sqref="C103">
    <cfRule type="containsText" dxfId="411" priority="711" operator="containsText" text="No Action">
      <formula>NOT(ISERROR(SEARCH("No Action",C103)))</formula>
    </cfRule>
  </conditionalFormatting>
  <conditionalFormatting sqref="A103">
    <cfRule type="containsText" dxfId="410" priority="706" operator="containsText" text="NO CVs SENT BY TA YET">
      <formula>NOT(ISERROR(SEARCH("NO CVs SENT BY TA YET",A103)))</formula>
    </cfRule>
    <cfRule type="cellIs" dxfId="409" priority="707" operator="equal">
      <formula>"-"</formula>
    </cfRule>
  </conditionalFormatting>
  <conditionalFormatting sqref="A103">
    <cfRule type="containsText" dxfId="408" priority="708" operator="containsText" text="No Action">
      <formula>NOT(ISERROR(SEARCH("No Action",A103)))</formula>
    </cfRule>
  </conditionalFormatting>
  <conditionalFormatting sqref="D103:F103">
    <cfRule type="containsText" dxfId="407" priority="703" operator="containsText" text="NO CVs SENT BY TA YET">
      <formula>NOT(ISERROR(SEARCH("NO CVs SENT BY TA YET",D103)))</formula>
    </cfRule>
    <cfRule type="cellIs" dxfId="406" priority="704" operator="equal">
      <formula>"-"</formula>
    </cfRule>
  </conditionalFormatting>
  <conditionalFormatting sqref="D103:F103">
    <cfRule type="containsText" dxfId="405" priority="705" operator="containsText" text="No Action">
      <formula>NOT(ISERROR(SEARCH("No Action",D103)))</formula>
    </cfRule>
  </conditionalFormatting>
  <conditionalFormatting sqref="R103 J103:P103">
    <cfRule type="containsText" dxfId="404" priority="700" operator="containsText" text="NO CVs SENT BY TA YET">
      <formula>NOT(ISERROR(SEARCH("NO CVs SENT BY TA YET",J103)))</formula>
    </cfRule>
    <cfRule type="cellIs" dxfId="403" priority="701" operator="equal">
      <formula>"-"</formula>
    </cfRule>
  </conditionalFormatting>
  <conditionalFormatting sqref="R103 J103:P103">
    <cfRule type="containsText" dxfId="402" priority="702" operator="containsText" text="No Action">
      <formula>NOT(ISERROR(SEARCH("No Action",J103)))</formula>
    </cfRule>
  </conditionalFormatting>
  <conditionalFormatting sqref="R103">
    <cfRule type="containsText" dxfId="401" priority="697" operator="containsText" text="NO CVs SENT BY TA YET">
      <formula>NOT(ISERROR(SEARCH("NO CVs SENT BY TA YET",R103)))</formula>
    </cfRule>
    <cfRule type="cellIs" dxfId="400" priority="698" operator="equal">
      <formula>"-"</formula>
    </cfRule>
  </conditionalFormatting>
  <conditionalFormatting sqref="R103">
    <cfRule type="containsText" dxfId="399" priority="699" operator="containsText" text="No Action">
      <formula>NOT(ISERROR(SEARCH("No Action",R103)))</formula>
    </cfRule>
  </conditionalFormatting>
  <conditionalFormatting sqref="H103">
    <cfRule type="containsText" dxfId="398" priority="691" operator="containsText" text="NO CVs SENT BY TA YET">
      <formula>NOT(ISERROR(SEARCH("NO CVs SENT BY TA YET",H103)))</formula>
    </cfRule>
    <cfRule type="cellIs" dxfId="397" priority="692" operator="equal">
      <formula>"-"</formula>
    </cfRule>
  </conditionalFormatting>
  <conditionalFormatting sqref="H103">
    <cfRule type="containsText" dxfId="396" priority="693" operator="containsText" text="No Action">
      <formula>NOT(ISERROR(SEARCH("No Action",H103)))</formula>
    </cfRule>
  </conditionalFormatting>
  <conditionalFormatting sqref="H103">
    <cfRule type="containsText" dxfId="395" priority="688" operator="containsText" text="NO CVs SENT BY TA YET">
      <formula>NOT(ISERROR(SEARCH("NO CVs SENT BY TA YET",H103)))</formula>
    </cfRule>
    <cfRule type="cellIs" dxfId="394" priority="689" operator="equal">
      <formula>"-"</formula>
    </cfRule>
  </conditionalFormatting>
  <conditionalFormatting sqref="H103">
    <cfRule type="containsText" dxfId="393" priority="690" operator="containsText" text="No Action">
      <formula>NOT(ISERROR(SEARCH("No Action",H103)))</formula>
    </cfRule>
  </conditionalFormatting>
  <conditionalFormatting sqref="I103">
    <cfRule type="containsText" dxfId="392" priority="685" operator="containsText" text="NO CVs SENT BY TA YET">
      <formula>NOT(ISERROR(SEARCH("NO CVs SENT BY TA YET",I103)))</formula>
    </cfRule>
    <cfRule type="cellIs" dxfId="391" priority="686" operator="equal">
      <formula>"-"</formula>
    </cfRule>
  </conditionalFormatting>
  <conditionalFormatting sqref="I103">
    <cfRule type="containsText" dxfId="390" priority="687" operator="containsText" text="No Action">
      <formula>NOT(ISERROR(SEARCH("No Action",I103)))</formula>
    </cfRule>
  </conditionalFormatting>
  <conditionalFormatting sqref="Q103">
    <cfRule type="containsText" dxfId="389" priority="682" operator="containsText" text="NO CVs SENT BY TA YET">
      <formula>NOT(ISERROR(SEARCH("NO CVs SENT BY TA YET",Q103)))</formula>
    </cfRule>
    <cfRule type="cellIs" dxfId="388" priority="683" operator="equal">
      <formula>"-"</formula>
    </cfRule>
  </conditionalFormatting>
  <conditionalFormatting sqref="Q103">
    <cfRule type="containsText" dxfId="387" priority="684" operator="containsText" text="No Action">
      <formula>NOT(ISERROR(SEARCH("No Action",Q103)))</formula>
    </cfRule>
  </conditionalFormatting>
  <conditionalFormatting sqref="Q103">
    <cfRule type="containsText" dxfId="386" priority="679" operator="containsText" text="NO CVs SENT BY TA YET">
      <formula>NOT(ISERROR(SEARCH("NO CVs SENT BY TA YET",Q103)))</formula>
    </cfRule>
    <cfRule type="cellIs" dxfId="385" priority="680" operator="equal">
      <formula>"-"</formula>
    </cfRule>
  </conditionalFormatting>
  <conditionalFormatting sqref="Q103">
    <cfRule type="containsText" dxfId="384" priority="681" operator="containsText" text="No Action">
      <formula>NOT(ISERROR(SEARCH("No Action",Q103)))</formula>
    </cfRule>
  </conditionalFormatting>
  <conditionalFormatting sqref="Q103">
    <cfRule type="containsText" dxfId="383" priority="676" operator="containsText" text="NO CVs SENT BY TA YET">
      <formula>NOT(ISERROR(SEARCH("NO CVs SENT BY TA YET",Q103)))</formula>
    </cfRule>
    <cfRule type="cellIs" dxfId="382" priority="677" operator="equal">
      <formula>"-"</formula>
    </cfRule>
  </conditionalFormatting>
  <conditionalFormatting sqref="Q103">
    <cfRule type="containsText" dxfId="381" priority="678" operator="containsText" text="No Action">
      <formula>NOT(ISERROR(SEARCH("No Action",Q103)))</formula>
    </cfRule>
  </conditionalFormatting>
  <conditionalFormatting sqref="G104">
    <cfRule type="containsText" dxfId="380" priority="655" operator="containsText" text="NO CVs SENT BY TA YET">
      <formula>NOT(ISERROR(SEARCH("NO CVs SENT BY TA YET",G104)))</formula>
    </cfRule>
    <cfRule type="cellIs" dxfId="379" priority="656" operator="equal">
      <formula>"-"</formula>
    </cfRule>
  </conditionalFormatting>
  <conditionalFormatting sqref="G104">
    <cfRule type="containsText" dxfId="378" priority="657" operator="containsText" text="No Action">
      <formula>NOT(ISERROR(SEARCH("No Action",G104)))</formula>
    </cfRule>
  </conditionalFormatting>
  <conditionalFormatting sqref="B104">
    <cfRule type="containsText" dxfId="377" priority="652" operator="containsText" text="NO CVs SENT BY TA YET">
      <formula>NOT(ISERROR(SEARCH("NO CVs SENT BY TA YET",B104)))</formula>
    </cfRule>
    <cfRule type="cellIs" dxfId="376" priority="653" operator="equal">
      <formula>"-"</formula>
    </cfRule>
  </conditionalFormatting>
  <conditionalFormatting sqref="B104">
    <cfRule type="containsText" dxfId="375" priority="654" operator="containsText" text="No Action">
      <formula>NOT(ISERROR(SEARCH("No Action",B104)))</formula>
    </cfRule>
  </conditionalFormatting>
  <conditionalFormatting sqref="C104">
    <cfRule type="containsText" dxfId="374" priority="649" operator="containsText" text="NO CVs SENT BY TA YET">
      <formula>NOT(ISERROR(SEARCH("NO CVs SENT BY TA YET",C104)))</formula>
    </cfRule>
    <cfRule type="cellIs" dxfId="373" priority="650" operator="equal">
      <formula>"-"</formula>
    </cfRule>
  </conditionalFormatting>
  <conditionalFormatting sqref="C104">
    <cfRule type="containsText" dxfId="372" priority="651" operator="containsText" text="No Action">
      <formula>NOT(ISERROR(SEARCH("No Action",C104)))</formula>
    </cfRule>
  </conditionalFormatting>
  <conditionalFormatting sqref="A104">
    <cfRule type="containsText" dxfId="371" priority="646" operator="containsText" text="NO CVs SENT BY TA YET">
      <formula>NOT(ISERROR(SEARCH("NO CVs SENT BY TA YET",A104)))</formula>
    </cfRule>
    <cfRule type="cellIs" dxfId="370" priority="647" operator="equal">
      <formula>"-"</formula>
    </cfRule>
  </conditionalFormatting>
  <conditionalFormatting sqref="A104">
    <cfRule type="containsText" dxfId="369" priority="648" operator="containsText" text="No Action">
      <formula>NOT(ISERROR(SEARCH("No Action",A104)))</formula>
    </cfRule>
  </conditionalFormatting>
  <conditionalFormatting sqref="D104:F104">
    <cfRule type="containsText" dxfId="368" priority="643" operator="containsText" text="NO CVs SENT BY TA YET">
      <formula>NOT(ISERROR(SEARCH("NO CVs SENT BY TA YET",D104)))</formula>
    </cfRule>
    <cfRule type="cellIs" dxfId="367" priority="644" operator="equal">
      <formula>"-"</formula>
    </cfRule>
  </conditionalFormatting>
  <conditionalFormatting sqref="D104:F104">
    <cfRule type="containsText" dxfId="366" priority="645" operator="containsText" text="No Action">
      <formula>NOT(ISERROR(SEARCH("No Action",D104)))</formula>
    </cfRule>
  </conditionalFormatting>
  <conditionalFormatting sqref="R104 J104:P104">
    <cfRule type="containsText" dxfId="365" priority="640" operator="containsText" text="NO CVs SENT BY TA YET">
      <formula>NOT(ISERROR(SEARCH("NO CVs SENT BY TA YET",J104)))</formula>
    </cfRule>
    <cfRule type="cellIs" dxfId="364" priority="641" operator="equal">
      <formula>"-"</formula>
    </cfRule>
  </conditionalFormatting>
  <conditionalFormatting sqref="R104 J104:P104">
    <cfRule type="containsText" dxfId="363" priority="642" operator="containsText" text="No Action">
      <formula>NOT(ISERROR(SEARCH("No Action",J104)))</formula>
    </cfRule>
  </conditionalFormatting>
  <conditionalFormatting sqref="R104">
    <cfRule type="containsText" dxfId="362" priority="637" operator="containsText" text="NO CVs SENT BY TA YET">
      <formula>NOT(ISERROR(SEARCH("NO CVs SENT BY TA YET",R104)))</formula>
    </cfRule>
    <cfRule type="cellIs" dxfId="361" priority="638" operator="equal">
      <formula>"-"</formula>
    </cfRule>
  </conditionalFormatting>
  <conditionalFormatting sqref="R104">
    <cfRule type="containsText" dxfId="360" priority="639" operator="containsText" text="No Action">
      <formula>NOT(ISERROR(SEARCH("No Action",R104)))</formula>
    </cfRule>
  </conditionalFormatting>
  <conditionalFormatting sqref="H104">
    <cfRule type="containsText" dxfId="359" priority="631" operator="containsText" text="NO CVs SENT BY TA YET">
      <formula>NOT(ISERROR(SEARCH("NO CVs SENT BY TA YET",H104)))</formula>
    </cfRule>
    <cfRule type="cellIs" dxfId="358" priority="632" operator="equal">
      <formula>"-"</formula>
    </cfRule>
  </conditionalFormatting>
  <conditionalFormatting sqref="H104">
    <cfRule type="containsText" dxfId="357" priority="633" operator="containsText" text="No Action">
      <formula>NOT(ISERROR(SEARCH("No Action",H104)))</formula>
    </cfRule>
  </conditionalFormatting>
  <conditionalFormatting sqref="H104">
    <cfRule type="containsText" dxfId="356" priority="628" operator="containsText" text="NO CVs SENT BY TA YET">
      <formula>NOT(ISERROR(SEARCH("NO CVs SENT BY TA YET",H104)))</formula>
    </cfRule>
    <cfRule type="cellIs" dxfId="355" priority="629" operator="equal">
      <formula>"-"</formula>
    </cfRule>
  </conditionalFormatting>
  <conditionalFormatting sqref="H104">
    <cfRule type="containsText" dxfId="354" priority="630" operator="containsText" text="No Action">
      <formula>NOT(ISERROR(SEARCH("No Action",H104)))</formula>
    </cfRule>
  </conditionalFormatting>
  <conditionalFormatting sqref="I104">
    <cfRule type="containsText" dxfId="353" priority="625" operator="containsText" text="NO CVs SENT BY TA YET">
      <formula>NOT(ISERROR(SEARCH("NO CVs SENT BY TA YET",I104)))</formula>
    </cfRule>
    <cfRule type="cellIs" dxfId="352" priority="626" operator="equal">
      <formula>"-"</formula>
    </cfRule>
  </conditionalFormatting>
  <conditionalFormatting sqref="I104">
    <cfRule type="containsText" dxfId="351" priority="627" operator="containsText" text="No Action">
      <formula>NOT(ISERROR(SEARCH("No Action",I104)))</formula>
    </cfRule>
  </conditionalFormatting>
  <conditionalFormatting sqref="Q104">
    <cfRule type="containsText" dxfId="350" priority="622" operator="containsText" text="NO CVs SENT BY TA YET">
      <formula>NOT(ISERROR(SEARCH("NO CVs SENT BY TA YET",Q104)))</formula>
    </cfRule>
    <cfRule type="cellIs" dxfId="349" priority="623" operator="equal">
      <formula>"-"</formula>
    </cfRule>
  </conditionalFormatting>
  <conditionalFormatting sqref="Q104">
    <cfRule type="containsText" dxfId="348" priority="624" operator="containsText" text="No Action">
      <formula>NOT(ISERROR(SEARCH("No Action",Q104)))</formula>
    </cfRule>
  </conditionalFormatting>
  <conditionalFormatting sqref="Q104">
    <cfRule type="containsText" dxfId="347" priority="619" operator="containsText" text="NO CVs SENT BY TA YET">
      <formula>NOT(ISERROR(SEARCH("NO CVs SENT BY TA YET",Q104)))</formula>
    </cfRule>
    <cfRule type="cellIs" dxfId="346" priority="620" operator="equal">
      <formula>"-"</formula>
    </cfRule>
  </conditionalFormatting>
  <conditionalFormatting sqref="Q104">
    <cfRule type="containsText" dxfId="345" priority="621" operator="containsText" text="No Action">
      <formula>NOT(ISERROR(SEARCH("No Action",Q104)))</formula>
    </cfRule>
  </conditionalFormatting>
  <conditionalFormatting sqref="Q104">
    <cfRule type="containsText" dxfId="344" priority="616" operator="containsText" text="NO CVs SENT BY TA YET">
      <formula>NOT(ISERROR(SEARCH("NO CVs SENT BY TA YET",Q104)))</formula>
    </cfRule>
    <cfRule type="cellIs" dxfId="343" priority="617" operator="equal">
      <formula>"-"</formula>
    </cfRule>
  </conditionalFormatting>
  <conditionalFormatting sqref="Q104">
    <cfRule type="containsText" dxfId="342" priority="618" operator="containsText" text="No Action">
      <formula>NOT(ISERROR(SEARCH("No Action",Q104)))</formula>
    </cfRule>
  </conditionalFormatting>
  <conditionalFormatting sqref="I99">
    <cfRule type="containsText" dxfId="341" priority="613" operator="containsText" text="NO CVs SENT BY TA YET">
      <formula>NOT(ISERROR(SEARCH("NO CVs SENT BY TA YET",I99)))</formula>
    </cfRule>
    <cfRule type="cellIs" dxfId="340" priority="614" operator="equal">
      <formula>"-"</formula>
    </cfRule>
  </conditionalFormatting>
  <conditionalFormatting sqref="I99">
    <cfRule type="containsText" dxfId="339" priority="615" operator="containsText" text="No Action">
      <formula>NOT(ISERROR(SEARCH("No Action",I99)))</formula>
    </cfRule>
  </conditionalFormatting>
  <conditionalFormatting sqref="I102">
    <cfRule type="containsText" dxfId="338" priority="610" operator="containsText" text="NO CVs SENT BY TA YET">
      <formula>NOT(ISERROR(SEARCH("NO CVs SENT BY TA YET",I102)))</formula>
    </cfRule>
    <cfRule type="cellIs" dxfId="337" priority="611" operator="equal">
      <formula>"-"</formula>
    </cfRule>
  </conditionalFormatting>
  <conditionalFormatting sqref="I102">
    <cfRule type="containsText" dxfId="336" priority="612" operator="containsText" text="No Action">
      <formula>NOT(ISERROR(SEARCH("No Action",I102)))</formula>
    </cfRule>
  </conditionalFormatting>
  <conditionalFormatting sqref="G105">
    <cfRule type="containsText" dxfId="335" priority="607" operator="containsText" text="NO CVs SENT BY TA YET">
      <formula>NOT(ISERROR(SEARCH("NO CVs SENT BY TA YET",G105)))</formula>
    </cfRule>
    <cfRule type="cellIs" dxfId="334" priority="608" operator="equal">
      <formula>"-"</formula>
    </cfRule>
  </conditionalFormatting>
  <conditionalFormatting sqref="G105">
    <cfRule type="containsText" dxfId="333" priority="609" operator="containsText" text="No Action">
      <formula>NOT(ISERROR(SEARCH("No Action",G105)))</formula>
    </cfRule>
  </conditionalFormatting>
  <conditionalFormatting sqref="B105">
    <cfRule type="containsText" dxfId="332" priority="604" operator="containsText" text="NO CVs SENT BY TA YET">
      <formula>NOT(ISERROR(SEARCH("NO CVs SENT BY TA YET",B105)))</formula>
    </cfRule>
    <cfRule type="cellIs" dxfId="331" priority="605" operator="equal">
      <formula>"-"</formula>
    </cfRule>
  </conditionalFormatting>
  <conditionalFormatting sqref="B105">
    <cfRule type="containsText" dxfId="330" priority="606" operator="containsText" text="No Action">
      <formula>NOT(ISERROR(SEARCH("No Action",B105)))</formula>
    </cfRule>
  </conditionalFormatting>
  <conditionalFormatting sqref="C105">
    <cfRule type="containsText" dxfId="329" priority="601" operator="containsText" text="NO CVs SENT BY TA YET">
      <formula>NOT(ISERROR(SEARCH("NO CVs SENT BY TA YET",C105)))</formula>
    </cfRule>
    <cfRule type="cellIs" dxfId="328" priority="602" operator="equal">
      <formula>"-"</formula>
    </cfRule>
  </conditionalFormatting>
  <conditionalFormatting sqref="C105">
    <cfRule type="containsText" dxfId="327" priority="603" operator="containsText" text="No Action">
      <formula>NOT(ISERROR(SEARCH("No Action",C105)))</formula>
    </cfRule>
  </conditionalFormatting>
  <conditionalFormatting sqref="A105">
    <cfRule type="containsText" dxfId="326" priority="598" operator="containsText" text="NO CVs SENT BY TA YET">
      <formula>NOT(ISERROR(SEARCH("NO CVs SENT BY TA YET",A105)))</formula>
    </cfRule>
    <cfRule type="cellIs" dxfId="325" priority="599" operator="equal">
      <formula>"-"</formula>
    </cfRule>
  </conditionalFormatting>
  <conditionalFormatting sqref="A105">
    <cfRule type="containsText" dxfId="324" priority="600" operator="containsText" text="No Action">
      <formula>NOT(ISERROR(SEARCH("No Action",A105)))</formula>
    </cfRule>
  </conditionalFormatting>
  <conditionalFormatting sqref="R105 J105:P105">
    <cfRule type="containsText" dxfId="323" priority="592" operator="containsText" text="NO CVs SENT BY TA YET">
      <formula>NOT(ISERROR(SEARCH("NO CVs SENT BY TA YET",J105)))</formula>
    </cfRule>
    <cfRule type="cellIs" dxfId="322" priority="593" operator="equal">
      <formula>"-"</formula>
    </cfRule>
  </conditionalFormatting>
  <conditionalFormatting sqref="R105 J105:P105">
    <cfRule type="containsText" dxfId="321" priority="594" operator="containsText" text="No Action">
      <formula>NOT(ISERROR(SEARCH("No Action",J105)))</formula>
    </cfRule>
  </conditionalFormatting>
  <conditionalFormatting sqref="R105">
    <cfRule type="containsText" dxfId="320" priority="589" operator="containsText" text="NO CVs SENT BY TA YET">
      <formula>NOT(ISERROR(SEARCH("NO CVs SENT BY TA YET",R105)))</formula>
    </cfRule>
    <cfRule type="cellIs" dxfId="319" priority="590" operator="equal">
      <formula>"-"</formula>
    </cfRule>
  </conditionalFormatting>
  <conditionalFormatting sqref="R105">
    <cfRule type="containsText" dxfId="318" priority="591" operator="containsText" text="No Action">
      <formula>NOT(ISERROR(SEARCH("No Action",R105)))</formula>
    </cfRule>
  </conditionalFormatting>
  <conditionalFormatting sqref="H105">
    <cfRule type="containsText" dxfId="317" priority="583" operator="containsText" text="NO CVs SENT BY TA YET">
      <formula>NOT(ISERROR(SEARCH("NO CVs SENT BY TA YET",H105)))</formula>
    </cfRule>
    <cfRule type="cellIs" dxfId="316" priority="584" operator="equal">
      <formula>"-"</formula>
    </cfRule>
  </conditionalFormatting>
  <conditionalFormatting sqref="H105">
    <cfRule type="containsText" dxfId="315" priority="585" operator="containsText" text="No Action">
      <formula>NOT(ISERROR(SEARCH("No Action",H105)))</formula>
    </cfRule>
  </conditionalFormatting>
  <conditionalFormatting sqref="H105">
    <cfRule type="containsText" dxfId="314" priority="580" operator="containsText" text="NO CVs SENT BY TA YET">
      <formula>NOT(ISERROR(SEARCH("NO CVs SENT BY TA YET",H105)))</formula>
    </cfRule>
    <cfRule type="cellIs" dxfId="313" priority="581" operator="equal">
      <formula>"-"</formula>
    </cfRule>
  </conditionalFormatting>
  <conditionalFormatting sqref="H105">
    <cfRule type="containsText" dxfId="312" priority="582" operator="containsText" text="No Action">
      <formula>NOT(ISERROR(SEARCH("No Action",H105)))</formula>
    </cfRule>
  </conditionalFormatting>
  <conditionalFormatting sqref="D105:F105">
    <cfRule type="containsText" dxfId="311" priority="565" operator="containsText" text="NO CVs SENT BY TA YET">
      <formula>NOT(ISERROR(SEARCH("NO CVs SENT BY TA YET",D105)))</formula>
    </cfRule>
    <cfRule type="cellIs" dxfId="310" priority="566" operator="equal">
      <formula>"-"</formula>
    </cfRule>
  </conditionalFormatting>
  <conditionalFormatting sqref="D105:F105">
    <cfRule type="containsText" dxfId="309" priority="567" operator="containsText" text="No Action">
      <formula>NOT(ISERROR(SEARCH("No Action",D105)))</formula>
    </cfRule>
  </conditionalFormatting>
  <conditionalFormatting sqref="I105">
    <cfRule type="containsText" dxfId="308" priority="562" operator="containsText" text="NO CVs SENT BY TA YET">
      <formula>NOT(ISERROR(SEARCH("NO CVs SENT BY TA YET",I105)))</formula>
    </cfRule>
    <cfRule type="cellIs" dxfId="307" priority="563" operator="equal">
      <formula>"-"</formula>
    </cfRule>
  </conditionalFormatting>
  <conditionalFormatting sqref="I105">
    <cfRule type="containsText" dxfId="306" priority="564" operator="containsText" text="No Action">
      <formula>NOT(ISERROR(SEARCH("No Action",I105)))</formula>
    </cfRule>
  </conditionalFormatting>
  <conditionalFormatting sqref="Q105">
    <cfRule type="containsText" dxfId="305" priority="559" operator="containsText" text="NO CVs SENT BY TA YET">
      <formula>NOT(ISERROR(SEARCH("NO CVs SENT BY TA YET",Q105)))</formula>
    </cfRule>
    <cfRule type="cellIs" dxfId="304" priority="560" operator="equal">
      <formula>"-"</formula>
    </cfRule>
  </conditionalFormatting>
  <conditionalFormatting sqref="Q105">
    <cfRule type="containsText" dxfId="303" priority="561" operator="containsText" text="No Action">
      <formula>NOT(ISERROR(SEARCH("No Action",Q105)))</formula>
    </cfRule>
  </conditionalFormatting>
  <conditionalFormatting sqref="Q105">
    <cfRule type="containsText" dxfId="302" priority="556" operator="containsText" text="NO CVs SENT BY TA YET">
      <formula>NOT(ISERROR(SEARCH("NO CVs SENT BY TA YET",Q105)))</formula>
    </cfRule>
    <cfRule type="cellIs" dxfId="301" priority="557" operator="equal">
      <formula>"-"</formula>
    </cfRule>
  </conditionalFormatting>
  <conditionalFormatting sqref="Q105">
    <cfRule type="containsText" dxfId="300" priority="558" operator="containsText" text="No Action">
      <formula>NOT(ISERROR(SEARCH("No Action",Q105)))</formula>
    </cfRule>
  </conditionalFormatting>
  <conditionalFormatting sqref="Q105">
    <cfRule type="containsText" dxfId="299" priority="553" operator="containsText" text="NO CVs SENT BY TA YET">
      <formula>NOT(ISERROR(SEARCH("NO CVs SENT BY TA YET",Q105)))</formula>
    </cfRule>
    <cfRule type="cellIs" dxfId="298" priority="554" operator="equal">
      <formula>"-"</formula>
    </cfRule>
  </conditionalFormatting>
  <conditionalFormatting sqref="Q105">
    <cfRule type="containsText" dxfId="297" priority="555" operator="containsText" text="No Action">
      <formula>NOT(ISERROR(SEARCH("No Action",Q105)))</formula>
    </cfRule>
  </conditionalFormatting>
  <conditionalFormatting sqref="G106">
    <cfRule type="containsText" dxfId="296" priority="523" operator="containsText" text="NO CVs SENT BY TA YET">
      <formula>NOT(ISERROR(SEARCH("NO CVs SENT BY TA YET",G106)))</formula>
    </cfRule>
    <cfRule type="cellIs" dxfId="295" priority="524" operator="equal">
      <formula>"-"</formula>
    </cfRule>
  </conditionalFormatting>
  <conditionalFormatting sqref="G106">
    <cfRule type="containsText" dxfId="294" priority="525" operator="containsText" text="No Action">
      <formula>NOT(ISERROR(SEARCH("No Action",G106)))</formula>
    </cfRule>
  </conditionalFormatting>
  <conditionalFormatting sqref="B106">
    <cfRule type="containsText" dxfId="293" priority="520" operator="containsText" text="NO CVs SENT BY TA YET">
      <formula>NOT(ISERROR(SEARCH("NO CVs SENT BY TA YET",B106)))</formula>
    </cfRule>
    <cfRule type="cellIs" dxfId="292" priority="521" operator="equal">
      <formula>"-"</formula>
    </cfRule>
  </conditionalFormatting>
  <conditionalFormatting sqref="B106">
    <cfRule type="containsText" dxfId="291" priority="522" operator="containsText" text="No Action">
      <formula>NOT(ISERROR(SEARCH("No Action",B106)))</formula>
    </cfRule>
  </conditionalFormatting>
  <conditionalFormatting sqref="C106">
    <cfRule type="containsText" dxfId="290" priority="517" operator="containsText" text="NO CVs SENT BY TA YET">
      <formula>NOT(ISERROR(SEARCH("NO CVs SENT BY TA YET",C106)))</formula>
    </cfRule>
    <cfRule type="cellIs" dxfId="289" priority="518" operator="equal">
      <formula>"-"</formula>
    </cfRule>
  </conditionalFormatting>
  <conditionalFormatting sqref="C106">
    <cfRule type="containsText" dxfId="288" priority="519" operator="containsText" text="No Action">
      <formula>NOT(ISERROR(SEARCH("No Action",C106)))</formula>
    </cfRule>
  </conditionalFormatting>
  <conditionalFormatting sqref="A106">
    <cfRule type="containsText" dxfId="287" priority="514" operator="containsText" text="NO CVs SENT BY TA YET">
      <formula>NOT(ISERROR(SEARCH("NO CVs SENT BY TA YET",A106)))</formula>
    </cfRule>
    <cfRule type="cellIs" dxfId="286" priority="515" operator="equal">
      <formula>"-"</formula>
    </cfRule>
  </conditionalFormatting>
  <conditionalFormatting sqref="A106">
    <cfRule type="containsText" dxfId="285" priority="516" operator="containsText" text="No Action">
      <formula>NOT(ISERROR(SEARCH("No Action",A106)))</formula>
    </cfRule>
  </conditionalFormatting>
  <conditionalFormatting sqref="R106 J106:P106">
    <cfRule type="containsText" dxfId="284" priority="511" operator="containsText" text="NO CVs SENT BY TA YET">
      <formula>NOT(ISERROR(SEARCH("NO CVs SENT BY TA YET",J106)))</formula>
    </cfRule>
    <cfRule type="cellIs" dxfId="283" priority="512" operator="equal">
      <formula>"-"</formula>
    </cfRule>
  </conditionalFormatting>
  <conditionalFormatting sqref="R106 J106:P106">
    <cfRule type="containsText" dxfId="282" priority="513" operator="containsText" text="No Action">
      <formula>NOT(ISERROR(SEARCH("No Action",J106)))</formula>
    </cfRule>
  </conditionalFormatting>
  <conditionalFormatting sqref="R106">
    <cfRule type="containsText" dxfId="281" priority="508" operator="containsText" text="NO CVs SENT BY TA YET">
      <formula>NOT(ISERROR(SEARCH("NO CVs SENT BY TA YET",R106)))</formula>
    </cfRule>
    <cfRule type="cellIs" dxfId="280" priority="509" operator="equal">
      <formula>"-"</formula>
    </cfRule>
  </conditionalFormatting>
  <conditionalFormatting sqref="R106">
    <cfRule type="containsText" dxfId="279" priority="510" operator="containsText" text="No Action">
      <formula>NOT(ISERROR(SEARCH("No Action",R106)))</formula>
    </cfRule>
  </conditionalFormatting>
  <conditionalFormatting sqref="H106">
    <cfRule type="containsText" dxfId="278" priority="502" operator="containsText" text="NO CVs SENT BY TA YET">
      <formula>NOT(ISERROR(SEARCH("NO CVs SENT BY TA YET",H106)))</formula>
    </cfRule>
    <cfRule type="cellIs" dxfId="277" priority="503" operator="equal">
      <formula>"-"</formula>
    </cfRule>
  </conditionalFormatting>
  <conditionalFormatting sqref="H106">
    <cfRule type="containsText" dxfId="276" priority="504" operator="containsText" text="No Action">
      <formula>NOT(ISERROR(SEARCH("No Action",H106)))</formula>
    </cfRule>
  </conditionalFormatting>
  <conditionalFormatting sqref="H106">
    <cfRule type="containsText" dxfId="275" priority="499" operator="containsText" text="NO CVs SENT BY TA YET">
      <formula>NOT(ISERROR(SEARCH("NO CVs SENT BY TA YET",H106)))</formula>
    </cfRule>
    <cfRule type="cellIs" dxfId="274" priority="500" operator="equal">
      <formula>"-"</formula>
    </cfRule>
  </conditionalFormatting>
  <conditionalFormatting sqref="H106">
    <cfRule type="containsText" dxfId="273" priority="501" operator="containsText" text="No Action">
      <formula>NOT(ISERROR(SEARCH("No Action",H106)))</formula>
    </cfRule>
  </conditionalFormatting>
  <conditionalFormatting sqref="D106:F106">
    <cfRule type="containsText" dxfId="272" priority="496" operator="containsText" text="NO CVs SENT BY TA YET">
      <formula>NOT(ISERROR(SEARCH("NO CVs SENT BY TA YET",D106)))</formula>
    </cfRule>
    <cfRule type="cellIs" dxfId="271" priority="497" operator="equal">
      <formula>"-"</formula>
    </cfRule>
  </conditionalFormatting>
  <conditionalFormatting sqref="D106:F106">
    <cfRule type="containsText" dxfId="270" priority="498" operator="containsText" text="No Action">
      <formula>NOT(ISERROR(SEARCH("No Action",D106)))</formula>
    </cfRule>
  </conditionalFormatting>
  <conditionalFormatting sqref="I106">
    <cfRule type="containsText" dxfId="269" priority="493" operator="containsText" text="NO CVs SENT BY TA YET">
      <formula>NOT(ISERROR(SEARCH("NO CVs SENT BY TA YET",I106)))</formula>
    </cfRule>
    <cfRule type="cellIs" dxfId="268" priority="494" operator="equal">
      <formula>"-"</formula>
    </cfRule>
  </conditionalFormatting>
  <conditionalFormatting sqref="I106">
    <cfRule type="containsText" dxfId="267" priority="495" operator="containsText" text="No Action">
      <formula>NOT(ISERROR(SEARCH("No Action",I106)))</formula>
    </cfRule>
  </conditionalFormatting>
  <conditionalFormatting sqref="Q106">
    <cfRule type="containsText" dxfId="266" priority="490" operator="containsText" text="NO CVs SENT BY TA YET">
      <formula>NOT(ISERROR(SEARCH("NO CVs SENT BY TA YET",Q106)))</formula>
    </cfRule>
    <cfRule type="cellIs" dxfId="265" priority="491" operator="equal">
      <formula>"-"</formula>
    </cfRule>
  </conditionalFormatting>
  <conditionalFormatting sqref="Q106">
    <cfRule type="containsText" dxfId="264" priority="492" operator="containsText" text="No Action">
      <formula>NOT(ISERROR(SEARCH("No Action",Q106)))</formula>
    </cfRule>
  </conditionalFormatting>
  <conditionalFormatting sqref="Q106">
    <cfRule type="containsText" dxfId="263" priority="487" operator="containsText" text="NO CVs SENT BY TA YET">
      <formula>NOT(ISERROR(SEARCH("NO CVs SENT BY TA YET",Q106)))</formula>
    </cfRule>
    <cfRule type="cellIs" dxfId="262" priority="488" operator="equal">
      <formula>"-"</formula>
    </cfRule>
  </conditionalFormatting>
  <conditionalFormatting sqref="Q106">
    <cfRule type="containsText" dxfId="261" priority="489" operator="containsText" text="No Action">
      <formula>NOT(ISERROR(SEARCH("No Action",Q106)))</formula>
    </cfRule>
  </conditionalFormatting>
  <conditionalFormatting sqref="Q106">
    <cfRule type="containsText" dxfId="260" priority="484" operator="containsText" text="NO CVs SENT BY TA YET">
      <formula>NOT(ISERROR(SEARCH("NO CVs SENT BY TA YET",Q106)))</formula>
    </cfRule>
    <cfRule type="cellIs" dxfId="259" priority="485" operator="equal">
      <formula>"-"</formula>
    </cfRule>
  </conditionalFormatting>
  <conditionalFormatting sqref="Q106">
    <cfRule type="containsText" dxfId="258" priority="486" operator="containsText" text="No Action">
      <formula>NOT(ISERROR(SEARCH("No Action",Q106)))</formula>
    </cfRule>
  </conditionalFormatting>
  <conditionalFormatting sqref="G107">
    <cfRule type="containsText" dxfId="257" priority="457" operator="containsText" text="NO CVs SENT BY TA YET">
      <formula>NOT(ISERROR(SEARCH("NO CVs SENT BY TA YET",G107)))</formula>
    </cfRule>
    <cfRule type="cellIs" dxfId="256" priority="458" operator="equal">
      <formula>"-"</formula>
    </cfRule>
  </conditionalFormatting>
  <conditionalFormatting sqref="G107">
    <cfRule type="containsText" dxfId="255" priority="459" operator="containsText" text="No Action">
      <formula>NOT(ISERROR(SEARCH("No Action",G107)))</formula>
    </cfRule>
  </conditionalFormatting>
  <conditionalFormatting sqref="B107">
    <cfRule type="containsText" dxfId="254" priority="454" operator="containsText" text="NO CVs SENT BY TA YET">
      <formula>NOT(ISERROR(SEARCH("NO CVs SENT BY TA YET",B107)))</formula>
    </cfRule>
    <cfRule type="cellIs" dxfId="253" priority="455" operator="equal">
      <formula>"-"</formula>
    </cfRule>
  </conditionalFormatting>
  <conditionalFormatting sqref="B107">
    <cfRule type="containsText" dxfId="252" priority="456" operator="containsText" text="No Action">
      <formula>NOT(ISERROR(SEARCH("No Action",B107)))</formula>
    </cfRule>
  </conditionalFormatting>
  <conditionalFormatting sqref="C107">
    <cfRule type="containsText" dxfId="251" priority="451" operator="containsText" text="NO CVs SENT BY TA YET">
      <formula>NOT(ISERROR(SEARCH("NO CVs SENT BY TA YET",C107)))</formula>
    </cfRule>
    <cfRule type="cellIs" dxfId="250" priority="452" operator="equal">
      <formula>"-"</formula>
    </cfRule>
  </conditionalFormatting>
  <conditionalFormatting sqref="C107">
    <cfRule type="containsText" dxfId="249" priority="453" operator="containsText" text="No Action">
      <formula>NOT(ISERROR(SEARCH("No Action",C107)))</formula>
    </cfRule>
  </conditionalFormatting>
  <conditionalFormatting sqref="A107">
    <cfRule type="containsText" dxfId="248" priority="448" operator="containsText" text="NO CVs SENT BY TA YET">
      <formula>NOT(ISERROR(SEARCH("NO CVs SENT BY TA YET",A107)))</formula>
    </cfRule>
    <cfRule type="cellIs" dxfId="247" priority="449" operator="equal">
      <formula>"-"</formula>
    </cfRule>
  </conditionalFormatting>
  <conditionalFormatting sqref="A107">
    <cfRule type="containsText" dxfId="246" priority="450" operator="containsText" text="No Action">
      <formula>NOT(ISERROR(SEARCH("No Action",A107)))</formula>
    </cfRule>
  </conditionalFormatting>
  <conditionalFormatting sqref="R107 J107:P107">
    <cfRule type="containsText" dxfId="245" priority="445" operator="containsText" text="NO CVs SENT BY TA YET">
      <formula>NOT(ISERROR(SEARCH("NO CVs SENT BY TA YET",J107)))</formula>
    </cfRule>
    <cfRule type="cellIs" dxfId="244" priority="446" operator="equal">
      <formula>"-"</formula>
    </cfRule>
  </conditionalFormatting>
  <conditionalFormatting sqref="R107 J107:P107">
    <cfRule type="containsText" dxfId="243" priority="447" operator="containsText" text="No Action">
      <formula>NOT(ISERROR(SEARCH("No Action",J107)))</formula>
    </cfRule>
  </conditionalFormatting>
  <conditionalFormatting sqref="R107">
    <cfRule type="containsText" dxfId="242" priority="442" operator="containsText" text="NO CVs SENT BY TA YET">
      <formula>NOT(ISERROR(SEARCH("NO CVs SENT BY TA YET",R107)))</formula>
    </cfRule>
    <cfRule type="cellIs" dxfId="241" priority="443" operator="equal">
      <formula>"-"</formula>
    </cfRule>
  </conditionalFormatting>
  <conditionalFormatting sqref="R107">
    <cfRule type="containsText" dxfId="240" priority="444" operator="containsText" text="No Action">
      <formula>NOT(ISERROR(SEARCH("No Action",R107)))</formula>
    </cfRule>
  </conditionalFormatting>
  <conditionalFormatting sqref="H107">
    <cfRule type="containsText" dxfId="239" priority="436" operator="containsText" text="NO CVs SENT BY TA YET">
      <formula>NOT(ISERROR(SEARCH("NO CVs SENT BY TA YET",H107)))</formula>
    </cfRule>
    <cfRule type="cellIs" dxfId="238" priority="437" operator="equal">
      <formula>"-"</formula>
    </cfRule>
  </conditionalFormatting>
  <conditionalFormatting sqref="H107">
    <cfRule type="containsText" dxfId="237" priority="438" operator="containsText" text="No Action">
      <formula>NOT(ISERROR(SEARCH("No Action",H107)))</formula>
    </cfRule>
  </conditionalFormatting>
  <conditionalFormatting sqref="H107">
    <cfRule type="containsText" dxfId="236" priority="433" operator="containsText" text="NO CVs SENT BY TA YET">
      <formula>NOT(ISERROR(SEARCH("NO CVs SENT BY TA YET",H107)))</formula>
    </cfRule>
    <cfRule type="cellIs" dxfId="235" priority="434" operator="equal">
      <formula>"-"</formula>
    </cfRule>
  </conditionalFormatting>
  <conditionalFormatting sqref="H107">
    <cfRule type="containsText" dxfId="234" priority="435" operator="containsText" text="No Action">
      <formula>NOT(ISERROR(SEARCH("No Action",H107)))</formula>
    </cfRule>
  </conditionalFormatting>
  <conditionalFormatting sqref="D107:F107">
    <cfRule type="containsText" dxfId="233" priority="430" operator="containsText" text="NO CVs SENT BY TA YET">
      <formula>NOT(ISERROR(SEARCH("NO CVs SENT BY TA YET",D107)))</formula>
    </cfRule>
    <cfRule type="cellIs" dxfId="232" priority="431" operator="equal">
      <formula>"-"</formula>
    </cfRule>
  </conditionalFormatting>
  <conditionalFormatting sqref="D107:F107">
    <cfRule type="containsText" dxfId="231" priority="432" operator="containsText" text="No Action">
      <formula>NOT(ISERROR(SEARCH("No Action",D107)))</formula>
    </cfRule>
  </conditionalFormatting>
  <conditionalFormatting sqref="I107">
    <cfRule type="containsText" dxfId="230" priority="427" operator="containsText" text="NO CVs SENT BY TA YET">
      <formula>NOT(ISERROR(SEARCH("NO CVs SENT BY TA YET",I107)))</formula>
    </cfRule>
    <cfRule type="cellIs" dxfId="229" priority="428" operator="equal">
      <formula>"-"</formula>
    </cfRule>
  </conditionalFormatting>
  <conditionalFormatting sqref="I107">
    <cfRule type="containsText" dxfId="228" priority="429" operator="containsText" text="No Action">
      <formula>NOT(ISERROR(SEARCH("No Action",I107)))</formula>
    </cfRule>
  </conditionalFormatting>
  <conditionalFormatting sqref="Q107">
    <cfRule type="containsText" dxfId="227" priority="424" operator="containsText" text="NO CVs SENT BY TA YET">
      <formula>NOT(ISERROR(SEARCH("NO CVs SENT BY TA YET",Q107)))</formula>
    </cfRule>
    <cfRule type="cellIs" dxfId="226" priority="425" operator="equal">
      <formula>"-"</formula>
    </cfRule>
  </conditionalFormatting>
  <conditionalFormatting sqref="Q107">
    <cfRule type="containsText" dxfId="225" priority="426" operator="containsText" text="No Action">
      <formula>NOT(ISERROR(SEARCH("No Action",Q107)))</formula>
    </cfRule>
  </conditionalFormatting>
  <conditionalFormatting sqref="Q107">
    <cfRule type="containsText" dxfId="224" priority="421" operator="containsText" text="NO CVs SENT BY TA YET">
      <formula>NOT(ISERROR(SEARCH("NO CVs SENT BY TA YET",Q107)))</formula>
    </cfRule>
    <cfRule type="cellIs" dxfId="223" priority="422" operator="equal">
      <formula>"-"</formula>
    </cfRule>
  </conditionalFormatting>
  <conditionalFormatting sqref="Q107">
    <cfRule type="containsText" dxfId="222" priority="423" operator="containsText" text="No Action">
      <formula>NOT(ISERROR(SEARCH("No Action",Q107)))</formula>
    </cfRule>
  </conditionalFormatting>
  <conditionalFormatting sqref="Q107">
    <cfRule type="containsText" dxfId="221" priority="418" operator="containsText" text="NO CVs SENT BY TA YET">
      <formula>NOT(ISERROR(SEARCH("NO CVs SENT BY TA YET",Q107)))</formula>
    </cfRule>
    <cfRule type="cellIs" dxfId="220" priority="419" operator="equal">
      <formula>"-"</formula>
    </cfRule>
  </conditionalFormatting>
  <conditionalFormatting sqref="Q107">
    <cfRule type="containsText" dxfId="219" priority="420" operator="containsText" text="No Action">
      <formula>NOT(ISERROR(SEARCH("No Action",Q107)))</formula>
    </cfRule>
  </conditionalFormatting>
  <conditionalFormatting sqref="N99:O99">
    <cfRule type="containsText" dxfId="218" priority="415" operator="containsText" text="NO CVs SENT BY TA YET">
      <formula>NOT(ISERROR(SEARCH("NO CVs SENT BY TA YET",N99)))</formula>
    </cfRule>
    <cfRule type="cellIs" dxfId="217" priority="416" operator="equal">
      <formula>"-"</formula>
    </cfRule>
  </conditionalFormatting>
  <conditionalFormatting sqref="N99:O99">
    <cfRule type="containsText" dxfId="216" priority="417" operator="containsText" text="No Action">
      <formula>NOT(ISERROR(SEARCH("No Action",N99)))</formula>
    </cfRule>
  </conditionalFormatting>
  <conditionalFormatting sqref="B108">
    <cfRule type="containsText" dxfId="215" priority="412" operator="containsText" text="NO CVs SENT BY TA YET">
      <formula>NOT(ISERROR(SEARCH("NO CVs SENT BY TA YET",B108)))</formula>
    </cfRule>
    <cfRule type="cellIs" dxfId="214" priority="413" operator="equal">
      <formula>"-"</formula>
    </cfRule>
  </conditionalFormatting>
  <conditionalFormatting sqref="B108">
    <cfRule type="containsText" dxfId="213" priority="414" operator="containsText" text="No Action">
      <formula>NOT(ISERROR(SEARCH("No Action",B108)))</formula>
    </cfRule>
  </conditionalFormatting>
  <conditionalFormatting sqref="C108">
    <cfRule type="containsText" dxfId="212" priority="409" operator="containsText" text="NO CVs SENT BY TA YET">
      <formula>NOT(ISERROR(SEARCH("NO CVs SENT BY TA YET",C108)))</formula>
    </cfRule>
    <cfRule type="cellIs" dxfId="211" priority="410" operator="equal">
      <formula>"-"</formula>
    </cfRule>
  </conditionalFormatting>
  <conditionalFormatting sqref="C108">
    <cfRule type="containsText" dxfId="210" priority="411" operator="containsText" text="No Action">
      <formula>NOT(ISERROR(SEARCH("No Action",C108)))</formula>
    </cfRule>
  </conditionalFormatting>
  <conditionalFormatting sqref="D108:F108">
    <cfRule type="containsText" dxfId="209" priority="406" operator="containsText" text="NO CVs SENT BY TA YET">
      <formula>NOT(ISERROR(SEARCH("NO CVs SENT BY TA YET",D108)))</formula>
    </cfRule>
    <cfRule type="cellIs" dxfId="208" priority="407" operator="equal">
      <formula>"-"</formula>
    </cfRule>
  </conditionalFormatting>
  <conditionalFormatting sqref="D108:F108">
    <cfRule type="containsText" dxfId="207" priority="408" operator="containsText" text="No Action">
      <formula>NOT(ISERROR(SEARCH("No Action",D108)))</formula>
    </cfRule>
  </conditionalFormatting>
  <conditionalFormatting sqref="R108 J108:P108">
    <cfRule type="containsText" dxfId="206" priority="403" operator="containsText" text="NO CVs SENT BY TA YET">
      <formula>NOT(ISERROR(SEARCH("NO CVs SENT BY TA YET",J108)))</formula>
    </cfRule>
    <cfRule type="cellIs" dxfId="205" priority="404" operator="equal">
      <formula>"-"</formula>
    </cfRule>
  </conditionalFormatting>
  <conditionalFormatting sqref="R108 J108:P108">
    <cfRule type="containsText" dxfId="204" priority="405" operator="containsText" text="No Action">
      <formula>NOT(ISERROR(SEARCH("No Action",J108)))</formula>
    </cfRule>
  </conditionalFormatting>
  <conditionalFormatting sqref="R108">
    <cfRule type="containsText" dxfId="203" priority="400" operator="containsText" text="NO CVs SENT BY TA YET">
      <formula>NOT(ISERROR(SEARCH("NO CVs SENT BY TA YET",R108)))</formula>
    </cfRule>
    <cfRule type="cellIs" dxfId="202" priority="401" operator="equal">
      <formula>"-"</formula>
    </cfRule>
  </conditionalFormatting>
  <conditionalFormatting sqref="R108">
    <cfRule type="containsText" dxfId="201" priority="402" operator="containsText" text="No Action">
      <formula>NOT(ISERROR(SEARCH("No Action",R108)))</formula>
    </cfRule>
  </conditionalFormatting>
  <conditionalFormatting sqref="H108">
    <cfRule type="containsText" dxfId="200" priority="394" operator="containsText" text="NO CVs SENT BY TA YET">
      <formula>NOT(ISERROR(SEARCH("NO CVs SENT BY TA YET",H108)))</formula>
    </cfRule>
    <cfRule type="cellIs" dxfId="199" priority="395" operator="equal">
      <formula>"-"</formula>
    </cfRule>
  </conditionalFormatting>
  <conditionalFormatting sqref="H108">
    <cfRule type="containsText" dxfId="198" priority="396" operator="containsText" text="No Action">
      <formula>NOT(ISERROR(SEARCH("No Action",H108)))</formula>
    </cfRule>
  </conditionalFormatting>
  <conditionalFormatting sqref="H108">
    <cfRule type="containsText" dxfId="197" priority="391" operator="containsText" text="NO CVs SENT BY TA YET">
      <formula>NOT(ISERROR(SEARCH("NO CVs SENT BY TA YET",H108)))</formula>
    </cfRule>
    <cfRule type="cellIs" dxfId="196" priority="392" operator="equal">
      <formula>"-"</formula>
    </cfRule>
  </conditionalFormatting>
  <conditionalFormatting sqref="H108">
    <cfRule type="containsText" dxfId="195" priority="393" operator="containsText" text="No Action">
      <formula>NOT(ISERROR(SEARCH("No Action",H108)))</formula>
    </cfRule>
  </conditionalFormatting>
  <conditionalFormatting sqref="I108">
    <cfRule type="containsText" dxfId="194" priority="388" operator="containsText" text="NO CVs SENT BY TA YET">
      <formula>NOT(ISERROR(SEARCH("NO CVs SENT BY TA YET",I108)))</formula>
    </cfRule>
    <cfRule type="cellIs" dxfId="193" priority="389" operator="equal">
      <formula>"-"</formula>
    </cfRule>
  </conditionalFormatting>
  <conditionalFormatting sqref="I108">
    <cfRule type="containsText" dxfId="192" priority="390" operator="containsText" text="No Action">
      <formula>NOT(ISERROR(SEARCH("No Action",I108)))</formula>
    </cfRule>
  </conditionalFormatting>
  <conditionalFormatting sqref="Q108">
    <cfRule type="containsText" dxfId="191" priority="385" operator="containsText" text="NO CVs SENT BY TA YET">
      <formula>NOT(ISERROR(SEARCH("NO CVs SENT BY TA YET",Q108)))</formula>
    </cfRule>
    <cfRule type="cellIs" dxfId="190" priority="386" operator="equal">
      <formula>"-"</formula>
    </cfRule>
  </conditionalFormatting>
  <conditionalFormatting sqref="Q108">
    <cfRule type="containsText" dxfId="189" priority="387" operator="containsText" text="No Action">
      <formula>NOT(ISERROR(SEARCH("No Action",Q108)))</formula>
    </cfRule>
  </conditionalFormatting>
  <conditionalFormatting sqref="Q108">
    <cfRule type="containsText" dxfId="188" priority="382" operator="containsText" text="NO CVs SENT BY TA YET">
      <formula>NOT(ISERROR(SEARCH("NO CVs SENT BY TA YET",Q108)))</formula>
    </cfRule>
    <cfRule type="cellIs" dxfId="187" priority="383" operator="equal">
      <formula>"-"</formula>
    </cfRule>
  </conditionalFormatting>
  <conditionalFormatting sqref="Q108">
    <cfRule type="containsText" dxfId="186" priority="384" operator="containsText" text="No Action">
      <formula>NOT(ISERROR(SEARCH("No Action",Q108)))</formula>
    </cfRule>
  </conditionalFormatting>
  <conditionalFormatting sqref="Q108">
    <cfRule type="containsText" dxfId="185" priority="379" operator="containsText" text="NO CVs SENT BY TA YET">
      <formula>NOT(ISERROR(SEARCH("NO CVs SENT BY TA YET",Q108)))</formula>
    </cfRule>
    <cfRule type="cellIs" dxfId="184" priority="380" operator="equal">
      <formula>"-"</formula>
    </cfRule>
  </conditionalFormatting>
  <conditionalFormatting sqref="Q108">
    <cfRule type="containsText" dxfId="183" priority="381" operator="containsText" text="No Action">
      <formula>NOT(ISERROR(SEARCH("No Action",Q108)))</formula>
    </cfRule>
  </conditionalFormatting>
  <conditionalFormatting sqref="G108">
    <cfRule type="containsText" dxfId="182" priority="376" operator="containsText" text="NO CVs SENT BY TA YET">
      <formula>NOT(ISERROR(SEARCH("NO CVs SENT BY TA YET",G108)))</formula>
    </cfRule>
    <cfRule type="cellIs" dxfId="181" priority="377" operator="equal">
      <formula>"-"</formula>
    </cfRule>
  </conditionalFormatting>
  <conditionalFormatting sqref="G108">
    <cfRule type="containsText" dxfId="180" priority="378" operator="containsText" text="No Action">
      <formula>NOT(ISERROR(SEARCH("No Action",G108)))</formula>
    </cfRule>
  </conditionalFormatting>
  <conditionalFormatting sqref="B109">
    <cfRule type="containsText" dxfId="179" priority="364" operator="containsText" text="NO CVs SENT BY TA YET">
      <formula>NOT(ISERROR(SEARCH("NO CVs SENT BY TA YET",B109)))</formula>
    </cfRule>
    <cfRule type="cellIs" dxfId="178" priority="365" operator="equal">
      <formula>"-"</formula>
    </cfRule>
  </conditionalFormatting>
  <conditionalFormatting sqref="B109">
    <cfRule type="containsText" dxfId="177" priority="366" operator="containsText" text="No Action">
      <formula>NOT(ISERROR(SEARCH("No Action",B109)))</formula>
    </cfRule>
  </conditionalFormatting>
  <conditionalFormatting sqref="C109">
    <cfRule type="containsText" dxfId="176" priority="361" operator="containsText" text="NO CVs SENT BY TA YET">
      <formula>NOT(ISERROR(SEARCH("NO CVs SENT BY TA YET",C109)))</formula>
    </cfRule>
    <cfRule type="cellIs" dxfId="175" priority="362" operator="equal">
      <formula>"-"</formula>
    </cfRule>
  </conditionalFormatting>
  <conditionalFormatting sqref="C109">
    <cfRule type="containsText" dxfId="174" priority="363" operator="containsText" text="No Action">
      <formula>NOT(ISERROR(SEARCH("No Action",C109)))</formula>
    </cfRule>
  </conditionalFormatting>
  <conditionalFormatting sqref="D109:F109">
    <cfRule type="containsText" dxfId="173" priority="358" operator="containsText" text="NO CVs SENT BY TA YET">
      <formula>NOT(ISERROR(SEARCH("NO CVs SENT BY TA YET",D109)))</formula>
    </cfRule>
    <cfRule type="cellIs" dxfId="172" priority="359" operator="equal">
      <formula>"-"</formula>
    </cfRule>
  </conditionalFormatting>
  <conditionalFormatting sqref="D109:F109">
    <cfRule type="containsText" dxfId="171" priority="360" operator="containsText" text="No Action">
      <formula>NOT(ISERROR(SEARCH("No Action",D109)))</formula>
    </cfRule>
  </conditionalFormatting>
  <conditionalFormatting sqref="R109 J109:P109">
    <cfRule type="containsText" dxfId="170" priority="355" operator="containsText" text="NO CVs SENT BY TA YET">
      <formula>NOT(ISERROR(SEARCH("NO CVs SENT BY TA YET",J109)))</formula>
    </cfRule>
    <cfRule type="cellIs" dxfId="169" priority="356" operator="equal">
      <formula>"-"</formula>
    </cfRule>
  </conditionalFormatting>
  <conditionalFormatting sqref="R109 J109:P109">
    <cfRule type="containsText" dxfId="168" priority="357" operator="containsText" text="No Action">
      <formula>NOT(ISERROR(SEARCH("No Action",J109)))</formula>
    </cfRule>
  </conditionalFormatting>
  <conditionalFormatting sqref="R109">
    <cfRule type="containsText" dxfId="167" priority="352" operator="containsText" text="NO CVs SENT BY TA YET">
      <formula>NOT(ISERROR(SEARCH("NO CVs SENT BY TA YET",R109)))</formula>
    </cfRule>
    <cfRule type="cellIs" dxfId="166" priority="353" operator="equal">
      <formula>"-"</formula>
    </cfRule>
  </conditionalFormatting>
  <conditionalFormatting sqref="R109">
    <cfRule type="containsText" dxfId="165" priority="354" operator="containsText" text="No Action">
      <formula>NOT(ISERROR(SEARCH("No Action",R109)))</formula>
    </cfRule>
  </conditionalFormatting>
  <conditionalFormatting sqref="H109:H113">
    <cfRule type="containsText" dxfId="164" priority="346" operator="containsText" text="NO CVs SENT BY TA YET">
      <formula>NOT(ISERROR(SEARCH("NO CVs SENT BY TA YET",H109)))</formula>
    </cfRule>
    <cfRule type="cellIs" dxfId="163" priority="347" operator="equal">
      <formula>"-"</formula>
    </cfRule>
  </conditionalFormatting>
  <conditionalFormatting sqref="H109:H113">
    <cfRule type="containsText" dxfId="162" priority="348" operator="containsText" text="No Action">
      <formula>NOT(ISERROR(SEARCH("No Action",H109)))</formula>
    </cfRule>
  </conditionalFormatting>
  <conditionalFormatting sqref="H109:H113">
    <cfRule type="containsText" dxfId="161" priority="343" operator="containsText" text="NO CVs SENT BY TA YET">
      <formula>NOT(ISERROR(SEARCH("NO CVs SENT BY TA YET",H109)))</formula>
    </cfRule>
    <cfRule type="cellIs" dxfId="160" priority="344" operator="equal">
      <formula>"-"</formula>
    </cfRule>
  </conditionalFormatting>
  <conditionalFormatting sqref="H109:H113">
    <cfRule type="containsText" dxfId="159" priority="345" operator="containsText" text="No Action">
      <formula>NOT(ISERROR(SEARCH("No Action",H109)))</formula>
    </cfRule>
  </conditionalFormatting>
  <conditionalFormatting sqref="I109">
    <cfRule type="containsText" dxfId="158" priority="340" operator="containsText" text="NO CVs SENT BY TA YET">
      <formula>NOT(ISERROR(SEARCH("NO CVs SENT BY TA YET",I109)))</formula>
    </cfRule>
    <cfRule type="cellIs" dxfId="157" priority="341" operator="equal">
      <formula>"-"</formula>
    </cfRule>
  </conditionalFormatting>
  <conditionalFormatting sqref="I109">
    <cfRule type="containsText" dxfId="156" priority="342" operator="containsText" text="No Action">
      <formula>NOT(ISERROR(SEARCH("No Action",I109)))</formula>
    </cfRule>
  </conditionalFormatting>
  <conditionalFormatting sqref="G109">
    <cfRule type="containsText" dxfId="155" priority="328" operator="containsText" text="NO CVs SENT BY TA YET">
      <formula>NOT(ISERROR(SEARCH("NO CVs SENT BY TA YET",G109)))</formula>
    </cfRule>
    <cfRule type="cellIs" dxfId="154" priority="329" operator="equal">
      <formula>"-"</formula>
    </cfRule>
  </conditionalFormatting>
  <conditionalFormatting sqref="G109">
    <cfRule type="containsText" dxfId="153" priority="330" operator="containsText" text="No Action">
      <formula>NOT(ISERROR(SEARCH("No Action",G109)))</formula>
    </cfRule>
  </conditionalFormatting>
  <conditionalFormatting sqref="Q109">
    <cfRule type="containsText" dxfId="152" priority="292" operator="containsText" text="NO CVs SENT BY TA YET">
      <formula>NOT(ISERROR(SEARCH("NO CVs SENT BY TA YET",Q109)))</formula>
    </cfRule>
    <cfRule type="cellIs" dxfId="151" priority="293" operator="equal">
      <formula>"-"</formula>
    </cfRule>
  </conditionalFormatting>
  <conditionalFormatting sqref="Q109">
    <cfRule type="containsText" dxfId="150" priority="294" operator="containsText" text="No Action">
      <formula>NOT(ISERROR(SEARCH("No Action",Q109)))</formula>
    </cfRule>
  </conditionalFormatting>
  <conditionalFormatting sqref="Q109">
    <cfRule type="containsText" dxfId="149" priority="289" operator="containsText" text="NO CVs SENT BY TA YET">
      <formula>NOT(ISERROR(SEARCH("NO CVs SENT BY TA YET",Q109)))</formula>
    </cfRule>
    <cfRule type="cellIs" dxfId="148" priority="290" operator="equal">
      <formula>"-"</formula>
    </cfRule>
  </conditionalFormatting>
  <conditionalFormatting sqref="Q109">
    <cfRule type="containsText" dxfId="147" priority="291" operator="containsText" text="No Action">
      <formula>NOT(ISERROR(SEARCH("No Action",Q109)))</formula>
    </cfRule>
  </conditionalFormatting>
  <conditionalFormatting sqref="Q109">
    <cfRule type="containsText" dxfId="146" priority="286" operator="containsText" text="NO CVs SENT BY TA YET">
      <formula>NOT(ISERROR(SEARCH("NO CVs SENT BY TA YET",Q109)))</formula>
    </cfRule>
    <cfRule type="cellIs" dxfId="145" priority="287" operator="equal">
      <formula>"-"</formula>
    </cfRule>
  </conditionalFormatting>
  <conditionalFormatting sqref="Q109">
    <cfRule type="containsText" dxfId="144" priority="288" operator="containsText" text="No Action">
      <formula>NOT(ISERROR(SEARCH("No Action",Q109)))</formula>
    </cfRule>
  </conditionalFormatting>
  <conditionalFormatting sqref="B110">
    <cfRule type="containsText" dxfId="143" priority="283" operator="containsText" text="NO CVs SENT BY TA YET">
      <formula>NOT(ISERROR(SEARCH("NO CVs SENT BY TA YET",B110)))</formula>
    </cfRule>
    <cfRule type="cellIs" dxfId="142" priority="284" operator="equal">
      <formula>"-"</formula>
    </cfRule>
  </conditionalFormatting>
  <conditionalFormatting sqref="B110">
    <cfRule type="containsText" dxfId="141" priority="285" operator="containsText" text="No Action">
      <formula>NOT(ISERROR(SEARCH("No Action",B110)))</formula>
    </cfRule>
  </conditionalFormatting>
  <conditionalFormatting sqref="C110">
    <cfRule type="containsText" dxfId="140" priority="280" operator="containsText" text="NO CVs SENT BY TA YET">
      <formula>NOT(ISERROR(SEARCH("NO CVs SENT BY TA YET",C110)))</formula>
    </cfRule>
    <cfRule type="cellIs" dxfId="139" priority="281" operator="equal">
      <formula>"-"</formula>
    </cfRule>
  </conditionalFormatting>
  <conditionalFormatting sqref="C110">
    <cfRule type="containsText" dxfId="138" priority="282" operator="containsText" text="No Action">
      <formula>NOT(ISERROR(SEARCH("No Action",C110)))</formula>
    </cfRule>
  </conditionalFormatting>
  <conditionalFormatting sqref="D110:F110">
    <cfRule type="containsText" dxfId="137" priority="277" operator="containsText" text="NO CVs SENT BY TA YET">
      <formula>NOT(ISERROR(SEARCH("NO CVs SENT BY TA YET",D110)))</formula>
    </cfRule>
    <cfRule type="cellIs" dxfId="136" priority="278" operator="equal">
      <formula>"-"</formula>
    </cfRule>
  </conditionalFormatting>
  <conditionalFormatting sqref="D110:F110">
    <cfRule type="containsText" dxfId="135" priority="279" operator="containsText" text="No Action">
      <formula>NOT(ISERROR(SEARCH("No Action",D110)))</formula>
    </cfRule>
  </conditionalFormatting>
  <conditionalFormatting sqref="R110 J110:P110">
    <cfRule type="containsText" dxfId="134" priority="274" operator="containsText" text="NO CVs SENT BY TA YET">
      <formula>NOT(ISERROR(SEARCH("NO CVs SENT BY TA YET",J110)))</formula>
    </cfRule>
    <cfRule type="cellIs" dxfId="133" priority="275" operator="equal">
      <formula>"-"</formula>
    </cfRule>
  </conditionalFormatting>
  <conditionalFormatting sqref="R110 J110:P110">
    <cfRule type="containsText" dxfId="132" priority="276" operator="containsText" text="No Action">
      <formula>NOT(ISERROR(SEARCH("No Action",J110)))</formula>
    </cfRule>
  </conditionalFormatting>
  <conditionalFormatting sqref="R110">
    <cfRule type="containsText" dxfId="131" priority="271" operator="containsText" text="NO CVs SENT BY TA YET">
      <formula>NOT(ISERROR(SEARCH("NO CVs SENT BY TA YET",R110)))</formula>
    </cfRule>
    <cfRule type="cellIs" dxfId="130" priority="272" operator="equal">
      <formula>"-"</formula>
    </cfRule>
  </conditionalFormatting>
  <conditionalFormatting sqref="R110">
    <cfRule type="containsText" dxfId="129" priority="273" operator="containsText" text="No Action">
      <formula>NOT(ISERROR(SEARCH("No Action",R110)))</formula>
    </cfRule>
  </conditionalFormatting>
  <conditionalFormatting sqref="H110">
    <cfRule type="containsText" dxfId="128" priority="265" operator="containsText" text="NO CVs SENT BY TA YET">
      <formula>NOT(ISERROR(SEARCH("NO CVs SENT BY TA YET",H110)))</formula>
    </cfRule>
    <cfRule type="cellIs" dxfId="127" priority="266" operator="equal">
      <formula>"-"</formula>
    </cfRule>
  </conditionalFormatting>
  <conditionalFormatting sqref="H110">
    <cfRule type="containsText" dxfId="126" priority="267" operator="containsText" text="No Action">
      <formula>NOT(ISERROR(SEARCH("No Action",H110)))</formula>
    </cfRule>
  </conditionalFormatting>
  <conditionalFormatting sqref="H110">
    <cfRule type="containsText" dxfId="125" priority="262" operator="containsText" text="NO CVs SENT BY TA YET">
      <formula>NOT(ISERROR(SEARCH("NO CVs SENT BY TA YET",H110)))</formula>
    </cfRule>
    <cfRule type="cellIs" dxfId="124" priority="263" operator="equal">
      <formula>"-"</formula>
    </cfRule>
  </conditionalFormatting>
  <conditionalFormatting sqref="H110">
    <cfRule type="containsText" dxfId="123" priority="264" operator="containsText" text="No Action">
      <formula>NOT(ISERROR(SEARCH("No Action",H110)))</formula>
    </cfRule>
  </conditionalFormatting>
  <conditionalFormatting sqref="I110">
    <cfRule type="containsText" dxfId="122" priority="259" operator="containsText" text="NO CVs SENT BY TA YET">
      <formula>NOT(ISERROR(SEARCH("NO CVs SENT BY TA YET",I110)))</formula>
    </cfRule>
    <cfRule type="cellIs" dxfId="121" priority="260" operator="equal">
      <formula>"-"</formula>
    </cfRule>
  </conditionalFormatting>
  <conditionalFormatting sqref="I110">
    <cfRule type="containsText" dxfId="120" priority="261" operator="containsText" text="No Action">
      <formula>NOT(ISERROR(SEARCH("No Action",I110)))</formula>
    </cfRule>
  </conditionalFormatting>
  <conditionalFormatting sqref="G110">
    <cfRule type="containsText" dxfId="119" priority="256" operator="containsText" text="NO CVs SENT BY TA YET">
      <formula>NOT(ISERROR(SEARCH("NO CVs SENT BY TA YET",G110)))</formula>
    </cfRule>
    <cfRule type="cellIs" dxfId="118" priority="257" operator="equal">
      <formula>"-"</formula>
    </cfRule>
  </conditionalFormatting>
  <conditionalFormatting sqref="G110">
    <cfRule type="containsText" dxfId="117" priority="258" operator="containsText" text="No Action">
      <formula>NOT(ISERROR(SEARCH("No Action",G110)))</formula>
    </cfRule>
  </conditionalFormatting>
  <conditionalFormatting sqref="Q110">
    <cfRule type="containsText" dxfId="116" priority="253" operator="containsText" text="NO CVs SENT BY TA YET">
      <formula>NOT(ISERROR(SEARCH("NO CVs SENT BY TA YET",Q110)))</formula>
    </cfRule>
    <cfRule type="cellIs" dxfId="115" priority="254" operator="equal">
      <formula>"-"</formula>
    </cfRule>
  </conditionalFormatting>
  <conditionalFormatting sqref="Q110">
    <cfRule type="containsText" dxfId="114" priority="255" operator="containsText" text="No Action">
      <formula>NOT(ISERROR(SEARCH("No Action",Q110)))</formula>
    </cfRule>
  </conditionalFormatting>
  <conditionalFormatting sqref="Q110">
    <cfRule type="containsText" dxfId="113" priority="250" operator="containsText" text="NO CVs SENT BY TA YET">
      <formula>NOT(ISERROR(SEARCH("NO CVs SENT BY TA YET",Q110)))</formula>
    </cfRule>
    <cfRule type="cellIs" dxfId="112" priority="251" operator="equal">
      <formula>"-"</formula>
    </cfRule>
  </conditionalFormatting>
  <conditionalFormatting sqref="Q110">
    <cfRule type="containsText" dxfId="111" priority="252" operator="containsText" text="No Action">
      <formula>NOT(ISERROR(SEARCH("No Action",Q110)))</formula>
    </cfRule>
  </conditionalFormatting>
  <conditionalFormatting sqref="Q110">
    <cfRule type="containsText" dxfId="110" priority="247" operator="containsText" text="NO CVs SENT BY TA YET">
      <formula>NOT(ISERROR(SEARCH("NO CVs SENT BY TA YET",Q110)))</formula>
    </cfRule>
    <cfRule type="cellIs" dxfId="109" priority="248" operator="equal">
      <formula>"-"</formula>
    </cfRule>
  </conditionalFormatting>
  <conditionalFormatting sqref="Q110">
    <cfRule type="containsText" dxfId="108" priority="249" operator="containsText" text="No Action">
      <formula>NOT(ISERROR(SEARCH("No Action",Q110)))</formula>
    </cfRule>
  </conditionalFormatting>
  <conditionalFormatting sqref="B111">
    <cfRule type="containsText" dxfId="107" priority="148" operator="containsText" text="NO CVs SENT BY TA YET">
      <formula>NOT(ISERROR(SEARCH("NO CVs SENT BY TA YET",B111)))</formula>
    </cfRule>
    <cfRule type="cellIs" dxfId="106" priority="149" operator="equal">
      <formula>"-"</formula>
    </cfRule>
  </conditionalFormatting>
  <conditionalFormatting sqref="B111">
    <cfRule type="containsText" dxfId="105" priority="150" operator="containsText" text="No Action">
      <formula>NOT(ISERROR(SEARCH("No Action",B111)))</formula>
    </cfRule>
  </conditionalFormatting>
  <conditionalFormatting sqref="C111">
    <cfRule type="containsText" dxfId="104" priority="145" operator="containsText" text="NO CVs SENT BY TA YET">
      <formula>NOT(ISERROR(SEARCH("NO CVs SENT BY TA YET",C111)))</formula>
    </cfRule>
    <cfRule type="cellIs" dxfId="103" priority="146" operator="equal">
      <formula>"-"</formula>
    </cfRule>
  </conditionalFormatting>
  <conditionalFormatting sqref="C111">
    <cfRule type="containsText" dxfId="102" priority="147" operator="containsText" text="No Action">
      <formula>NOT(ISERROR(SEARCH("No Action",C111)))</formula>
    </cfRule>
  </conditionalFormatting>
  <conditionalFormatting sqref="D111:F111">
    <cfRule type="containsText" dxfId="101" priority="142" operator="containsText" text="NO CVs SENT BY TA YET">
      <formula>NOT(ISERROR(SEARCH("NO CVs SENT BY TA YET",D111)))</formula>
    </cfRule>
    <cfRule type="cellIs" dxfId="100" priority="143" operator="equal">
      <formula>"-"</formula>
    </cfRule>
  </conditionalFormatting>
  <conditionalFormatting sqref="D111:F111">
    <cfRule type="containsText" dxfId="99" priority="144" operator="containsText" text="No Action">
      <formula>NOT(ISERROR(SEARCH("No Action",D111)))</formula>
    </cfRule>
  </conditionalFormatting>
  <conditionalFormatting sqref="R111 J111:P111">
    <cfRule type="containsText" dxfId="98" priority="139" operator="containsText" text="NO CVs SENT BY TA YET">
      <formula>NOT(ISERROR(SEARCH("NO CVs SENT BY TA YET",J111)))</formula>
    </cfRule>
    <cfRule type="cellIs" dxfId="97" priority="140" operator="equal">
      <formula>"-"</formula>
    </cfRule>
  </conditionalFormatting>
  <conditionalFormatting sqref="R111 J111:P111">
    <cfRule type="containsText" dxfId="96" priority="141" operator="containsText" text="No Action">
      <formula>NOT(ISERROR(SEARCH("No Action",J111)))</formula>
    </cfRule>
  </conditionalFormatting>
  <conditionalFormatting sqref="R111">
    <cfRule type="containsText" dxfId="95" priority="136" operator="containsText" text="NO CVs SENT BY TA YET">
      <formula>NOT(ISERROR(SEARCH("NO CVs SENT BY TA YET",R111)))</formula>
    </cfRule>
    <cfRule type="cellIs" dxfId="94" priority="137" operator="equal">
      <formula>"-"</formula>
    </cfRule>
  </conditionalFormatting>
  <conditionalFormatting sqref="R111">
    <cfRule type="containsText" dxfId="93" priority="138" operator="containsText" text="No Action">
      <formula>NOT(ISERROR(SEARCH("No Action",R111)))</formula>
    </cfRule>
  </conditionalFormatting>
  <conditionalFormatting sqref="H111">
    <cfRule type="containsText" dxfId="92" priority="130" operator="containsText" text="NO CVs SENT BY TA YET">
      <formula>NOT(ISERROR(SEARCH("NO CVs SENT BY TA YET",H111)))</formula>
    </cfRule>
    <cfRule type="cellIs" dxfId="91" priority="131" operator="equal">
      <formula>"-"</formula>
    </cfRule>
  </conditionalFormatting>
  <conditionalFormatting sqref="H111">
    <cfRule type="containsText" dxfId="90" priority="132" operator="containsText" text="No Action">
      <formula>NOT(ISERROR(SEARCH("No Action",H111)))</formula>
    </cfRule>
  </conditionalFormatting>
  <conditionalFormatting sqref="H111">
    <cfRule type="containsText" dxfId="89" priority="127" operator="containsText" text="NO CVs SENT BY TA YET">
      <formula>NOT(ISERROR(SEARCH("NO CVs SENT BY TA YET",H111)))</formula>
    </cfRule>
    <cfRule type="cellIs" dxfId="88" priority="128" operator="equal">
      <formula>"-"</formula>
    </cfRule>
  </conditionalFormatting>
  <conditionalFormatting sqref="H111">
    <cfRule type="containsText" dxfId="87" priority="129" operator="containsText" text="No Action">
      <formula>NOT(ISERROR(SEARCH("No Action",H111)))</formula>
    </cfRule>
  </conditionalFormatting>
  <conditionalFormatting sqref="I111">
    <cfRule type="containsText" dxfId="86" priority="124" operator="containsText" text="NO CVs SENT BY TA YET">
      <formula>NOT(ISERROR(SEARCH("NO CVs SENT BY TA YET",I111)))</formula>
    </cfRule>
    <cfRule type="cellIs" dxfId="85" priority="125" operator="equal">
      <formula>"-"</formula>
    </cfRule>
  </conditionalFormatting>
  <conditionalFormatting sqref="I111">
    <cfRule type="containsText" dxfId="84" priority="126" operator="containsText" text="No Action">
      <formula>NOT(ISERROR(SEARCH("No Action",I111)))</formula>
    </cfRule>
  </conditionalFormatting>
  <conditionalFormatting sqref="G111">
    <cfRule type="containsText" dxfId="83" priority="121" operator="containsText" text="NO CVs SENT BY TA YET">
      <formula>NOT(ISERROR(SEARCH("NO CVs SENT BY TA YET",G111)))</formula>
    </cfRule>
    <cfRule type="cellIs" dxfId="82" priority="122" operator="equal">
      <formula>"-"</formula>
    </cfRule>
  </conditionalFormatting>
  <conditionalFormatting sqref="G111">
    <cfRule type="containsText" dxfId="81" priority="123" operator="containsText" text="No Action">
      <formula>NOT(ISERROR(SEARCH("No Action",G111)))</formula>
    </cfRule>
  </conditionalFormatting>
  <conditionalFormatting sqref="Q111">
    <cfRule type="containsText" dxfId="80" priority="118" operator="containsText" text="NO CVs SENT BY TA YET">
      <formula>NOT(ISERROR(SEARCH("NO CVs SENT BY TA YET",Q111)))</formula>
    </cfRule>
    <cfRule type="cellIs" dxfId="79" priority="119" operator="equal">
      <formula>"-"</formula>
    </cfRule>
  </conditionalFormatting>
  <conditionalFormatting sqref="Q111">
    <cfRule type="containsText" dxfId="78" priority="120" operator="containsText" text="No Action">
      <formula>NOT(ISERROR(SEARCH("No Action",Q111)))</formula>
    </cfRule>
  </conditionalFormatting>
  <conditionalFormatting sqref="Q111">
    <cfRule type="containsText" dxfId="77" priority="115" operator="containsText" text="NO CVs SENT BY TA YET">
      <formula>NOT(ISERROR(SEARCH("NO CVs SENT BY TA YET",Q111)))</formula>
    </cfRule>
    <cfRule type="cellIs" dxfId="76" priority="116" operator="equal">
      <formula>"-"</formula>
    </cfRule>
  </conditionalFormatting>
  <conditionalFormatting sqref="Q111">
    <cfRule type="containsText" dxfId="75" priority="117" operator="containsText" text="No Action">
      <formula>NOT(ISERROR(SEARCH("No Action",Q111)))</formula>
    </cfRule>
  </conditionalFormatting>
  <conditionalFormatting sqref="Q111">
    <cfRule type="containsText" dxfId="74" priority="112" operator="containsText" text="NO CVs SENT BY TA YET">
      <formula>NOT(ISERROR(SEARCH("NO CVs SENT BY TA YET",Q111)))</formula>
    </cfRule>
    <cfRule type="cellIs" dxfId="73" priority="113" operator="equal">
      <formula>"-"</formula>
    </cfRule>
  </conditionalFormatting>
  <conditionalFormatting sqref="Q111">
    <cfRule type="containsText" dxfId="72" priority="114" operator="containsText" text="No Action">
      <formula>NOT(ISERROR(SEARCH("No Action",Q111)))</formula>
    </cfRule>
  </conditionalFormatting>
  <conditionalFormatting sqref="B112">
    <cfRule type="containsText" dxfId="71" priority="97" operator="containsText" text="NO CVs SENT BY TA YET">
      <formula>NOT(ISERROR(SEARCH("NO CVs SENT BY TA YET",B112)))</formula>
    </cfRule>
    <cfRule type="cellIs" dxfId="70" priority="98" operator="equal">
      <formula>"-"</formula>
    </cfRule>
  </conditionalFormatting>
  <conditionalFormatting sqref="B112">
    <cfRule type="containsText" dxfId="69" priority="99" operator="containsText" text="No Action">
      <formula>NOT(ISERROR(SEARCH("No Action",B112)))</formula>
    </cfRule>
  </conditionalFormatting>
  <conditionalFormatting sqref="C112">
    <cfRule type="containsText" dxfId="68" priority="94" operator="containsText" text="NO CVs SENT BY TA YET">
      <formula>NOT(ISERROR(SEARCH("NO CVs SENT BY TA YET",C112)))</formula>
    </cfRule>
    <cfRule type="cellIs" dxfId="67" priority="95" operator="equal">
      <formula>"-"</formula>
    </cfRule>
  </conditionalFormatting>
  <conditionalFormatting sqref="C112">
    <cfRule type="containsText" dxfId="66" priority="96" operator="containsText" text="No Action">
      <formula>NOT(ISERROR(SEARCH("No Action",C112)))</formula>
    </cfRule>
  </conditionalFormatting>
  <conditionalFormatting sqref="D112:F112">
    <cfRule type="containsText" dxfId="65" priority="91" operator="containsText" text="NO CVs SENT BY TA YET">
      <formula>NOT(ISERROR(SEARCH("NO CVs SENT BY TA YET",D112)))</formula>
    </cfRule>
    <cfRule type="cellIs" dxfId="64" priority="92" operator="equal">
      <formula>"-"</formula>
    </cfRule>
  </conditionalFormatting>
  <conditionalFormatting sqref="D112:F112">
    <cfRule type="containsText" dxfId="63" priority="93" operator="containsText" text="No Action">
      <formula>NOT(ISERROR(SEARCH("No Action",D112)))</formula>
    </cfRule>
  </conditionalFormatting>
  <conditionalFormatting sqref="R112 J112:P112">
    <cfRule type="containsText" dxfId="62" priority="88" operator="containsText" text="NO CVs SENT BY TA YET">
      <formula>NOT(ISERROR(SEARCH("NO CVs SENT BY TA YET",J112)))</formula>
    </cfRule>
    <cfRule type="cellIs" dxfId="61" priority="89" operator="equal">
      <formula>"-"</formula>
    </cfRule>
  </conditionalFormatting>
  <conditionalFormatting sqref="R112 J112:P112">
    <cfRule type="containsText" dxfId="60" priority="90" operator="containsText" text="No Action">
      <formula>NOT(ISERROR(SEARCH("No Action",J112)))</formula>
    </cfRule>
  </conditionalFormatting>
  <conditionalFormatting sqref="R112">
    <cfRule type="containsText" dxfId="59" priority="85" operator="containsText" text="NO CVs SENT BY TA YET">
      <formula>NOT(ISERROR(SEARCH("NO CVs SENT BY TA YET",R112)))</formula>
    </cfRule>
    <cfRule type="cellIs" dxfId="58" priority="86" operator="equal">
      <formula>"-"</formula>
    </cfRule>
  </conditionalFormatting>
  <conditionalFormatting sqref="R112">
    <cfRule type="containsText" dxfId="57" priority="87" operator="containsText" text="No Action">
      <formula>NOT(ISERROR(SEARCH("No Action",R112)))</formula>
    </cfRule>
  </conditionalFormatting>
  <conditionalFormatting sqref="H112">
    <cfRule type="containsText" dxfId="56" priority="79" operator="containsText" text="NO CVs SENT BY TA YET">
      <formula>NOT(ISERROR(SEARCH("NO CVs SENT BY TA YET",H112)))</formula>
    </cfRule>
    <cfRule type="cellIs" dxfId="55" priority="80" operator="equal">
      <formula>"-"</formula>
    </cfRule>
  </conditionalFormatting>
  <conditionalFormatting sqref="H112">
    <cfRule type="containsText" dxfId="54" priority="81" operator="containsText" text="No Action">
      <formula>NOT(ISERROR(SEARCH("No Action",H112)))</formula>
    </cfRule>
  </conditionalFormatting>
  <conditionalFormatting sqref="H112">
    <cfRule type="containsText" dxfId="53" priority="76" operator="containsText" text="NO CVs SENT BY TA YET">
      <formula>NOT(ISERROR(SEARCH("NO CVs SENT BY TA YET",H112)))</formula>
    </cfRule>
    <cfRule type="cellIs" dxfId="52" priority="77" operator="equal">
      <formula>"-"</formula>
    </cfRule>
  </conditionalFormatting>
  <conditionalFormatting sqref="H112">
    <cfRule type="containsText" dxfId="51" priority="78" operator="containsText" text="No Action">
      <formula>NOT(ISERROR(SEARCH("No Action",H112)))</formula>
    </cfRule>
  </conditionalFormatting>
  <conditionalFormatting sqref="I112">
    <cfRule type="containsText" dxfId="50" priority="73" operator="containsText" text="NO CVs SENT BY TA YET">
      <formula>NOT(ISERROR(SEARCH("NO CVs SENT BY TA YET",I112)))</formula>
    </cfRule>
    <cfRule type="cellIs" dxfId="49" priority="74" operator="equal">
      <formula>"-"</formula>
    </cfRule>
  </conditionalFormatting>
  <conditionalFormatting sqref="I112">
    <cfRule type="containsText" dxfId="48" priority="75" operator="containsText" text="No Action">
      <formula>NOT(ISERROR(SEARCH("No Action",I112)))</formula>
    </cfRule>
  </conditionalFormatting>
  <conditionalFormatting sqref="G112">
    <cfRule type="containsText" dxfId="47" priority="70" operator="containsText" text="NO CVs SENT BY TA YET">
      <formula>NOT(ISERROR(SEARCH("NO CVs SENT BY TA YET",G112)))</formula>
    </cfRule>
    <cfRule type="cellIs" dxfId="46" priority="71" operator="equal">
      <formula>"-"</formula>
    </cfRule>
  </conditionalFormatting>
  <conditionalFormatting sqref="G112">
    <cfRule type="containsText" dxfId="45" priority="72" operator="containsText" text="No Action">
      <formula>NOT(ISERROR(SEARCH("No Action",G112)))</formula>
    </cfRule>
  </conditionalFormatting>
  <conditionalFormatting sqref="Q112">
    <cfRule type="containsText" dxfId="44" priority="67" operator="containsText" text="NO CVs SENT BY TA YET">
      <formula>NOT(ISERROR(SEARCH("NO CVs SENT BY TA YET",Q112)))</formula>
    </cfRule>
    <cfRule type="cellIs" dxfId="43" priority="68" operator="equal">
      <formula>"-"</formula>
    </cfRule>
  </conditionalFormatting>
  <conditionalFormatting sqref="Q112">
    <cfRule type="containsText" dxfId="42" priority="69" operator="containsText" text="No Action">
      <formula>NOT(ISERROR(SEARCH("No Action",Q112)))</formula>
    </cfRule>
  </conditionalFormatting>
  <conditionalFormatting sqref="Q112">
    <cfRule type="containsText" dxfId="41" priority="64" operator="containsText" text="NO CVs SENT BY TA YET">
      <formula>NOT(ISERROR(SEARCH("NO CVs SENT BY TA YET",Q112)))</formula>
    </cfRule>
    <cfRule type="cellIs" dxfId="40" priority="65" operator="equal">
      <formula>"-"</formula>
    </cfRule>
  </conditionalFormatting>
  <conditionalFormatting sqref="Q112">
    <cfRule type="containsText" dxfId="39" priority="66" operator="containsText" text="No Action">
      <formula>NOT(ISERROR(SEARCH("No Action",Q112)))</formula>
    </cfRule>
  </conditionalFormatting>
  <conditionalFormatting sqref="Q112">
    <cfRule type="containsText" dxfId="38" priority="61" operator="containsText" text="NO CVs SENT BY TA YET">
      <formula>NOT(ISERROR(SEARCH("NO CVs SENT BY TA YET",Q112)))</formula>
    </cfRule>
    <cfRule type="cellIs" dxfId="37" priority="62" operator="equal">
      <formula>"-"</formula>
    </cfRule>
  </conditionalFormatting>
  <conditionalFormatting sqref="Q112">
    <cfRule type="containsText" dxfId="36" priority="63" operator="containsText" text="No Action">
      <formula>NOT(ISERROR(SEARCH("No Action",Q112)))</formula>
    </cfRule>
  </conditionalFormatting>
  <conditionalFormatting sqref="B113">
    <cfRule type="containsText" dxfId="35" priority="55" operator="containsText" text="NO CVs SENT BY TA YET">
      <formula>NOT(ISERROR(SEARCH("NO CVs SENT BY TA YET",B113)))</formula>
    </cfRule>
    <cfRule type="cellIs" dxfId="34" priority="56" operator="equal">
      <formula>"-"</formula>
    </cfRule>
  </conditionalFormatting>
  <conditionalFormatting sqref="B113">
    <cfRule type="containsText" dxfId="33" priority="57" operator="containsText" text="No Action">
      <formula>NOT(ISERROR(SEARCH("No Action",B113)))</formula>
    </cfRule>
  </conditionalFormatting>
  <conditionalFormatting sqref="C113">
    <cfRule type="containsText" dxfId="32" priority="52" operator="containsText" text="NO CVs SENT BY TA YET">
      <formula>NOT(ISERROR(SEARCH("NO CVs SENT BY TA YET",C113)))</formula>
    </cfRule>
    <cfRule type="cellIs" dxfId="31" priority="53" operator="equal">
      <formula>"-"</formula>
    </cfRule>
  </conditionalFormatting>
  <conditionalFormatting sqref="C113">
    <cfRule type="containsText" dxfId="30" priority="54" operator="containsText" text="No Action">
      <formula>NOT(ISERROR(SEARCH("No Action",C113)))</formula>
    </cfRule>
  </conditionalFormatting>
  <conditionalFormatting sqref="D113:F113">
    <cfRule type="containsText" dxfId="29" priority="49" operator="containsText" text="NO CVs SENT BY TA YET">
      <formula>NOT(ISERROR(SEARCH("NO CVs SENT BY TA YET",D113)))</formula>
    </cfRule>
    <cfRule type="cellIs" dxfId="28" priority="50" operator="equal">
      <formula>"-"</formula>
    </cfRule>
  </conditionalFormatting>
  <conditionalFormatting sqref="D113:F113">
    <cfRule type="containsText" dxfId="27" priority="51" operator="containsText" text="No Action">
      <formula>NOT(ISERROR(SEARCH("No Action",D113)))</formula>
    </cfRule>
  </conditionalFormatting>
  <conditionalFormatting sqref="R113 J113:P113">
    <cfRule type="containsText" dxfId="26" priority="46" operator="containsText" text="NO CVs SENT BY TA YET">
      <formula>NOT(ISERROR(SEARCH("NO CVs SENT BY TA YET",J113)))</formula>
    </cfRule>
    <cfRule type="cellIs" dxfId="25" priority="47" operator="equal">
      <formula>"-"</formula>
    </cfRule>
  </conditionalFormatting>
  <conditionalFormatting sqref="R113 J113:P113">
    <cfRule type="containsText" dxfId="24" priority="48" operator="containsText" text="No Action">
      <formula>NOT(ISERROR(SEARCH("No Action",J113)))</formula>
    </cfRule>
  </conditionalFormatting>
  <conditionalFormatting sqref="R113">
    <cfRule type="containsText" dxfId="23" priority="43" operator="containsText" text="NO CVs SENT BY TA YET">
      <formula>NOT(ISERROR(SEARCH("NO CVs SENT BY TA YET",R113)))</formula>
    </cfRule>
    <cfRule type="cellIs" dxfId="22" priority="44" operator="equal">
      <formula>"-"</formula>
    </cfRule>
  </conditionalFormatting>
  <conditionalFormatting sqref="R113">
    <cfRule type="containsText" dxfId="21" priority="45" operator="containsText" text="No Action">
      <formula>NOT(ISERROR(SEARCH("No Action",R113)))</formula>
    </cfRule>
  </conditionalFormatting>
  <conditionalFormatting sqref="G113">
    <cfRule type="containsText" dxfId="20" priority="28" operator="containsText" text="NO CVs SENT BY TA YET">
      <formula>NOT(ISERROR(SEARCH("NO CVs SENT BY TA YET",G113)))</formula>
    </cfRule>
    <cfRule type="cellIs" dxfId="19" priority="29" operator="equal">
      <formula>"-"</formula>
    </cfRule>
  </conditionalFormatting>
  <conditionalFormatting sqref="G113">
    <cfRule type="containsText" dxfId="18" priority="30" operator="containsText" text="No Action">
      <formula>NOT(ISERROR(SEARCH("No Action",G113)))</formula>
    </cfRule>
  </conditionalFormatting>
  <conditionalFormatting sqref="H113">
    <cfRule type="containsText" dxfId="17" priority="16" operator="containsText" text="NO CVs SENT BY TA YET">
      <formula>NOT(ISERROR(SEARCH("NO CVs SENT BY TA YET",H113)))</formula>
    </cfRule>
    <cfRule type="cellIs" dxfId="16" priority="17" operator="equal">
      <formula>"-"</formula>
    </cfRule>
  </conditionalFormatting>
  <conditionalFormatting sqref="H113">
    <cfRule type="containsText" dxfId="15" priority="18" operator="containsText" text="No Action">
      <formula>NOT(ISERROR(SEARCH("No Action",H113)))</formula>
    </cfRule>
  </conditionalFormatting>
  <conditionalFormatting sqref="H113">
    <cfRule type="containsText" dxfId="14" priority="13" operator="containsText" text="NO CVs SENT BY TA YET">
      <formula>NOT(ISERROR(SEARCH("NO CVs SENT BY TA YET",H113)))</formula>
    </cfRule>
    <cfRule type="cellIs" dxfId="13" priority="14" operator="equal">
      <formula>"-"</formula>
    </cfRule>
  </conditionalFormatting>
  <conditionalFormatting sqref="H113">
    <cfRule type="containsText" dxfId="12" priority="15" operator="containsText" text="No Action">
      <formula>NOT(ISERROR(SEARCH("No Action",H113)))</formula>
    </cfRule>
  </conditionalFormatting>
  <conditionalFormatting sqref="I113">
    <cfRule type="containsText" dxfId="11" priority="10" operator="containsText" text="NO CVs SENT BY TA YET">
      <formula>NOT(ISERROR(SEARCH("NO CVs SENT BY TA YET",I113)))</formula>
    </cfRule>
    <cfRule type="cellIs" dxfId="10" priority="11" operator="equal">
      <formula>"-"</formula>
    </cfRule>
  </conditionalFormatting>
  <conditionalFormatting sqref="I113">
    <cfRule type="containsText" dxfId="9" priority="12" operator="containsText" text="No Action">
      <formula>NOT(ISERROR(SEARCH("No Action",I113)))</formula>
    </cfRule>
  </conditionalFormatting>
  <conditionalFormatting sqref="Q113">
    <cfRule type="containsText" dxfId="8" priority="7" operator="containsText" text="NO CVs SENT BY TA YET">
      <formula>NOT(ISERROR(SEARCH("NO CVs SENT BY TA YET",Q113)))</formula>
    </cfRule>
    <cfRule type="cellIs" dxfId="7" priority="8" operator="equal">
      <formula>"-"</formula>
    </cfRule>
  </conditionalFormatting>
  <conditionalFormatting sqref="Q113">
    <cfRule type="containsText" dxfId="6" priority="9" operator="containsText" text="No Action">
      <formula>NOT(ISERROR(SEARCH("No Action",Q113)))</formula>
    </cfRule>
  </conditionalFormatting>
  <conditionalFormatting sqref="Q113">
    <cfRule type="containsText" dxfId="5" priority="4" operator="containsText" text="NO CVs SENT BY TA YET">
      <formula>NOT(ISERROR(SEARCH("NO CVs SENT BY TA YET",Q113)))</formula>
    </cfRule>
    <cfRule type="cellIs" dxfId="4" priority="5" operator="equal">
      <formula>"-"</formula>
    </cfRule>
  </conditionalFormatting>
  <conditionalFormatting sqref="Q113">
    <cfRule type="containsText" dxfId="3" priority="6" operator="containsText" text="No Action">
      <formula>NOT(ISERROR(SEARCH("No Action",Q113)))</formula>
    </cfRule>
  </conditionalFormatting>
  <conditionalFormatting sqref="Q113">
    <cfRule type="containsText" dxfId="2" priority="1" operator="containsText" text="NO CVs SENT BY TA YET">
      <formula>NOT(ISERROR(SEARCH("NO CVs SENT BY TA YET",Q113)))</formula>
    </cfRule>
    <cfRule type="cellIs" dxfId="1" priority="2" operator="equal">
      <formula>"-"</formula>
    </cfRule>
  </conditionalFormatting>
  <conditionalFormatting sqref="Q113">
    <cfRule type="containsText" dxfId="0" priority="3" operator="containsText" text="No Action">
      <formula>NOT(ISERROR(SEARCH("No Action",Q113)))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TA-Dashboard</vt:lpstr>
      <vt:lpstr>Attrition</vt:lpstr>
      <vt:lpstr>PLI conducted </vt:lpstr>
      <vt:lpstr>Transfers</vt:lpstr>
      <vt:lpstr>approved vs actual</vt:lpstr>
      <vt:lpstr>Dairy Vacancies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Taimoor Ahmad</dc:creator>
  <cp:lastModifiedBy>Hamza</cp:lastModifiedBy>
  <cp:lastPrinted>2016-04-22T06:31:37Z</cp:lastPrinted>
  <dcterms:created xsi:type="dcterms:W3CDTF">2016-02-04T04:48:46Z</dcterms:created>
  <dcterms:modified xsi:type="dcterms:W3CDTF">2017-07-04T11:25:37Z</dcterms:modified>
</cp:coreProperties>
</file>