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GitRepos\GH-Public\RazGPT\"/>
    </mc:Choice>
  </mc:AlternateContent>
  <xr:revisionPtr revIDLastSave="0" documentId="13_ncr:1_{B94B85E4-7F7A-488F-A564-E0837609C750}" xr6:coauthVersionLast="47" xr6:coauthVersionMax="47" xr10:uidLastSave="{00000000-0000-0000-0000-000000000000}"/>
  <bookViews>
    <workbookView xWindow="-120" yWindow="-120" windowWidth="38640" windowHeight="21120" xr2:uid="{F66F6BE1-C666-4161-BC9D-93CEC6CD013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 l="1"/>
  <c r="G13" i="1"/>
  <c r="G12" i="1"/>
  <c r="G11" i="1"/>
  <c r="G10" i="1"/>
  <c r="G9" i="1"/>
  <c r="G8" i="1"/>
  <c r="G7" i="1"/>
  <c r="G5" i="1"/>
  <c r="G4" i="1"/>
  <c r="G3" i="1"/>
</calcChain>
</file>

<file path=xl/sharedStrings.xml><?xml version="1.0" encoding="utf-8"?>
<sst xmlns="http://schemas.openxmlformats.org/spreadsheetml/2006/main" count="55" uniqueCount="40">
  <si>
    <t>gpt-4 (0613)</t>
  </si>
  <si>
    <t>gpt-4-32k (0613)</t>
  </si>
  <si>
    <t>gpt-4 (1106-preview)*</t>
  </si>
  <si>
    <t>gpt-4 (0125-preview)*</t>
  </si>
  <si>
    <t>gpt-4 (vision-preview)*</t>
  </si>
  <si>
    <t>gpt-35-turbo (0613)</t>
  </si>
  <si>
    <t>gpt-35-turbo (1106)</t>
  </si>
  <si>
    <t>Training Data
(up to)</t>
  </si>
  <si>
    <t>Sept 2021</t>
  </si>
  <si>
    <t>Apr 2023</t>
  </si>
  <si>
    <t>Input: 128,000
Output: 4,096</t>
  </si>
  <si>
    <t>4,096</t>
  </si>
  <si>
    <t>8,192</t>
  </si>
  <si>
    <t>32,768</t>
  </si>
  <si>
    <t>5 (Australia East, Canada East, France Central, Sweden Central, Switzerland North)</t>
  </si>
  <si>
    <t>9 (Australia East, Canada East, East US 2, France Central, Norway East, South India, Sweden Central, UK South, West US)</t>
  </si>
  <si>
    <t>3 (East US, North Central US, South Central US)</t>
  </si>
  <si>
    <t>3 (Sweden Central, West US, Japan East)</t>
  </si>
  <si>
    <t>Input: 16,385
Output: 4,096</t>
  </si>
  <si>
    <t>16,384</t>
  </si>
  <si>
    <t>Regions Available+</t>
  </si>
  <si>
    <t>^ If no input/output is indicated, the max TPR is the combined/sum of input+output</t>
  </si>
  <si>
    <t>+ regions where model is available to all subscriptions with OpenAI access</t>
  </si>
  <si>
    <t>10 (Australia East, Canada East, East US, East US 2, France Central, Japan East, North Central US, Sweden Central, Switzerland North, UK South)</t>
  </si>
  <si>
    <t>7 (Australia East, Canada East, France Central, South India, Sweden Central, UK South, West US)</t>
  </si>
  <si>
    <t>2 (East US, Sweden Central)</t>
  </si>
  <si>
    <t>8,191</t>
  </si>
  <si>
    <t>14 (Australia East, Canada East, East US, East US 2, France Central, Japan East, North Central US, Norway East, South Central US, Sweden Central, Switzerland North, UK South, West Europe, West US)</t>
  </si>
  <si>
    <t>4,097</t>
  </si>
  <si>
    <t>Tokens per
Request (TPR)^</t>
  </si>
  <si>
    <t>Tokens per
Minute (TPM)!</t>
  </si>
  <si>
    <t>Load Balanced TPM
per Az Subscription</t>
  </si>
  <si>
    <t>text-embedding-ada-002
(version 2)</t>
  </si>
  <si>
    <t>gpt-35-turbo-instruct
(0914)</t>
  </si>
  <si>
    <t>gpt-35-turbo-16k
(0613)</t>
  </si>
  <si>
    <t>Model (version)</t>
  </si>
  <si>
    <t>* GPT-4 Turbo Preview, where some have TPM &lt; TPR. Your guess is as good as mine.</t>
  </si>
  <si>
    <t>gpt-35-turbo-16k
(1106)</t>
  </si>
  <si>
    <t>! TPM limits [vary per region](https://learn.microsoft.com/en-us/azure/ai-services/openai/quotas-limits#regional-quota-limits). For simplicity, I selected the lower value.</t>
  </si>
  <si>
    <t>Data as of 2024-02-10. Table excludes [legacy models](https://learn.microsoft.com/en-us/azure/ai-services/openai/concepts/legacy-models), whisper and TTS. See [official docs](https://learn.microsoft.com/en-us/azure/ai-services/openai/concepts/models) for updated info.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</si>
</sst>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i/>
      <sz val="11"/>
      <color rgb="FF0070C0"/>
      <name val="Aptos Narrow"/>
      <family val="2"/>
      <scheme val="minor"/>
    </font>
    <font>
      <sz val="11"/>
      <name val="Aptos Narrow"/>
      <family val="2"/>
      <scheme val="minor"/>
    </font>
  </fonts>
  <fills count="3">
    <fill>
      <patternFill patternType="none"/>
    </fill>
    <fill>
      <patternFill patternType="gray125"/>
    </fill>
    <fill>
      <patternFill patternType="solid">
        <fgColor rgb="FFFFFFCC"/>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1" fillId="2" borderId="1" applyNumberFormat="0" applyFont="0" applyAlignment="0" applyProtection="0"/>
  </cellStyleXfs>
  <cellXfs count="11">
    <xf numFmtId="0" fontId="0" fillId="0" borderId="0" xfId="0"/>
    <xf numFmtId="49" fontId="0" fillId="0" borderId="2" xfId="0" applyNumberFormat="1" applyBorder="1"/>
    <xf numFmtId="164" fontId="0" fillId="0" borderId="2" xfId="1" applyNumberFormat="1" applyFont="1" applyBorder="1"/>
    <xf numFmtId="49" fontId="0" fillId="0" borderId="2" xfId="0" applyNumberFormat="1" applyBorder="1" applyAlignment="1">
      <alignment wrapText="1"/>
    </xf>
    <xf numFmtId="0" fontId="2" fillId="0" borderId="2" xfId="0" applyFont="1" applyBorder="1"/>
    <xf numFmtId="0" fontId="2" fillId="0" borderId="2" xfId="0" applyFont="1" applyBorder="1" applyAlignment="1">
      <alignment wrapText="1"/>
    </xf>
    <xf numFmtId="49" fontId="3" fillId="0" borderId="0" xfId="0" applyNumberFormat="1" applyFont="1"/>
    <xf numFmtId="49" fontId="4" fillId="2" borderId="1" xfId="2" applyNumberFormat="1" applyFont="1" applyAlignment="1">
      <alignment horizontal="left" wrapText="1"/>
    </xf>
    <xf numFmtId="49" fontId="4" fillId="2" borderId="1" xfId="2" applyNumberFormat="1" applyFont="1" applyAlignment="1">
      <alignment wrapText="1"/>
    </xf>
    <xf numFmtId="0" fontId="4" fillId="2" borderId="1" xfId="2" quotePrefix="1" applyFont="1" applyAlignment="1">
      <alignment wrapText="1"/>
    </xf>
    <xf numFmtId="0" fontId="4" fillId="2" borderId="1" xfId="2" applyFont="1" applyAlignment="1">
      <alignment wrapText="1"/>
    </xf>
  </cellXfs>
  <cellStyles count="3">
    <cellStyle name="Comma" xfId="1" builtinId="3"/>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B55E-5F38-41A1-8EF7-FFE8E069D572}">
  <dimension ref="B2:G19"/>
  <sheetViews>
    <sheetView showGridLines="0" tabSelected="1" workbookViewId="0">
      <selection activeCell="B15" sqref="B15"/>
    </sheetView>
  </sheetViews>
  <sheetFormatPr defaultRowHeight="15" x14ac:dyDescent="0.25"/>
  <cols>
    <col min="2" max="2" width="22.7109375" customWidth="1"/>
    <col min="3" max="3" width="13.7109375" customWidth="1"/>
    <col min="4" max="4" width="15.7109375" customWidth="1"/>
    <col min="5" max="5" width="13.7109375" customWidth="1"/>
    <col min="6" max="6" width="74.7109375" customWidth="1"/>
    <col min="7" max="7" width="18.7109375" customWidth="1"/>
  </cols>
  <sheetData>
    <row r="2" spans="2:7" ht="45" x14ac:dyDescent="0.25">
      <c r="B2" s="4" t="s">
        <v>35</v>
      </c>
      <c r="C2" s="5" t="s">
        <v>7</v>
      </c>
      <c r="D2" s="5" t="s">
        <v>29</v>
      </c>
      <c r="E2" s="5" t="s">
        <v>30</v>
      </c>
      <c r="F2" s="5" t="s">
        <v>20</v>
      </c>
      <c r="G2" s="5" t="s">
        <v>31</v>
      </c>
    </row>
    <row r="3" spans="2:7" ht="30" customHeight="1" x14ac:dyDescent="0.25">
      <c r="B3" s="1" t="s">
        <v>5</v>
      </c>
      <c r="C3" s="1" t="s">
        <v>8</v>
      </c>
      <c r="D3" s="1" t="s">
        <v>11</v>
      </c>
      <c r="E3" s="2">
        <v>240000</v>
      </c>
      <c r="F3" s="3" t="s">
        <v>23</v>
      </c>
      <c r="G3" s="2">
        <f>E3*10</f>
        <v>2400000</v>
      </c>
    </row>
    <row r="4" spans="2:7" ht="30" customHeight="1" x14ac:dyDescent="0.25">
      <c r="B4" s="1" t="s">
        <v>6</v>
      </c>
      <c r="C4" s="1" t="s">
        <v>8</v>
      </c>
      <c r="D4" s="3" t="s">
        <v>18</v>
      </c>
      <c r="E4" s="2">
        <v>120000</v>
      </c>
      <c r="F4" s="3" t="s">
        <v>24</v>
      </c>
      <c r="G4" s="2">
        <f>E4*7</f>
        <v>840000</v>
      </c>
    </row>
    <row r="5" spans="2:7" ht="30" customHeight="1" x14ac:dyDescent="0.25">
      <c r="B5" s="3" t="s">
        <v>34</v>
      </c>
      <c r="C5" s="1" t="s">
        <v>8</v>
      </c>
      <c r="D5" s="1" t="s">
        <v>19</v>
      </c>
      <c r="E5" s="2">
        <v>240000</v>
      </c>
      <c r="F5" s="3" t="s">
        <v>23</v>
      </c>
      <c r="G5" s="2">
        <f>E5*10</f>
        <v>2400000</v>
      </c>
    </row>
    <row r="6" spans="2:7" ht="30" customHeight="1" x14ac:dyDescent="0.25">
      <c r="B6" s="3" t="s">
        <v>37</v>
      </c>
      <c r="C6" s="1" t="s">
        <v>8</v>
      </c>
      <c r="D6" s="3" t="s">
        <v>18</v>
      </c>
      <c r="E6" s="2">
        <v>120000</v>
      </c>
      <c r="F6" s="3" t="s">
        <v>24</v>
      </c>
      <c r="G6" s="2">
        <f>E6*10</f>
        <v>1200000</v>
      </c>
    </row>
    <row r="7" spans="2:7" ht="30" customHeight="1" x14ac:dyDescent="0.25">
      <c r="B7" s="3" t="s">
        <v>33</v>
      </c>
      <c r="C7" s="1" t="s">
        <v>8</v>
      </c>
      <c r="D7" s="1" t="s">
        <v>28</v>
      </c>
      <c r="E7" s="2">
        <v>240000</v>
      </c>
      <c r="F7" s="3" t="s">
        <v>25</v>
      </c>
      <c r="G7" s="2">
        <f>E7*2</f>
        <v>480000</v>
      </c>
    </row>
    <row r="8" spans="2:7" ht="30" customHeight="1" x14ac:dyDescent="0.25">
      <c r="B8" s="1" t="s">
        <v>0</v>
      </c>
      <c r="C8" s="1" t="s">
        <v>8</v>
      </c>
      <c r="D8" s="1" t="s">
        <v>12</v>
      </c>
      <c r="E8" s="2">
        <v>20000</v>
      </c>
      <c r="F8" s="3" t="s">
        <v>14</v>
      </c>
      <c r="G8" s="2">
        <f>E8*5</f>
        <v>100000</v>
      </c>
    </row>
    <row r="9" spans="2:7" ht="30" customHeight="1" x14ac:dyDescent="0.25">
      <c r="B9" s="1" t="s">
        <v>1</v>
      </c>
      <c r="C9" s="1" t="s">
        <v>8</v>
      </c>
      <c r="D9" s="1" t="s">
        <v>13</v>
      </c>
      <c r="E9" s="2">
        <v>60000</v>
      </c>
      <c r="F9" s="3" t="s">
        <v>14</v>
      </c>
      <c r="G9" s="2">
        <f>E9*5</f>
        <v>300000</v>
      </c>
    </row>
    <row r="10" spans="2:7" ht="30" customHeight="1" x14ac:dyDescent="0.25">
      <c r="B10" s="1" t="s">
        <v>2</v>
      </c>
      <c r="C10" s="1" t="s">
        <v>9</v>
      </c>
      <c r="D10" s="3" t="s">
        <v>10</v>
      </c>
      <c r="E10" s="2">
        <v>80000</v>
      </c>
      <c r="F10" s="3" t="s">
        <v>15</v>
      </c>
      <c r="G10" s="2">
        <f>E10*9</f>
        <v>720000</v>
      </c>
    </row>
    <row r="11" spans="2:7" ht="30" customHeight="1" x14ac:dyDescent="0.25">
      <c r="B11" s="1" t="s">
        <v>3</v>
      </c>
      <c r="C11" s="1" t="s">
        <v>9</v>
      </c>
      <c r="D11" s="3" t="s">
        <v>10</v>
      </c>
      <c r="E11" s="2">
        <v>80000</v>
      </c>
      <c r="F11" s="3" t="s">
        <v>16</v>
      </c>
      <c r="G11" s="2">
        <f>E11*3</f>
        <v>240000</v>
      </c>
    </row>
    <row r="12" spans="2:7" ht="30" customHeight="1" x14ac:dyDescent="0.25">
      <c r="B12" s="1" t="s">
        <v>4</v>
      </c>
      <c r="C12" s="1" t="s">
        <v>9</v>
      </c>
      <c r="D12" s="3" t="s">
        <v>10</v>
      </c>
      <c r="E12" s="2">
        <v>30000</v>
      </c>
      <c r="F12" s="3" t="s">
        <v>17</v>
      </c>
      <c r="G12" s="2">
        <f>E12*3</f>
        <v>90000</v>
      </c>
    </row>
    <row r="13" spans="2:7" ht="30" customHeight="1" x14ac:dyDescent="0.25">
      <c r="B13" s="3" t="s">
        <v>32</v>
      </c>
      <c r="C13" s="1" t="s">
        <v>8</v>
      </c>
      <c r="D13" s="1" t="s">
        <v>26</v>
      </c>
      <c r="E13" s="2">
        <v>240000</v>
      </c>
      <c r="F13" s="3" t="s">
        <v>27</v>
      </c>
      <c r="G13" s="2">
        <f>E13*14</f>
        <v>3360000</v>
      </c>
    </row>
    <row r="14" spans="2:7" x14ac:dyDescent="0.25">
      <c r="B14" s="6" t="s">
        <v>39</v>
      </c>
    </row>
    <row r="16" spans="2:7" x14ac:dyDescent="0.25">
      <c r="B16" s="7" t="s">
        <v>21</v>
      </c>
      <c r="C16" s="7"/>
      <c r="D16" s="7"/>
      <c r="E16" s="7"/>
      <c r="F16" s="7"/>
      <c r="G16" s="7"/>
    </row>
    <row r="17" spans="2:7" x14ac:dyDescent="0.25">
      <c r="B17" s="8" t="s">
        <v>38</v>
      </c>
      <c r="C17" s="8"/>
      <c r="D17" s="8"/>
      <c r="E17" s="8"/>
      <c r="F17" s="8"/>
      <c r="G17" s="8"/>
    </row>
    <row r="18" spans="2:7" x14ac:dyDescent="0.25">
      <c r="B18" s="9" t="s">
        <v>22</v>
      </c>
      <c r="C18" s="9"/>
      <c r="D18" s="9"/>
      <c r="E18" s="9"/>
      <c r="F18" s="9"/>
      <c r="G18" s="9"/>
    </row>
    <row r="19" spans="2:7" x14ac:dyDescent="0.25">
      <c r="B19" s="10" t="s">
        <v>36</v>
      </c>
      <c r="C19" s="10"/>
      <c r="D19" s="10"/>
      <c r="E19" s="10"/>
      <c r="F19" s="10"/>
      <c r="G19" s="10"/>
    </row>
  </sheetData>
  <mergeCells count="4">
    <mergeCell ref="B16:G16"/>
    <mergeCell ref="B17:G17"/>
    <mergeCell ref="B18:G18"/>
    <mergeCell ref="B19:G19"/>
  </mergeCells>
  <pageMargins left="0.7" right="0.7" top="0.75" bottom="0.75" header="0.3" footer="0.3"/>
  <pageSetup paperSize="9"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Rafferty Uy</dc:creator>
  <cp:lastModifiedBy>Rafferty Uy</cp:lastModifiedBy>
  <dcterms:created xsi:type="dcterms:W3CDTF">2024-02-10T03:49:09Z</dcterms:created>
  <dcterms:modified xsi:type="dcterms:W3CDTF">2024-02-12T08:08:44Z</dcterms:modified>
</cp:coreProperties>
</file>