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96" yWindow="-96" windowWidth="19380" windowHeight="10260" activeTab="1"/>
  </bookViews>
  <sheets>
    <sheet name="date" sheetId="1" r:id="rId1"/>
    <sheet name="la sfida .....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O7" i="2" l="1"/>
  <c r="O6" i="2"/>
  <c r="O5" i="2"/>
  <c r="M4" i="2"/>
  <c r="K4" i="2"/>
  <c r="D30" i="2" s="1"/>
  <c r="O8" i="2"/>
  <c r="B20" i="1"/>
  <c r="B17" i="1"/>
  <c r="C8" i="1"/>
  <c r="C11" i="1"/>
  <c r="B11" i="1"/>
  <c r="C14" i="1"/>
  <c r="B14" i="1"/>
</calcChain>
</file>

<file path=xl/sharedStrings.xml><?xml version="1.0" encoding="utf-8"?>
<sst xmlns="http://schemas.openxmlformats.org/spreadsheetml/2006/main" count="17" uniqueCount="17">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</sst>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F400]h:mm:ss\ AM/PM"/>
    <numFmt numFmtId="166" formatCode="d/m/yy\ h\.mm;@"/>
  </numFmts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8"/>
      <name val="Algerian"/>
      <family val="5"/>
    </font>
    <font>
      <sz val="22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lightVertical">
        <bgColor theme="9"/>
      </patternFill>
    </fill>
    <fill>
      <patternFill patternType="gray0625">
        <b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6" fontId="1" fillId="7" borderId="0">
      <alignment horizontal="center" vertical="center" textRotation="20"/>
    </xf>
  </cellStyleXfs>
  <cellXfs count="19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NumberFormat="1" applyFill="1" applyBorder="1" applyAlignment="1">
      <alignment horizontal="center"/>
    </xf>
    <xf numFmtId="14" fontId="0" fillId="5" borderId="3" xfId="0" applyNumberFormat="1" applyFill="1" applyBorder="1"/>
    <xf numFmtId="14" fontId="0" fillId="2" borderId="1" xfId="0" applyNumberFormat="1" applyFill="1" applyBorder="1" applyAlignment="1">
      <alignment horizontal="center"/>
    </xf>
    <xf numFmtId="14" fontId="0" fillId="4" borderId="1" xfId="0" applyNumberFormat="1" applyFill="1" applyBorder="1"/>
    <xf numFmtId="14" fontId="0" fillId="0" borderId="0" xfId="0" applyNumberFormat="1"/>
    <xf numFmtId="22" fontId="0" fillId="0" borderId="0" xfId="0" applyNumberFormat="1"/>
    <xf numFmtId="165" fontId="0" fillId="0" borderId="0" xfId="0" applyNumberFormat="1"/>
    <xf numFmtId="20" fontId="0" fillId="0" borderId="0" xfId="0" applyNumberFormat="1"/>
    <xf numFmtId="166" fontId="0" fillId="0" borderId="0" xfId="0" applyNumberFormat="1"/>
    <xf numFmtId="164" fontId="0" fillId="3" borderId="1" xfId="0" applyNumberFormat="1" applyFill="1" applyBorder="1" applyAlignment="1">
      <alignment horizontal="center"/>
    </xf>
    <xf numFmtId="0" fontId="2" fillId="0" borderId="0" xfId="0" applyFont="1"/>
    <xf numFmtId="0" fontId="3" fillId="6" borderId="0" xfId="0" applyFont="1" applyFill="1" applyAlignment="1">
      <alignment horizontal="center" vertical="center"/>
    </xf>
    <xf numFmtId="166" fontId="4" fillId="8" borderId="0" xfId="1" applyFont="1" applyFill="1">
      <alignment horizontal="center" vertical="center" textRotation="20"/>
    </xf>
  </cellXfs>
  <cellStyles count="2">
    <cellStyle name="Normale" xfId="0" builtinId="0"/>
    <cellStyle name="Stile 1" xfId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2">
  <dgm:title val=""/>
  <dgm:desc val=""/>
  <dgm:catLst>
    <dgm:cat type="accent6" pri="11200"/>
  </dgm:catLst>
  <dgm:styleLbl name="node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ln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43B8895-FB5D-4B35-9632-D615D2D9B743}" type="doc">
      <dgm:prSet loTypeId="urn:microsoft.com/office/officeart/2005/8/layout/funnel1" loCatId="relationship" qsTypeId="urn:microsoft.com/office/officeart/2005/8/quickstyle/3d9" qsCatId="3D" csTypeId="urn:microsoft.com/office/officeart/2005/8/colors/accent6_2" csCatId="accent6" phldr="1"/>
      <dgm:spPr/>
      <dgm:t>
        <a:bodyPr/>
        <a:lstStyle/>
        <a:p>
          <a:endParaRPr lang="it-IT"/>
        </a:p>
      </dgm:t>
    </dgm:pt>
    <dgm:pt modelId="{2ED368C2-025D-4AEB-BE2C-7907C6EBD932}">
      <dgm:prSet phldrT="[Testo]"/>
      <dgm:spPr/>
      <dgm:t>
        <a:bodyPr/>
        <a:lstStyle/>
        <a:p>
          <a:r>
            <a:rPr lang="it-IT" b="0" i="0" u="none"/>
            <a:t>GIORNI: 11 </a:t>
          </a:r>
          <a:endParaRPr lang="it-IT"/>
        </a:p>
      </dgm:t>
    </dgm:pt>
    <dgm:pt modelId="{6E859AE9-1AC8-4E9E-8BBB-F60B8FDD4297}" type="sibTrans" cxnId="{4A48E7EF-E516-4909-9C86-71520E7CFBCB}">
      <dgm:prSet/>
      <dgm:spPr/>
      <dgm:t>
        <a:bodyPr/>
        <a:lstStyle/>
        <a:p>
          <a:endParaRPr lang="it-IT"/>
        </a:p>
      </dgm:t>
    </dgm:pt>
    <dgm:pt modelId="{A3EDE888-A5EA-434F-9E95-0D669FF9DFB2}" type="parTrans" cxnId="{4A48E7EF-E516-4909-9C86-71520E7CFBCB}">
      <dgm:prSet/>
      <dgm:spPr/>
      <dgm:t>
        <a:bodyPr/>
        <a:lstStyle/>
        <a:p>
          <a:endParaRPr lang="it-IT"/>
        </a:p>
      </dgm:t>
    </dgm:pt>
    <dgm:pt modelId="{23A9E0CF-2BFF-44EA-A42B-668F1046C3C2}">
      <dgm:prSet phldrT="[Testo]"/>
      <dgm:spPr/>
      <dgm:t>
        <a:bodyPr/>
        <a:lstStyle/>
        <a:p>
          <a:r>
            <a:rPr lang="it-IT" b="0" i="0" u="none"/>
            <a:t>MESI: 2</a:t>
          </a:r>
          <a:endParaRPr lang="it-IT"/>
        </a:p>
      </dgm:t>
    </dgm:pt>
    <dgm:pt modelId="{4D616894-8708-4D14-AC73-80EB3C394859}" type="sibTrans" cxnId="{65CB814C-0FF5-436E-964D-5816561DB263}">
      <dgm:prSet/>
      <dgm:spPr/>
      <dgm:t>
        <a:bodyPr/>
        <a:lstStyle/>
        <a:p>
          <a:endParaRPr lang="it-IT"/>
        </a:p>
      </dgm:t>
    </dgm:pt>
    <dgm:pt modelId="{0749115D-7CC2-4138-A15F-A8034A371CC7}" type="parTrans" cxnId="{65CB814C-0FF5-436E-964D-5816561DB263}">
      <dgm:prSet/>
      <dgm:spPr/>
      <dgm:t>
        <a:bodyPr/>
        <a:lstStyle/>
        <a:p>
          <a:endParaRPr lang="it-IT"/>
        </a:p>
      </dgm:t>
    </dgm:pt>
    <dgm:pt modelId="{8576B956-ED0C-422C-8EEA-6FCC90F0018A}">
      <dgm:prSet phldrT="[Testo]"/>
      <dgm:spPr/>
      <dgm:t>
        <a:bodyPr/>
        <a:lstStyle/>
        <a:p>
          <a:r>
            <a:rPr lang="it-IT" b="0" i="0" u="none"/>
            <a:t>ANNI: 8</a:t>
          </a:r>
          <a:endParaRPr lang="it-IT"/>
        </a:p>
      </dgm:t>
    </dgm:pt>
    <dgm:pt modelId="{733160E7-C00C-47B2-9AE9-0588AECBB842}" type="sibTrans" cxnId="{56595AB6-CBEF-4407-BEDE-927529C90377}">
      <dgm:prSet/>
      <dgm:spPr/>
      <dgm:t>
        <a:bodyPr/>
        <a:lstStyle/>
        <a:p>
          <a:endParaRPr lang="it-IT"/>
        </a:p>
      </dgm:t>
    </dgm:pt>
    <dgm:pt modelId="{FA5ED577-83CC-44B9-9006-A7550D25CBAD}" type="parTrans" cxnId="{56595AB6-CBEF-4407-BEDE-927529C90377}">
      <dgm:prSet/>
      <dgm:spPr/>
      <dgm:t>
        <a:bodyPr/>
        <a:lstStyle/>
        <a:p>
          <a:endParaRPr lang="it-IT"/>
        </a:p>
      </dgm:t>
    </dgm:pt>
    <dgm:pt modelId="{1D72F6C8-9E93-42BF-930F-6BFF035D0CED}">
      <dgm:prSet phldrT="[Testo]"/>
      <dgm:spPr/>
      <dgm:t>
        <a:bodyPr/>
        <a:lstStyle/>
        <a:p>
          <a:endParaRPr lang="it-IT"/>
        </a:p>
      </dgm:t>
    </dgm:pt>
    <dgm:pt modelId="{952EA59C-939D-4EE2-8495-50E3DE67511A}" type="sibTrans" cxnId="{5C6AE135-34A7-4CAF-9365-C7A25F58CE8F}">
      <dgm:prSet/>
      <dgm:spPr/>
      <dgm:t>
        <a:bodyPr/>
        <a:lstStyle/>
        <a:p>
          <a:endParaRPr lang="it-IT"/>
        </a:p>
      </dgm:t>
    </dgm:pt>
    <dgm:pt modelId="{70E9D90A-6251-4E60-98C6-208540E4FD83}" type="parTrans" cxnId="{5C6AE135-34A7-4CAF-9365-C7A25F58CE8F}">
      <dgm:prSet/>
      <dgm:spPr/>
      <dgm:t>
        <a:bodyPr/>
        <a:lstStyle/>
        <a:p>
          <a:endParaRPr lang="it-IT"/>
        </a:p>
      </dgm:t>
    </dgm:pt>
    <dgm:pt modelId="{DA3B2427-BD18-4D9A-83D0-12E7505984B6}" type="pres">
      <dgm:prSet presAssocID="{243B8895-FB5D-4B35-9632-D615D2D9B743}" presName="Name0" presStyleCnt="0">
        <dgm:presLayoutVars>
          <dgm:chMax val="4"/>
          <dgm:resizeHandles val="exact"/>
        </dgm:presLayoutVars>
      </dgm:prSet>
      <dgm:spPr/>
      <dgm:t>
        <a:bodyPr/>
        <a:lstStyle/>
        <a:p>
          <a:endParaRPr lang="it-IT"/>
        </a:p>
      </dgm:t>
    </dgm:pt>
    <dgm:pt modelId="{FAA4A780-FC0B-4405-A100-28511E82383A}" type="pres">
      <dgm:prSet presAssocID="{243B8895-FB5D-4B35-9632-D615D2D9B743}" presName="ellipse" presStyleLbl="trBgShp" presStyleIdx="0" presStyleCnt="1"/>
      <dgm:spPr/>
    </dgm:pt>
    <dgm:pt modelId="{35617525-AC64-4EDF-B27C-1F16210083F3}" type="pres">
      <dgm:prSet presAssocID="{243B8895-FB5D-4B35-9632-D615D2D9B743}" presName="arrow1" presStyleLbl="fgShp" presStyleIdx="0" presStyleCnt="1"/>
      <dgm:spPr/>
    </dgm:pt>
    <dgm:pt modelId="{1D222A1A-4444-4090-9289-DBCA520584B6}" type="pres">
      <dgm:prSet presAssocID="{243B8895-FB5D-4B35-9632-D615D2D9B743}" presName="rectangle" presStyleLbl="revTx" presStyleIdx="0" presStyleCnt="1">
        <dgm:presLayoutVars>
          <dgm:bulletEnabled val="1"/>
        </dgm:presLayoutVars>
      </dgm:prSet>
      <dgm:spPr/>
      <dgm:t>
        <a:bodyPr/>
        <a:lstStyle/>
        <a:p>
          <a:endParaRPr lang="it-IT"/>
        </a:p>
      </dgm:t>
    </dgm:pt>
    <dgm:pt modelId="{24924606-F92A-4272-B8A7-7BCAC8D3F599}" type="pres">
      <dgm:prSet presAssocID="{23A9E0CF-2BFF-44EA-A42B-668F1046C3C2}" presName="item1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it-IT"/>
        </a:p>
      </dgm:t>
    </dgm:pt>
    <dgm:pt modelId="{AB6E48F1-8B84-4B16-AFF9-CE22A5D82745}" type="pres">
      <dgm:prSet presAssocID="{2ED368C2-025D-4AEB-BE2C-7907C6EBD932}" presName="item2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it-IT"/>
        </a:p>
      </dgm:t>
    </dgm:pt>
    <dgm:pt modelId="{EF74C905-3D4E-423F-904A-2DCA9445BC89}" type="pres">
      <dgm:prSet presAssocID="{1D72F6C8-9E93-42BF-930F-6BFF035D0CED}" presName="item3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it-IT"/>
        </a:p>
      </dgm:t>
    </dgm:pt>
    <dgm:pt modelId="{C6F27C78-9D0D-4DDB-AE31-0D79E7AD2D30}" type="pres">
      <dgm:prSet presAssocID="{243B8895-FB5D-4B35-9632-D615D2D9B743}" presName="funnel" presStyleLbl="trAlignAcc1" presStyleIdx="0" presStyleCnt="1" custScaleX="190476" custScaleY="142857" custLinFactNeighborX="-15209" custLinFactNeighborY="-4345"/>
      <dgm:spPr/>
    </dgm:pt>
  </dgm:ptLst>
  <dgm:cxnLst>
    <dgm:cxn modelId="{D91DDAAB-878A-4EE8-81B8-656D21D8ABF1}" type="presOf" srcId="{8576B956-ED0C-422C-8EEA-6FCC90F0018A}" destId="{EF74C905-3D4E-423F-904A-2DCA9445BC89}" srcOrd="0" destOrd="0" presId="urn:microsoft.com/office/officeart/2005/8/layout/funnel1"/>
    <dgm:cxn modelId="{56595AB6-CBEF-4407-BEDE-927529C90377}" srcId="{243B8895-FB5D-4B35-9632-D615D2D9B743}" destId="{8576B956-ED0C-422C-8EEA-6FCC90F0018A}" srcOrd="0" destOrd="0" parTransId="{FA5ED577-83CC-44B9-9006-A7550D25CBAD}" sibTransId="{733160E7-C00C-47B2-9AE9-0588AECBB842}"/>
    <dgm:cxn modelId="{6CEECCFF-D91C-47CE-AFF5-A400A2A01E57}" type="presOf" srcId="{243B8895-FB5D-4B35-9632-D615D2D9B743}" destId="{DA3B2427-BD18-4D9A-83D0-12E7505984B6}" srcOrd="0" destOrd="0" presId="urn:microsoft.com/office/officeart/2005/8/layout/funnel1"/>
    <dgm:cxn modelId="{5C6AE135-34A7-4CAF-9365-C7A25F58CE8F}" srcId="{243B8895-FB5D-4B35-9632-D615D2D9B743}" destId="{1D72F6C8-9E93-42BF-930F-6BFF035D0CED}" srcOrd="3" destOrd="0" parTransId="{70E9D90A-6251-4E60-98C6-208540E4FD83}" sibTransId="{952EA59C-939D-4EE2-8495-50E3DE67511A}"/>
    <dgm:cxn modelId="{A9E99BC7-6B1A-444E-9CE6-45D893C381CF}" type="presOf" srcId="{1D72F6C8-9E93-42BF-930F-6BFF035D0CED}" destId="{1D222A1A-4444-4090-9289-DBCA520584B6}" srcOrd="0" destOrd="0" presId="urn:microsoft.com/office/officeart/2005/8/layout/funnel1"/>
    <dgm:cxn modelId="{4A48E7EF-E516-4909-9C86-71520E7CFBCB}" srcId="{243B8895-FB5D-4B35-9632-D615D2D9B743}" destId="{2ED368C2-025D-4AEB-BE2C-7907C6EBD932}" srcOrd="2" destOrd="0" parTransId="{A3EDE888-A5EA-434F-9E95-0D669FF9DFB2}" sibTransId="{6E859AE9-1AC8-4E9E-8BBB-F60B8FDD4297}"/>
    <dgm:cxn modelId="{65CB814C-0FF5-436E-964D-5816561DB263}" srcId="{243B8895-FB5D-4B35-9632-D615D2D9B743}" destId="{23A9E0CF-2BFF-44EA-A42B-668F1046C3C2}" srcOrd="1" destOrd="0" parTransId="{0749115D-7CC2-4138-A15F-A8034A371CC7}" sibTransId="{4D616894-8708-4D14-AC73-80EB3C394859}"/>
    <dgm:cxn modelId="{1715DEF1-804F-4023-ADE7-5F06DE57F041}" type="presOf" srcId="{2ED368C2-025D-4AEB-BE2C-7907C6EBD932}" destId="{24924606-F92A-4272-B8A7-7BCAC8D3F599}" srcOrd="0" destOrd="0" presId="urn:microsoft.com/office/officeart/2005/8/layout/funnel1"/>
    <dgm:cxn modelId="{5A2A6D26-4C54-40FA-9926-704EB895CFA6}" type="presOf" srcId="{23A9E0CF-2BFF-44EA-A42B-668F1046C3C2}" destId="{AB6E48F1-8B84-4B16-AFF9-CE22A5D82745}" srcOrd="0" destOrd="0" presId="urn:microsoft.com/office/officeart/2005/8/layout/funnel1"/>
    <dgm:cxn modelId="{8EDBAAC7-AEDD-4EFC-9A50-A0FF54301E50}" type="presParOf" srcId="{DA3B2427-BD18-4D9A-83D0-12E7505984B6}" destId="{FAA4A780-FC0B-4405-A100-28511E82383A}" srcOrd="0" destOrd="0" presId="urn:microsoft.com/office/officeart/2005/8/layout/funnel1"/>
    <dgm:cxn modelId="{89EDE67D-DE99-4A96-90B5-ECA48F6374A1}" type="presParOf" srcId="{DA3B2427-BD18-4D9A-83D0-12E7505984B6}" destId="{35617525-AC64-4EDF-B27C-1F16210083F3}" srcOrd="1" destOrd="0" presId="urn:microsoft.com/office/officeart/2005/8/layout/funnel1"/>
    <dgm:cxn modelId="{FA598195-E71E-452E-AE3E-7FB8ADA75A9A}" type="presParOf" srcId="{DA3B2427-BD18-4D9A-83D0-12E7505984B6}" destId="{1D222A1A-4444-4090-9289-DBCA520584B6}" srcOrd="2" destOrd="0" presId="urn:microsoft.com/office/officeart/2005/8/layout/funnel1"/>
    <dgm:cxn modelId="{99DBDAC2-DF0F-43D8-B177-BBE7FB5C9437}" type="presParOf" srcId="{DA3B2427-BD18-4D9A-83D0-12E7505984B6}" destId="{24924606-F92A-4272-B8A7-7BCAC8D3F599}" srcOrd="3" destOrd="0" presId="urn:microsoft.com/office/officeart/2005/8/layout/funnel1"/>
    <dgm:cxn modelId="{C61144B2-C2DE-481A-9F23-4C091A0C598F}" type="presParOf" srcId="{DA3B2427-BD18-4D9A-83D0-12E7505984B6}" destId="{AB6E48F1-8B84-4B16-AFF9-CE22A5D82745}" srcOrd="4" destOrd="0" presId="urn:microsoft.com/office/officeart/2005/8/layout/funnel1"/>
    <dgm:cxn modelId="{825B7036-936B-4989-BF5E-8957AB039394}" type="presParOf" srcId="{DA3B2427-BD18-4D9A-83D0-12E7505984B6}" destId="{EF74C905-3D4E-423F-904A-2DCA9445BC89}" srcOrd="5" destOrd="0" presId="urn:microsoft.com/office/officeart/2005/8/layout/funnel1"/>
    <dgm:cxn modelId="{CA75C4C1-3A36-4663-94A5-CE443A1AB6ED}" type="presParOf" srcId="{DA3B2427-BD18-4D9A-83D0-12E7505984B6}" destId="{C6F27C78-9D0D-4DDB-AE31-0D79E7AD2D30}" srcOrd="6" destOrd="0" presId="urn:microsoft.com/office/officeart/2005/8/layout/funnel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AA4A780-FC0B-4405-A100-28511E82383A}">
      <dsp:nvSpPr>
        <dsp:cNvPr id="0" name=""/>
        <dsp:cNvSpPr/>
      </dsp:nvSpPr>
      <dsp:spPr>
        <a:xfrm>
          <a:off x="1857727" y="403525"/>
          <a:ext cx="2813780" cy="977188"/>
        </a:xfrm>
        <a:prstGeom prst="ellipse">
          <a:avLst/>
        </a:prstGeom>
        <a:solidFill>
          <a:schemeClr val="accent6">
            <a:tint val="50000"/>
            <a:alpha val="40000"/>
            <a:hueOff val="0"/>
            <a:satOff val="0"/>
            <a:lumOff val="0"/>
            <a:alphaOff val="0"/>
          </a:schemeClr>
        </a:solidFill>
        <a:ln>
          <a:noFill/>
        </a:ln>
        <a:effectLst/>
        <a:sp3d z="-227350" prstMaterial="matte"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5617525-AC64-4EDF-B27C-1F16210083F3}">
      <dsp:nvSpPr>
        <dsp:cNvPr id="0" name=""/>
        <dsp:cNvSpPr/>
      </dsp:nvSpPr>
      <dsp:spPr>
        <a:xfrm>
          <a:off x="2996326" y="2796329"/>
          <a:ext cx="545306" cy="348996"/>
        </a:xfrm>
        <a:prstGeom prst="downArrow">
          <a:avLst/>
        </a:prstGeom>
        <a:solidFill>
          <a:schemeClr val="accent6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  <a:sp3d prstMaterial="matte"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D222A1A-4444-4090-9289-DBCA520584B6}">
      <dsp:nvSpPr>
        <dsp:cNvPr id="0" name=""/>
        <dsp:cNvSpPr/>
      </dsp:nvSpPr>
      <dsp:spPr>
        <a:xfrm>
          <a:off x="1960245" y="3075526"/>
          <a:ext cx="2617470" cy="65436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63576" tIns="163576" rIns="163576" bIns="163576" numCol="1" spcCol="1270" anchor="ctr" anchorCtr="0">
          <a:noAutofit/>
          <a:sp3d extrusionH="28000" prstMaterial="matte"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it-IT" sz="2300" kern="1200"/>
        </a:p>
      </dsp:txBody>
      <dsp:txXfrm>
        <a:off x="1960245" y="3075526"/>
        <a:ext cx="2617470" cy="654367"/>
      </dsp:txXfrm>
    </dsp:sp>
    <dsp:sp modelId="{24924606-F92A-4272-B8A7-7BCAC8D3F599}">
      <dsp:nvSpPr>
        <dsp:cNvPr id="0" name=""/>
        <dsp:cNvSpPr/>
      </dsp:nvSpPr>
      <dsp:spPr>
        <a:xfrm>
          <a:off x="2880721" y="1456184"/>
          <a:ext cx="981551" cy="981551"/>
        </a:xfrm>
        <a:prstGeom prst="ellipse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  <a:sp3d extrusionH="28000" prstMaterial="matte"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it-IT" sz="1500" b="0" i="0" u="none" kern="1200"/>
            <a:t>GIORNI: 11 </a:t>
          </a:r>
          <a:endParaRPr lang="it-IT" sz="1500" kern="1200"/>
        </a:p>
      </dsp:txBody>
      <dsp:txXfrm>
        <a:off x="3024466" y="1599929"/>
        <a:ext cx="694061" cy="694061"/>
      </dsp:txXfrm>
    </dsp:sp>
    <dsp:sp modelId="{AB6E48F1-8B84-4B16-AFF9-CE22A5D82745}">
      <dsp:nvSpPr>
        <dsp:cNvPr id="0" name=""/>
        <dsp:cNvSpPr/>
      </dsp:nvSpPr>
      <dsp:spPr>
        <a:xfrm>
          <a:off x="2178367" y="719803"/>
          <a:ext cx="981551" cy="981551"/>
        </a:xfrm>
        <a:prstGeom prst="ellipse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  <a:sp3d extrusionH="28000" prstMaterial="matte"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it-IT" sz="1500" b="0" i="0" u="none" kern="1200"/>
            <a:t>MESI: 2</a:t>
          </a:r>
          <a:endParaRPr lang="it-IT" sz="1500" kern="1200"/>
        </a:p>
      </dsp:txBody>
      <dsp:txXfrm>
        <a:off x="2322112" y="863548"/>
        <a:ext cx="694061" cy="694061"/>
      </dsp:txXfrm>
    </dsp:sp>
    <dsp:sp modelId="{EF74C905-3D4E-423F-904A-2DCA9445BC89}">
      <dsp:nvSpPr>
        <dsp:cNvPr id="0" name=""/>
        <dsp:cNvSpPr/>
      </dsp:nvSpPr>
      <dsp:spPr>
        <a:xfrm>
          <a:off x="3181731" y="482486"/>
          <a:ext cx="981551" cy="981551"/>
        </a:xfrm>
        <a:prstGeom prst="ellipse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  <a:sp3d extrusionH="28000" prstMaterial="matte"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it-IT" sz="1500" b="0" i="0" u="none" kern="1200"/>
            <a:t>ANNI: 8</a:t>
          </a:r>
          <a:endParaRPr lang="it-IT" sz="1500" kern="1200"/>
        </a:p>
      </dsp:txBody>
      <dsp:txXfrm>
        <a:off x="3325476" y="626231"/>
        <a:ext cx="694061" cy="694061"/>
      </dsp:txXfrm>
    </dsp:sp>
    <dsp:sp modelId="{C6F27C78-9D0D-4DDB-AE31-0D79E7AD2D30}">
      <dsp:nvSpPr>
        <dsp:cNvPr id="0" name=""/>
        <dsp:cNvSpPr/>
      </dsp:nvSpPr>
      <dsp:spPr>
        <a:xfrm>
          <a:off x="0" y="-239933"/>
          <a:ext cx="5816594" cy="3489956"/>
        </a:xfrm>
        <a:prstGeom prst="funnel">
          <a:avLst/>
        </a:prstGeom>
        <a:solidFill>
          <a:schemeClr val="lt1">
            <a:alpha val="4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funnel1">
  <dgm:title val=""/>
  <dgm:desc val=""/>
  <dgm:catLst>
    <dgm:cat type="relationship" pri="2000"/>
    <dgm:cat type="process" pri="2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4"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1">
      <dgm:if name="Name2" axis="ch" ptType="node" func="cnt" op="equ" val="2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w" for="ch" forName="item1" refType="w" fact="0.35"/>
          <dgm:constr type="h" for="ch" forName="item1" refType="w" fact="0.35"/>
          <dgm:constr type="t" for="ch" forName="item1" refType="h" fact="0.05"/>
          <dgm:constr type="l" for="ch" forName="item1" refType="w" fact="0.125"/>
          <dgm:constr type="primFontSz" for="ch" forName="item1" op="equ" val="65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if>
      <dgm:else name="Name3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primFontSz" for="ch" forName="rectangle" val="65"/>
          <dgm:constr type="w" for="ch" forName="item1" refType="w" fact="0.225"/>
          <dgm:constr type="h" for="ch" forName="item1" refType="w" fact="0.225"/>
          <dgm:constr type="t" for="ch" forName="item1" refType="h" fact="0.336"/>
          <dgm:constr type="l" for="ch" forName="item1" refType="w" fact="0.261"/>
          <dgm:constr type="primFontSz" for="ch" forName="item1" val="65"/>
          <dgm:constr type="w" for="ch" forName="item2" refType="w" fact="0.225"/>
          <dgm:constr type="h" for="ch" forName="item2" refType="w" fact="0.225"/>
          <dgm:constr type="t" for="ch" forName="item2" refType="h" fact="0.125"/>
          <dgm:constr type="l" for="ch" forName="item2" refType="w" fact="0.1"/>
          <dgm:constr type="primFontSz" for="ch" forName="item2" refType="primFontSz" refFor="ch" refForName="item1" op="equ"/>
          <dgm:constr type="w" for="ch" forName="item3" refType="w" fact="0.225"/>
          <dgm:constr type="h" for="ch" forName="item3" refType="w" fact="0.225"/>
          <dgm:constr type="t" for="ch" forName="item3" refType="h" fact="0.057"/>
          <dgm:constr type="l" for="ch" forName="item3" refType="w" fact="0.33"/>
          <dgm:constr type="primFontSz" for="ch" forName="item3" refType="primFontSz" refFor="ch" refForName="item1" op="equ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else>
    </dgm:choose>
    <dgm:ruleLst/>
    <dgm:choose name="Name4">
      <dgm:if name="Name5" axis="ch" ptType="node" func="cnt" op="gte" val="1">
        <dgm:layoutNode name="ellipse" styleLbl="trBgShp">
          <dgm:alg type="sp"/>
          <dgm:shape xmlns:r="http://schemas.openxmlformats.org/officeDocument/2006/relationships" type="ellipse" r:blip="">
            <dgm:adjLst/>
          </dgm:shape>
          <dgm:presOf/>
          <dgm:constrLst/>
          <dgm:ruleLst/>
        </dgm:layoutNode>
        <dgm:layoutNode name="arrow1" styleLbl="fgShp">
          <dgm:alg type="sp"/>
          <dgm:shape xmlns:r="http://schemas.openxmlformats.org/officeDocument/2006/relationships" type="downArrow" r:blip="">
            <dgm:adjLst/>
          </dgm:shape>
          <dgm:presOf/>
          <dgm:constrLst/>
          <dgm:ruleLst/>
        </dgm:layoutNode>
        <dgm:layoutNode name="rectangle" styleLbl="revTx">
          <dgm:varLst>
            <dgm:bulletEnabled val="1"/>
          </dgm:varLst>
          <dgm:alg type="tx">
            <dgm:param type="txAnchorHorzCh" val="ctr"/>
          </dgm:alg>
          <dgm:shape xmlns:r="http://schemas.openxmlformats.org/officeDocument/2006/relationships" type="rect" r:blip="">
            <dgm:adjLst/>
          </dgm:shape>
          <dgm:choose name="Name6">
            <dgm:if name="Name7" axis="ch" ptType="node" func="cnt" op="equ" val="1">
              <dgm:presOf axis="ch desOrSelf" ptType="node node" st="1 1" cnt="1 0"/>
            </dgm:if>
            <dgm:if name="Name8" axis="ch" ptType="node" func="cnt" op="equ" val="2">
              <dgm:presOf axis="ch desOrSelf" ptType="node node" st="2 1" cnt="1 0"/>
            </dgm:if>
            <dgm:if name="Name9" axis="ch" ptType="node" func="cnt" op="equ" val="3">
              <dgm:presOf axis="ch desOrSelf" ptType="node node" st="3 1" cnt="1 0"/>
            </dgm:if>
            <dgm:else name="Name10">
              <dgm:presOf axis="ch desOrSelf" ptType="node node" st="4 1" cnt="1 0"/>
            </dgm:else>
          </dgm:choose>
          <dgm:constrLst/>
          <dgm:ruleLst>
            <dgm:rule type="primFontSz" val="5" fact="NaN" max="NaN"/>
          </dgm:ruleLst>
        </dgm:layoutNode>
        <dgm:forEach name="Name11" axis="ch" ptType="node" st="2" cnt="1">
          <dgm:layoutNode name="item1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2">
              <dgm:if name="Name13" axis="root ch" ptType="all node" func="cnt" op="equ" val="1">
                <dgm:presOf/>
              </dgm:if>
              <dgm:if name="Name14" axis="root ch" ptType="all node" func="cnt" op="equ" val="2">
                <dgm:presOf axis="root ch desOrSelf" ptType="all node node" st="1 1 1" cnt="0 1 0"/>
              </dgm:if>
              <dgm:if name="Name15" axis="root ch" ptType="all node" func="cnt" op="equ" val="3">
                <dgm:presOf axis="root ch desOrSelf" ptType="all node node" st="1 2 1" cnt="0 1 0"/>
              </dgm:if>
              <dgm:else name="Name16">
                <dgm:presOf axis="root ch desOrSelf" ptType="all node node" st="1 3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17" axis="ch" ptType="node" st="3" cnt="1">
          <dgm:layoutNode name="item2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8">
              <dgm:if name="Name19" axis="root ch" ptType="all node" func="cnt" op="equ" val="1">
                <dgm:presOf/>
              </dgm:if>
              <dgm:if name="Name20" axis="root ch" ptType="all node" func="cnt" op="equ" val="2">
                <dgm:presOf/>
              </dgm:if>
              <dgm:if name="Name21" axis="root ch" ptType="all node" func="cnt" op="equ" val="3">
                <dgm:presOf axis="root ch desOrSelf" ptType="all node node" st="1 1 1" cnt="0 1 0"/>
              </dgm:if>
              <dgm:else name="Name22">
                <dgm:presOf axis="root ch desOrSelf" ptType="all node node" st="1 2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23" axis="ch" ptType="node" st="4" cnt="1">
          <dgm:layoutNode name="item3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4">
              <dgm:if name="Name25" axis="root ch" ptType="all node" func="cnt" op="equ" val="1">
                <dgm:presOf/>
              </dgm:if>
              <dgm:if name="Name26" axis="root ch" ptType="all node" func="cnt" op="equ" val="2">
                <dgm:presOf/>
              </dgm:if>
              <dgm:if name="Name27" axis="root ch" ptType="all node" func="cnt" op="equ" val="3">
                <dgm:presOf/>
              </dgm:if>
              <dgm:else name="Name28">
                <dgm:presOf axis="root ch desOrSelf" ptType="all node node" st="1 1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layoutNode name="funnel" styleLbl="trAlignAcc1">
          <dgm:alg type="sp"/>
          <dgm:shape xmlns:r="http://schemas.openxmlformats.org/officeDocument/2006/relationships" type="funnel" r:blip="">
            <dgm:adjLst/>
          </dgm:shape>
          <dgm:presOf/>
          <dgm:constrLst/>
          <dgm:ruleLst/>
        </dgm:layoutNode>
      </dgm:if>
      <dgm:else name="Name29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9">
  <dgm:title val=""/>
  <dgm:desc val=""/>
  <dgm:catLst>
    <dgm:cat type="3D" pri="11900"/>
  </dgm:catLst>
  <dgm:scene3d>
    <a:camera prst="perspectiveRelaxed">
      <a:rot lat="19149996" lon="20104178" rev="1577324"/>
    </a:camera>
    <a:lightRig rig="soft" dir="t"/>
    <a:backdrop>
      <a:anchor x="0" y="0" z="-210000"/>
      <a:norm dx="0" dy="0" dz="914400"/>
      <a:up dx="0" dy="914400" dz="0"/>
    </a:backdrop>
  </dgm:scene3d>
  <dgm:styleLbl name="node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>
      <a:sp3d extrusionH="28000" prstMaterial="matte"/>
    </dgm:txPr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xmlns="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xmlns="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E1CE62E0-942F-4825-A435-EACD6AD17876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xmlns="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342900</xdr:colOff>
      <xdr:row>7</xdr:row>
      <xdr:rowOff>121920</xdr:rowOff>
    </xdr:from>
    <xdr:to>
      <xdr:col>4</xdr:col>
      <xdr:colOff>259080</xdr:colOff>
      <xdr:row>28</xdr:row>
      <xdr:rowOff>175260</xdr:rowOff>
    </xdr:to>
    <xdr:graphicFrame macro="">
      <xdr:nvGraphicFramePr>
        <xdr:cNvPr id="8" name="Diagramma 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F16" sqref="F16"/>
    </sheetView>
  </sheetViews>
  <sheetFormatPr defaultRowHeight="14.4" x14ac:dyDescent="0.3"/>
  <cols>
    <col min="2" max="2" width="37.21875" bestFit="1" customWidth="1"/>
    <col min="3" max="3" width="17.5546875" bestFit="1" customWidth="1"/>
    <col min="6" max="6" width="28" style="1" customWidth="1"/>
    <col min="7" max="7" width="21" bestFit="1" customWidth="1"/>
  </cols>
  <sheetData>
    <row r="2" spans="2:7" ht="15" thickBot="1" x14ac:dyDescent="0.35">
      <c r="B2" s="5"/>
      <c r="F2" s="15" t="s">
        <v>13</v>
      </c>
      <c r="G2" s="15"/>
    </row>
    <row r="3" spans="2:7" x14ac:dyDescent="0.3">
      <c r="F3" s="3">
        <v>43831</v>
      </c>
      <c r="G3" s="4" t="s">
        <v>4</v>
      </c>
    </row>
    <row r="4" spans="2:7" x14ac:dyDescent="0.3">
      <c r="B4" s="2" t="s">
        <v>14</v>
      </c>
      <c r="F4" s="3">
        <v>43836</v>
      </c>
      <c r="G4" s="4" t="s">
        <v>3</v>
      </c>
    </row>
    <row r="5" spans="2:7" x14ac:dyDescent="0.3">
      <c r="B5" s="9">
        <v>43941</v>
      </c>
      <c r="F5" s="3">
        <v>43934</v>
      </c>
      <c r="G5" s="4" t="s">
        <v>0</v>
      </c>
    </row>
    <row r="6" spans="2:7" x14ac:dyDescent="0.3">
      <c r="F6" s="3">
        <v>43946</v>
      </c>
      <c r="G6" s="4" t="s">
        <v>10</v>
      </c>
    </row>
    <row r="7" spans="2:7" x14ac:dyDescent="0.3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3">
      <c r="B8" s="9">
        <v>44196</v>
      </c>
      <c r="C8" s="6">
        <f>+_xlfn.ISOWEEKNUM(B8)</f>
        <v>53</v>
      </c>
      <c r="F8" s="3">
        <v>43984</v>
      </c>
      <c r="G8" s="4" t="s">
        <v>5</v>
      </c>
    </row>
    <row r="9" spans="2:7" x14ac:dyDescent="0.3">
      <c r="F9" s="3">
        <v>44058</v>
      </c>
      <c r="G9" s="4" t="s">
        <v>2</v>
      </c>
    </row>
    <row r="10" spans="2:7" x14ac:dyDescent="0.3">
      <c r="B10" s="2" t="s">
        <v>11</v>
      </c>
      <c r="F10" s="3">
        <v>44190</v>
      </c>
      <c r="G10" s="4" t="s">
        <v>6</v>
      </c>
    </row>
    <row r="11" spans="2:7" x14ac:dyDescent="0.3">
      <c r="B11" s="6">
        <f>INT(B8-B5)</f>
        <v>255</v>
      </c>
      <c r="C11" s="16">
        <f>+DATEDIF(B5,B8,"D")</f>
        <v>255</v>
      </c>
      <c r="F11" s="3">
        <v>44191</v>
      </c>
      <c r="G11" s="4" t="s">
        <v>7</v>
      </c>
    </row>
    <row r="13" spans="2:7" x14ac:dyDescent="0.3">
      <c r="B13" s="2" t="s">
        <v>12</v>
      </c>
    </row>
    <row r="14" spans="2:7" x14ac:dyDescent="0.3">
      <c r="B14" s="6">
        <f>+DATEDIF(B5,B8,"M")</f>
        <v>8</v>
      </c>
      <c r="C14" s="16">
        <f>+(YEAR(B8)-YEAR(B5))*12+MONTH(B8)-MONTH(B5)</f>
        <v>8</v>
      </c>
    </row>
    <row r="16" spans="2:7" x14ac:dyDescent="0.3">
      <c r="B16" s="2" t="s">
        <v>8</v>
      </c>
    </row>
    <row r="17" spans="2:2" x14ac:dyDescent="0.3">
      <c r="B17" s="6">
        <f>+NETWORKDAYS.INTL(B5,B8,1,F3:F11)</f>
        <v>181</v>
      </c>
    </row>
    <row r="19" spans="2:2" x14ac:dyDescent="0.3">
      <c r="B19" s="2" t="s">
        <v>16</v>
      </c>
    </row>
    <row r="20" spans="2:2" x14ac:dyDescent="0.3">
      <c r="B20" s="8">
        <f>+WORKDAY(B5,100,F7:F11)</f>
        <v>44083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P32"/>
  <sheetViews>
    <sheetView showGridLines="0" tabSelected="1" workbookViewId="0">
      <selection activeCell="G23" sqref="G23"/>
    </sheetView>
  </sheetViews>
  <sheetFormatPr defaultRowHeight="14.4" outlineLevelRow="1" outlineLevelCol="1" x14ac:dyDescent="0.3"/>
  <cols>
    <col min="2" max="2" width="10.77734375" bestFit="1" customWidth="1"/>
    <col min="3" max="3" width="4" customWidth="1"/>
    <col min="4" max="4" width="72.88671875" customWidth="1"/>
    <col min="7" max="7" width="10.5546875" bestFit="1" customWidth="1"/>
    <col min="9" max="9" width="15.6640625" bestFit="1" customWidth="1"/>
    <col min="11" max="11" width="15.6640625" hidden="1" customWidth="1" outlineLevel="1"/>
    <col min="12" max="15" width="8.88671875" hidden="1" customWidth="1" outlineLevel="1"/>
    <col min="16" max="16" width="8.88671875" collapsed="1"/>
  </cols>
  <sheetData>
    <row r="1" spans="2:15" ht="15" thickBot="1" x14ac:dyDescent="0.35"/>
    <row r="2" spans="2:15" ht="15" thickBot="1" x14ac:dyDescent="0.35">
      <c r="B2" s="7">
        <v>47848</v>
      </c>
    </row>
    <row r="3" spans="2:15" x14ac:dyDescent="0.3">
      <c r="K3" s="14">
        <v>47848</v>
      </c>
    </row>
    <row r="4" spans="2:15" x14ac:dyDescent="0.3">
      <c r="K4" s="11">
        <f ca="1">+NOW()</f>
        <v>44855.386781828704</v>
      </c>
      <c r="M4">
        <f ca="1">+YEAR(B2)-YEAR(TODAY())</f>
        <v>8</v>
      </c>
    </row>
    <row r="5" spans="2:15" x14ac:dyDescent="0.3">
      <c r="G5" s="10"/>
      <c r="I5" s="11"/>
      <c r="J5" s="12"/>
      <c r="O5" t="str">
        <f ca="1">"ANNI: "&amp;YEAR(B2)-YEAR(TODAY())</f>
        <v>ANNI: 8</v>
      </c>
    </row>
    <row r="6" spans="2:15" x14ac:dyDescent="0.3">
      <c r="O6" t="str">
        <f ca="1">"MESI: "&amp;MONTH(B2)-MONTH(TODAY())</f>
        <v>MESI: 2</v>
      </c>
    </row>
    <row r="7" spans="2:15" x14ac:dyDescent="0.3">
      <c r="O7" t="str">
        <f ca="1">"GIORNI: "&amp;DAY(B2)-DAY(TODAY())&amp;" "&amp;"GIORNI"</f>
        <v>GIORNI: 10 GIORNI</v>
      </c>
    </row>
    <row r="8" spans="2:15" ht="25.2" x14ac:dyDescent="0.3">
      <c r="D8" s="17" t="str">
        <f ca="1">"MANCANO SOLO"&amp;" "&amp;INT(YEARFRAC(TODAY(),B2,1))&amp;" "&amp;"ANNI"&amp;" "&amp;MONTH(B2)-MONTH(TODAY())&amp;" "&amp;"MESI"&amp;" "&amp;DAY(B2)-DAY(TODAY())&amp;" "&amp;"E "&amp;"GIORNI"</f>
        <v>MANCANO SOLO 8 ANNI 2 MESI 10 E GIORNI</v>
      </c>
      <c r="O8" s="12">
        <f ca="1">+NOW()-TODAY()</f>
        <v>0.38678182870353339</v>
      </c>
    </row>
    <row r="13" spans="2:15" x14ac:dyDescent="0.3">
      <c r="I13" s="13"/>
    </row>
    <row r="27" spans="4:4" hidden="1" outlineLevel="1" x14ac:dyDescent="0.3"/>
    <row r="28" spans="4:4" hidden="1" outlineLevel="1" x14ac:dyDescent="0.3"/>
    <row r="29" spans="4:4" hidden="1" outlineLevel="1" x14ac:dyDescent="0.3"/>
    <row r="30" spans="4:4" ht="84" hidden="1" outlineLevel="1" x14ac:dyDescent="0.3">
      <c r="D30" s="18">
        <f ca="1">+K3-K4</f>
        <v>2992.6132181712965</v>
      </c>
    </row>
    <row r="31" spans="4:4" hidden="1" outlineLevel="1" x14ac:dyDescent="0.3"/>
    <row r="32" spans="4:4" collapsed="1" x14ac:dyDescent="0.3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2022-10-21T07:17:00Z</dcterms:modified>
</cp:coreProperties>
</file>