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28800" windowHeight="12048" activeTab="4"/>
  </bookViews>
  <sheets>
    <sheet name="foglio 1 (2)" sheetId="5" r:id="rId1"/>
    <sheet name="foglio 1" sheetId="1" state="hidden" r:id="rId2"/>
    <sheet name="Pivot$Gerafici" sheetId="6" r:id="rId3"/>
    <sheet name="Foglio7" sheetId="8" r:id="rId4"/>
    <sheet name="ordine_materiale" sheetId="2" r:id="rId5"/>
    <sheet name="Foglio1" sheetId="9" r:id="rId6"/>
  </sheets>
  <externalReferences>
    <externalReference r:id="rId7"/>
    <externalReference r:id="rId8"/>
  </externalReferences>
  <definedNames>
    <definedName name="_xlnm._FilterDatabase" localSheetId="1" hidden="1">'foglio 1'!$B$15:$G$172</definedName>
    <definedName name="_xlnm._FilterDatabase" localSheetId="0" hidden="1">'foglio 1 (2)'!$B$5:$G$162</definedName>
    <definedName name="_xlcn.WorksheetConnection_PivorbaseB2G1591" hidden="1">'[2]foglio 1'!$B$15:$G$172</definedName>
    <definedName name="codici" localSheetId="0">#REF!</definedName>
    <definedName name="codici">#REF!</definedName>
    <definedName name="tabella" localSheetId="0">'foglio 1 (2)'!$B$27:$G$81</definedName>
    <definedName name="tabella">'foglio 1'!$B$37:$G$91</definedName>
  </definedNames>
  <calcPr calcId="152511"/>
  <pivotCaches>
    <pivotCache cacheId="2" r:id="rId9"/>
  </pivotCaches>
  <fileRecoveryPr repairLoad="1"/>
  <extLst>
    <ext xmlns:x15="http://schemas.microsoft.com/office/spreadsheetml/2010/11/main" uri="{FCE2AD5D-F65C-4FA6-A056-5C36A1767C68}">
      <x15:dataModel>
        <x15:modelTables>
          <x15:modelTable id="Intervallo" name="Intervallo" connection="WorksheetConnection_Pivor base!$B$2:$G$159"/>
          <x15:modelTable id="dati" name="dati" connection="Connessione"/>
        </x15:modelTables>
        <x15:modelRelationships>
          <x15:modelRelationship fromTable="Intervallo" fromColumn="codice prodotto" toTable="dati" toColumn="codice prodotto"/>
        </x15:modelRelationships>
      </x15:dataModel>
    </ext>
  </extLst>
</workbook>
</file>

<file path=xl/calcChain.xml><?xml version="1.0" encoding="utf-8"?>
<calcChain xmlns="http://schemas.openxmlformats.org/spreadsheetml/2006/main">
  <c r="G26" i="2" l="1"/>
  <c r="L3" i="5" l="1"/>
  <c r="K3" i="5"/>
  <c r="J3" i="5"/>
  <c r="B23" i="6"/>
  <c r="N20" i="1"/>
  <c r="M20" i="1"/>
  <c r="L20" i="1"/>
  <c r="N19" i="1"/>
  <c r="M19" i="1"/>
  <c r="L19" i="1"/>
  <c r="N18" i="1"/>
  <c r="M18" i="1"/>
  <c r="L18" i="1"/>
  <c r="L17" i="1"/>
  <c r="N17" i="1"/>
  <c r="M17" i="1"/>
  <c r="N6" i="5"/>
  <c r="M6" i="5"/>
  <c r="L6" i="5"/>
  <c r="F21" i="2"/>
  <c r="F22" i="2"/>
  <c r="F23" i="2"/>
  <c r="F24" i="2"/>
  <c r="F20" i="2"/>
  <c r="C20" i="2"/>
  <c r="C21" i="2"/>
  <c r="C22" i="2"/>
  <c r="C23" i="2"/>
  <c r="C24" i="2"/>
  <c r="C18" i="2"/>
  <c r="C19" i="2"/>
  <c r="C17" i="2"/>
  <c r="L3" i="1"/>
  <c r="J3" i="1"/>
  <c r="E18" i="2"/>
  <c r="F18" i="2" s="1"/>
  <c r="E19" i="2"/>
  <c r="E20" i="2"/>
  <c r="E21" i="2"/>
  <c r="E22" i="2"/>
  <c r="E23" i="2"/>
  <c r="E24" i="2"/>
  <c r="E17" i="2"/>
  <c r="F17" i="2" s="1"/>
  <c r="F19" i="2"/>
  <c r="K3" i="1"/>
  <c r="C11" i="2"/>
  <c r="F26" i="2" l="1"/>
  <c r="F27" i="2" s="1"/>
  <c r="F29" i="2" s="1"/>
</calcChain>
</file>

<file path=xl/connections.xml><?xml version="1.0" encoding="utf-8"?>
<connections xmlns="http://schemas.openxmlformats.org/spreadsheetml/2006/main">
  <connection id="1" name="Connessione" type="104" refreshedVersion="0" background="1">
    <extLst>
      <ext xmlns:x15="http://schemas.microsoft.com/office/spreadsheetml/2010/11/main" uri="{DE250136-89BD-433C-8126-D09CA5730AF9}">
        <x15:connection id="dati"/>
      </ext>
    </extLst>
  </connection>
  <connection id="2" keepAlive="1" name="ThisWorkbookDataModel" description="Modello di dat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Pivor base!$B$2:$G$159" type="102" refreshedVersion="6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vorbaseB2G1591"/>
        </x15:connection>
      </ext>
    </extLst>
  </connection>
</connections>
</file>

<file path=xl/sharedStrings.xml><?xml version="1.0" encoding="utf-8"?>
<sst xmlns="http://schemas.openxmlformats.org/spreadsheetml/2006/main" count="1128" uniqueCount="73">
  <si>
    <t>Venditore</t>
  </si>
  <si>
    <t>Rossi</t>
  </si>
  <si>
    <t>Verdi</t>
  </si>
  <si>
    <t>Bianchi</t>
  </si>
  <si>
    <t>Regione</t>
  </si>
  <si>
    <t>Friuli</t>
  </si>
  <si>
    <t>Veneto</t>
  </si>
  <si>
    <t>Lombardia</t>
  </si>
  <si>
    <t>Trentino</t>
  </si>
  <si>
    <t xml:space="preserve">Fatturato </t>
  </si>
  <si>
    <t>Neri</t>
  </si>
  <si>
    <t>Settore</t>
  </si>
  <si>
    <t>Informatica</t>
  </si>
  <si>
    <t>Cancelleria</t>
  </si>
  <si>
    <t>Data</t>
  </si>
  <si>
    <t>codice prodotto</t>
  </si>
  <si>
    <t>valore medio fattura</t>
  </si>
  <si>
    <t>Numero Fatture</t>
  </si>
  <si>
    <t>Fatturato</t>
  </si>
  <si>
    <t>SOLID</t>
  </si>
  <si>
    <t>Scarponi</t>
  </si>
  <si>
    <t>a13</t>
  </si>
  <si>
    <t>tot. Importo</t>
  </si>
  <si>
    <t>PRISON</t>
  </si>
  <si>
    <t>a12</t>
  </si>
  <si>
    <t>SLOGAN</t>
  </si>
  <si>
    <t>a11</t>
  </si>
  <si>
    <t>iva 22%</t>
  </si>
  <si>
    <t>FRANK</t>
  </si>
  <si>
    <t>Pantaloni Snowboard</t>
  </si>
  <si>
    <t>a10</t>
  </si>
  <si>
    <t>Totale Imponibile</t>
  </si>
  <si>
    <t>CARGO</t>
  </si>
  <si>
    <t>a9</t>
  </si>
  <si>
    <t>FRONT</t>
  </si>
  <si>
    <t>a8</t>
  </si>
  <si>
    <t>MAIMED</t>
  </si>
  <si>
    <t>Giacche Snowboard</t>
  </si>
  <si>
    <t>a7</t>
  </si>
  <si>
    <t>FOCUS</t>
  </si>
  <si>
    <t>a6</t>
  </si>
  <si>
    <t>ROUTER</t>
  </si>
  <si>
    <t>a5</t>
  </si>
  <si>
    <t>EVOL</t>
  </si>
  <si>
    <t>a4</t>
  </si>
  <si>
    <t>MONO</t>
  </si>
  <si>
    <t>a3</t>
  </si>
  <si>
    <t>EVIL</t>
  </si>
  <si>
    <t>Snowboard</t>
  </si>
  <si>
    <t>a2</t>
  </si>
  <si>
    <t>DIABLO</t>
  </si>
  <si>
    <t>a1</t>
  </si>
  <si>
    <t>prezzo unitario</t>
  </si>
  <si>
    <t>modello</t>
  </si>
  <si>
    <t>Categoria prodotto</t>
  </si>
  <si>
    <t xml:space="preserve">Codice </t>
  </si>
  <si>
    <t>totale</t>
  </si>
  <si>
    <t xml:space="preserve">prezzo </t>
  </si>
  <si>
    <t>Quantità</t>
  </si>
  <si>
    <t>Descrizione</t>
  </si>
  <si>
    <t>codice</t>
  </si>
  <si>
    <t xml:space="preserve">SCHEDA ORDINATIVO </t>
  </si>
  <si>
    <t>CANCELLERIA PER REGIONE</t>
  </si>
  <si>
    <t xml:space="preserve">Somma di Fatturato </t>
  </si>
  <si>
    <t>Etichette di riga</t>
  </si>
  <si>
    <t>Totale complessivo</t>
  </si>
  <si>
    <t>Etichette di colonna</t>
  </si>
  <si>
    <t>(Tutto)</t>
  </si>
  <si>
    <t>Titolo</t>
  </si>
  <si>
    <t>Somma di fatturato per Settore</t>
  </si>
  <si>
    <t>Sottotitolo</t>
  </si>
  <si>
    <t xml:space="preserve">Media di Fatturato </t>
  </si>
  <si>
    <t xml:space="preserve">Conteggio di Fatturato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</si>
</sst>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€&quot;\ * #,##0.00_-;\-&quot;€&quot;\ * #,##0.00_-;_-&quot;€&quot;\ * &quot;-&quot;??_-;_-@_-"/>
    <numFmt numFmtId="165" formatCode="[$-F800]dddd\,\ mmmm\ dd\,\ yyyy"/>
    <numFmt numFmtId="166" formatCode="#,##0.00\ &quot;€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48">
    <xf numFmtId="0" fontId="0" fillId="0" borderId="0" xfId="0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0" xfId="2"/>
    <xf numFmtId="0" fontId="3" fillId="0" borderId="0" xfId="2" applyAlignment="1">
      <alignment horizontal="center" vertical="center"/>
    </xf>
    <xf numFmtId="164" fontId="0" fillId="0" borderId="0" xfId="3" applyFont="1" applyBorder="1"/>
    <xf numFmtId="0" fontId="3" fillId="0" borderId="0" xfId="2" applyBorder="1"/>
    <xf numFmtId="164" fontId="0" fillId="0" borderId="0" xfId="4" applyFont="1" applyBorder="1"/>
    <xf numFmtId="164" fontId="0" fillId="0" borderId="1" xfId="4" applyFont="1" applyBorder="1"/>
    <xf numFmtId="0" fontId="3" fillId="0" borderId="1" xfId="2" applyBorder="1"/>
    <xf numFmtId="0" fontId="4" fillId="0" borderId="1" xfId="2" applyFont="1" applyBorder="1"/>
    <xf numFmtId="0" fontId="3" fillId="2" borderId="1" xfId="2" applyFill="1" applyBorder="1"/>
    <xf numFmtId="164" fontId="5" fillId="0" borderId="1" xfId="2" applyNumberFormat="1" applyFont="1" applyBorder="1"/>
    <xf numFmtId="0" fontId="4" fillId="0" borderId="0" xfId="2" applyFont="1" applyBorder="1"/>
    <xf numFmtId="164" fontId="2" fillId="0" borderId="0" xfId="4" applyFont="1" applyBorder="1" applyAlignment="1">
      <alignment horizontal="right"/>
    </xf>
    <xf numFmtId="164" fontId="5" fillId="0" borderId="0" xfId="2" applyNumberFormat="1" applyFont="1" applyBorder="1"/>
    <xf numFmtId="0" fontId="3" fillId="0" borderId="1" xfId="2" applyBorder="1" applyAlignment="1">
      <alignment horizontal="center"/>
    </xf>
    <xf numFmtId="0" fontId="5" fillId="0" borderId="1" xfId="2" quotePrefix="1" applyFont="1" applyBorder="1"/>
    <xf numFmtId="0" fontId="3" fillId="0" borderId="1" xfId="2" applyBorder="1" applyAlignment="1">
      <alignment horizontal="center" vertical="top"/>
    </xf>
    <xf numFmtId="0" fontId="5" fillId="0" borderId="0" xfId="2" applyFont="1"/>
    <xf numFmtId="0" fontId="4" fillId="0" borderId="1" xfId="2" applyFont="1" applyBorder="1" applyAlignment="1">
      <alignment horizontal="center" vertical="top"/>
    </xf>
    <xf numFmtId="0" fontId="5" fillId="0" borderId="1" xfId="2" applyFont="1" applyBorder="1" applyAlignment="1">
      <alignment horizontal="center"/>
    </xf>
    <xf numFmtId="0" fontId="6" fillId="4" borderId="1" xfId="2" applyFont="1" applyFill="1" applyBorder="1"/>
    <xf numFmtId="0" fontId="7" fillId="5" borderId="1" xfId="2" applyFont="1" applyFill="1" applyBorder="1" applyAlignment="1">
      <alignment horizontal="center"/>
    </xf>
    <xf numFmtId="0" fontId="7" fillId="5" borderId="1" xfId="2" applyFont="1" applyFill="1" applyBorder="1"/>
    <xf numFmtId="0" fontId="7" fillId="5" borderId="1" xfId="2" applyFont="1" applyFill="1" applyBorder="1" applyAlignment="1">
      <alignment horizontal="center" vertical="center"/>
    </xf>
    <xf numFmtId="0" fontId="8" fillId="0" borderId="0" xfId="2" quotePrefix="1" applyFont="1"/>
    <xf numFmtId="0" fontId="4" fillId="0" borderId="0" xfId="2" applyFont="1"/>
    <xf numFmtId="0" fontId="3" fillId="0" borderId="0" xfId="2" applyAlignment="1">
      <alignment horizontal="left"/>
    </xf>
    <xf numFmtId="4" fontId="0" fillId="0" borderId="1" xfId="0" applyNumberFormat="1" applyBorder="1" applyAlignment="1">
      <alignment horizontal="center"/>
    </xf>
    <xf numFmtId="166" fontId="5" fillId="0" borderId="1" xfId="2" quotePrefix="1" applyNumberFormat="1" applyFont="1" applyBorder="1"/>
    <xf numFmtId="164" fontId="4" fillId="0" borderId="0" xfId="4" applyFont="1" applyBorder="1" applyAlignment="1">
      <alignment horizontal="right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Border="1"/>
    <xf numFmtId="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left"/>
    </xf>
  </cellXfs>
  <cellStyles count="5">
    <cellStyle name="Euro" xfId="3"/>
    <cellStyle name="Normale" xfId="0" builtinId="0"/>
    <cellStyle name="Normale 2" xfId="2"/>
    <cellStyle name="Valuta" xfId="1" builtinId="4"/>
    <cellStyle name="Valuta 2" xfId="4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[Foglio Esercizi Mercoledi.xlsx]Pivot$Gerafici!Tabella_pivot7</c:name>
    <c:fmtId val="6"/>
  </c:pivotSource>
  <c:chart>
    <c:title>
      <c:tx>
        <c:strRef>
          <c:f>'Pivot$Gerafici'!$B$22</c:f>
          <c:strCache>
            <c:ptCount val="1"/>
            <c:pt idx="0">
              <c:v>Somma di fatturato per Settore</c:v>
            </c:pt>
          </c:strCache>
        </c:strRef>
      </c:tx>
      <c:layout>
        <c:manualLayout>
          <c:xMode val="edge"/>
          <c:yMode val="edge"/>
          <c:x val="0.29569686948853613"/>
          <c:y val="9.52722953216374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'Pivot$Gerafici'!$B$22</c:f>
              <c:strCache>
                <c:ptCount val="1"/>
                <c:pt idx="0">
                  <c:v>Friuli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'Pivot$Gerafici'!$B$22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'Pivot$Gerafici'!$B$22</c:f>
              <c:numCache>
                <c:formatCode>General</c:formatCode>
                <c:ptCount val="4"/>
                <c:pt idx="0">
                  <c:v>4970</c:v>
                </c:pt>
                <c:pt idx="1">
                  <c:v>3990</c:v>
                </c:pt>
                <c:pt idx="2">
                  <c:v>6955</c:v>
                </c:pt>
                <c:pt idx="3">
                  <c:v>44030</c:v>
                </c:pt>
              </c:numCache>
            </c:numRef>
          </c:val>
        </c:ser>
        <c:ser>
          <c:idx val="1"/>
          <c:order val="1"/>
          <c:tx>
            <c:strRef>
              <c:f>'Pivot$Gerafici'!$B$22</c:f>
              <c:strCache>
                <c:ptCount val="1"/>
                <c:pt idx="0">
                  <c:v>Lombardia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'Pivot$Gerafici'!$B$22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'Pivot$Gerafici'!$B$22</c:f>
              <c:numCache>
                <c:formatCode>General</c:formatCode>
                <c:ptCount val="4"/>
                <c:pt idx="0">
                  <c:v>5510</c:v>
                </c:pt>
                <c:pt idx="1">
                  <c:v>3533</c:v>
                </c:pt>
                <c:pt idx="2">
                  <c:v>5800</c:v>
                </c:pt>
                <c:pt idx="3">
                  <c:v>27720</c:v>
                </c:pt>
              </c:numCache>
            </c:numRef>
          </c:val>
        </c:ser>
        <c:ser>
          <c:idx val="2"/>
          <c:order val="2"/>
          <c:tx>
            <c:strRef>
              <c:f>'Pivot$Gerafici'!$B$22</c:f>
              <c:strCache>
                <c:ptCount val="1"/>
                <c:pt idx="0">
                  <c:v>Trentino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'Pivot$Gerafici'!$B$22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'Pivot$Gerafici'!$B$22</c:f>
              <c:numCache>
                <c:formatCode>General</c:formatCode>
                <c:ptCount val="4"/>
                <c:pt idx="2">
                  <c:v>3700</c:v>
                </c:pt>
                <c:pt idx="3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1747872"/>
        <c:axId val="1552660464"/>
      </c:barChart>
      <c:catAx>
        <c:axId val="175174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2660464"/>
        <c:crosses val="autoZero"/>
        <c:auto val="1"/>
        <c:lblAlgn val="ctr"/>
        <c:lblOffset val="100"/>
        <c:noMultiLvlLbl val="0"/>
      </c:catAx>
      <c:valAx>
        <c:axId val="155266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174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[Foglio Esercizi Mercoledi.xlsx]Pivot$Gerafici!Tabella_pivot9</c:name>
    <c:fmtId val="5"/>
  </c:pivotSource>
  <c:chart>
    <c:title>
      <c:tx>
        <c:strRef>
          <c:f>'Pivot$Gerafici'!$A$13</c:f>
          <c:strCache>
            <c:ptCount val="1"/>
            <c:pt idx="0">
              <c:v>Media di Fatturato </c:v>
            </c:pt>
          </c:strCache>
        </c:strRef>
      </c:tx>
      <c:layout>
        <c:manualLayout>
          <c:xMode val="edge"/>
          <c:yMode val="edge"/>
          <c:x val="0.31882341269841269"/>
          <c:y val="8.1505847953216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'Pivot$Gerafici'!$A$13</c:f>
              <c:strCache>
                <c:ptCount val="1"/>
                <c:pt idx="0">
                  <c:v>Friuli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'Pivot$Gerafici'!$A$13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'Pivot$Gerafici'!$A$13</c:f>
              <c:numCache>
                <c:formatCode>General</c:formatCode>
                <c:ptCount val="4"/>
                <c:pt idx="0">
                  <c:v>4636.666666666667</c:v>
                </c:pt>
                <c:pt idx="1">
                  <c:v>6855</c:v>
                </c:pt>
                <c:pt idx="2">
                  <c:v>4800</c:v>
                </c:pt>
              </c:numCache>
            </c:numRef>
          </c:val>
        </c:ser>
        <c:ser>
          <c:idx val="1"/>
          <c:order val="1"/>
          <c:tx>
            <c:strRef>
              <c:f>'Pivot$Gerafici'!$A$13</c:f>
              <c:strCache>
                <c:ptCount val="1"/>
                <c:pt idx="0">
                  <c:v>Lombardia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'Pivot$Gerafici'!$A$13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'Pivot$Gerafici'!$A$13</c:f>
              <c:numCache>
                <c:formatCode>General</c:formatCode>
                <c:ptCount val="4"/>
                <c:pt idx="0">
                  <c:v>4920</c:v>
                </c:pt>
                <c:pt idx="1">
                  <c:v>5844</c:v>
                </c:pt>
                <c:pt idx="2">
                  <c:v>6780</c:v>
                </c:pt>
                <c:pt idx="3">
                  <c:v>5120</c:v>
                </c:pt>
              </c:numCache>
            </c:numRef>
          </c:val>
        </c:ser>
        <c:ser>
          <c:idx val="2"/>
          <c:order val="2"/>
          <c:tx>
            <c:strRef>
              <c:f>'Pivot$Gerafici'!$A$13</c:f>
              <c:strCache>
                <c:ptCount val="1"/>
                <c:pt idx="0">
                  <c:v>Trentino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'Pivot$Gerafici'!$A$13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'Pivot$Gerafici'!$A$13</c:f>
              <c:numCache>
                <c:formatCode>General</c:formatCode>
                <c:ptCount val="4"/>
                <c:pt idx="0">
                  <c:v>6420</c:v>
                </c:pt>
                <c:pt idx="3">
                  <c:v>10192</c:v>
                </c:pt>
              </c:numCache>
            </c:numRef>
          </c:val>
        </c:ser>
        <c:ser>
          <c:idx val="3"/>
          <c:order val="3"/>
          <c:tx>
            <c:strRef>
              <c:f>'Pivot$Gerafici'!$A$13</c:f>
              <c:strCache>
                <c:ptCount val="1"/>
                <c:pt idx="0">
                  <c:v>Veneto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'Pivot$Gerafici'!$A$13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'Pivot$Gerafici'!$A$13</c:f>
              <c:numCache>
                <c:formatCode>General</c:formatCode>
                <c:ptCount val="4"/>
                <c:pt idx="0">
                  <c:v>8380</c:v>
                </c:pt>
                <c:pt idx="1">
                  <c:v>4950</c:v>
                </c:pt>
                <c:pt idx="2">
                  <c:v>3840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2651216"/>
        <c:axId val="1552662640"/>
      </c:barChart>
      <c:catAx>
        <c:axId val="15526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2662640"/>
        <c:crosses val="autoZero"/>
        <c:auto val="1"/>
        <c:lblAlgn val="ctr"/>
        <c:lblOffset val="100"/>
        <c:noMultiLvlLbl val="0"/>
      </c:catAx>
      <c:valAx>
        <c:axId val="1552662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265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[Foglio Esercizi Mercoledi.xlsx]Pivot$Gerafici!Tabella_pivot7</c:name>
    <c:fmtId val="16"/>
  </c:pivotSource>
  <c:chart>
    <c:title>
      <c:tx>
        <c:strRef>
          <c:f>'Pivot$Gerafici'!$B$22</c:f>
          <c:strCache>
            <c:ptCount val="1"/>
            <c:pt idx="0">
              <c:v>Somma di fatturato per Settore</c:v>
            </c:pt>
          </c:strCache>
        </c:strRef>
      </c:tx>
      <c:layout>
        <c:manualLayout>
          <c:xMode val="edge"/>
          <c:yMode val="edge"/>
          <c:x val="0.29569686948853613"/>
          <c:y val="9.52722953216374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9"/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'Pivot$Gerafici'!$B$22</c:f>
              <c:strCache>
                <c:ptCount val="1"/>
                <c:pt idx="0">
                  <c:v>Friuli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'Pivot$Gerafici'!$B$22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'Pivot$Gerafici'!$B$22</c:f>
              <c:numCache>
                <c:formatCode>General</c:formatCode>
                <c:ptCount val="4"/>
                <c:pt idx="0">
                  <c:v>4970</c:v>
                </c:pt>
                <c:pt idx="1">
                  <c:v>3990</c:v>
                </c:pt>
                <c:pt idx="2">
                  <c:v>6955</c:v>
                </c:pt>
                <c:pt idx="3">
                  <c:v>44030</c:v>
                </c:pt>
              </c:numCache>
            </c:numRef>
          </c:val>
        </c:ser>
        <c:ser>
          <c:idx val="1"/>
          <c:order val="1"/>
          <c:tx>
            <c:strRef>
              <c:f>'Pivot$Gerafici'!$B$22</c:f>
              <c:strCache>
                <c:ptCount val="1"/>
                <c:pt idx="0">
                  <c:v>Lombardia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'Pivot$Gerafici'!$B$22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'Pivot$Gerafici'!$B$22</c:f>
              <c:numCache>
                <c:formatCode>General</c:formatCode>
                <c:ptCount val="4"/>
                <c:pt idx="0">
                  <c:v>5510</c:v>
                </c:pt>
                <c:pt idx="1">
                  <c:v>3533</c:v>
                </c:pt>
                <c:pt idx="2">
                  <c:v>5800</c:v>
                </c:pt>
                <c:pt idx="3">
                  <c:v>27720</c:v>
                </c:pt>
              </c:numCache>
            </c:numRef>
          </c:val>
        </c:ser>
        <c:ser>
          <c:idx val="2"/>
          <c:order val="2"/>
          <c:tx>
            <c:strRef>
              <c:f>'Pivot$Gerafici'!$B$22</c:f>
              <c:strCache>
                <c:ptCount val="1"/>
                <c:pt idx="0">
                  <c:v>Trentino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'Pivot$Gerafici'!$B$22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'Pivot$Gerafici'!$B$22</c:f>
              <c:numCache>
                <c:formatCode>General</c:formatCode>
                <c:ptCount val="4"/>
                <c:pt idx="2">
                  <c:v>3700</c:v>
                </c:pt>
                <c:pt idx="3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[Foglio Esercizi Mercoledi.xlsx]Pivot$Gerafici!Tabella_pivot9</c:name>
    <c:fmtId val="10"/>
  </c:pivotSource>
  <c:chart>
    <c:title>
      <c:tx>
        <c:strRef>
          <c:f>'Pivot$Gerafici'!$A$13</c:f>
          <c:strCache>
            <c:ptCount val="1"/>
            <c:pt idx="0">
              <c:v>Media di Fatturato </c:v>
            </c:pt>
          </c:strCache>
        </c:strRef>
      </c:tx>
      <c:layout>
        <c:manualLayout>
          <c:xMode val="edge"/>
          <c:yMode val="edge"/>
          <c:x val="0.31882341269841269"/>
          <c:y val="8.1505847953216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6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7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8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9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'Pivot$Gerafici'!$A$13</c:f>
              <c:strCache>
                <c:ptCount val="1"/>
                <c:pt idx="0">
                  <c:v>Friuli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'Pivot$Gerafici'!$A$13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'Pivot$Gerafici'!$A$13</c:f>
              <c:numCache>
                <c:formatCode>General</c:formatCode>
                <c:ptCount val="4"/>
                <c:pt idx="0">
                  <c:v>4636.666666666667</c:v>
                </c:pt>
                <c:pt idx="1">
                  <c:v>6855</c:v>
                </c:pt>
                <c:pt idx="2">
                  <c:v>4800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'Pivot$Gerafici'!$A$13</c:f>
              <c:strCache>
                <c:ptCount val="1"/>
                <c:pt idx="0">
                  <c:v>Lombardia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'Pivot$Gerafici'!$A$13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'Pivot$Gerafici'!$A$13</c:f>
              <c:numCache>
                <c:formatCode>General</c:formatCode>
                <c:ptCount val="4"/>
                <c:pt idx="0">
                  <c:v>4920</c:v>
                </c:pt>
                <c:pt idx="1">
                  <c:v>5844</c:v>
                </c:pt>
                <c:pt idx="2">
                  <c:v>6780</c:v>
                </c:pt>
                <c:pt idx="3">
                  <c:v>5120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'Pivot$Gerafici'!$A$13</c:f>
              <c:strCache>
                <c:ptCount val="1"/>
                <c:pt idx="0">
                  <c:v>Trentino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'Pivot$Gerafici'!$A$13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'Pivot$Gerafici'!$A$13</c:f>
              <c:numCache>
                <c:formatCode>General</c:formatCode>
                <c:ptCount val="4"/>
                <c:pt idx="0">
                  <c:v>6420</c:v>
                </c:pt>
                <c:pt idx="3">
                  <c:v>10192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'Pivot$Gerafici'!$A$13</c:f>
              <c:strCache>
                <c:ptCount val="1"/>
                <c:pt idx="0">
                  <c:v>Veneto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'Pivot$Gerafici'!$A$13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'Pivot$Gerafici'!$A$13</c:f>
              <c:numCache>
                <c:formatCode>General</c:formatCode>
                <c:ptCount val="4"/>
                <c:pt idx="0">
                  <c:v>8380</c:v>
                </c:pt>
                <c:pt idx="1">
                  <c:v>4950</c:v>
                </c:pt>
                <c:pt idx="2">
                  <c:v>3840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654480"/>
        <c:axId val="1552662096"/>
      </c:lineChart>
      <c:catAx>
        <c:axId val="15526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2662096"/>
        <c:crosses val="autoZero"/>
        <c:auto val="1"/>
        <c:lblAlgn val="ctr"/>
        <c:lblOffset val="100"/>
        <c:noMultiLvlLbl val="0"/>
      </c:catAx>
      <c:valAx>
        <c:axId val="155266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26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'foglio 1 (2)'!$G$5</c:f>
              <c:strCache>
                <c:ptCount val="1"/>
                <c:pt idx="0">
                  <c:v>Fatturato 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'[1]foglio 1 (2)'!$B$6:$E$162</c:f>
              <c:multiLvlStrCache>
                <c:ptCount val="157"/>
                <c:lvl>
                  <c:pt idx="0">
                    <c:v>Cancelleria</c:v>
                  </c:pt>
                  <c:pt idx="1">
                    <c:v>Cancelleria</c:v>
                  </c:pt>
                  <c:pt idx="2">
                    <c:v>Cancelleria</c:v>
                  </c:pt>
                  <c:pt idx="3">
                    <c:v>Informatica</c:v>
                  </c:pt>
                  <c:pt idx="4">
                    <c:v>Informatica</c:v>
                  </c:pt>
                  <c:pt idx="5">
                    <c:v>Cancelleria</c:v>
                  </c:pt>
                  <c:pt idx="6">
                    <c:v>Cancelleria</c:v>
                  </c:pt>
                  <c:pt idx="7">
                    <c:v>Informatica</c:v>
                  </c:pt>
                  <c:pt idx="8">
                    <c:v>Cancelleria</c:v>
                  </c:pt>
                  <c:pt idx="9">
                    <c:v>Cancelleria</c:v>
                  </c:pt>
                  <c:pt idx="10">
                    <c:v>Cancelleria</c:v>
                  </c:pt>
                  <c:pt idx="11">
                    <c:v>Cancelleria</c:v>
                  </c:pt>
                  <c:pt idx="12">
                    <c:v>Cancelleria</c:v>
                  </c:pt>
                  <c:pt idx="13">
                    <c:v>Cancelleria</c:v>
                  </c:pt>
                  <c:pt idx="14">
                    <c:v>Informatica</c:v>
                  </c:pt>
                  <c:pt idx="15">
                    <c:v>Cancelleria</c:v>
                  </c:pt>
                  <c:pt idx="16">
                    <c:v>Informatica</c:v>
                  </c:pt>
                  <c:pt idx="17">
                    <c:v>Cancelleria</c:v>
                  </c:pt>
                  <c:pt idx="18">
                    <c:v>Cancelleria</c:v>
                  </c:pt>
                  <c:pt idx="19">
                    <c:v>Cancelleria</c:v>
                  </c:pt>
                  <c:pt idx="20">
                    <c:v>Informatica</c:v>
                  </c:pt>
                  <c:pt idx="21">
                    <c:v>Cancelleria</c:v>
                  </c:pt>
                  <c:pt idx="22">
                    <c:v>Informatica</c:v>
                  </c:pt>
                  <c:pt idx="23">
                    <c:v>Cancelleria</c:v>
                  </c:pt>
                  <c:pt idx="24">
                    <c:v>Cancelleria</c:v>
                  </c:pt>
                  <c:pt idx="25">
                    <c:v>Informatica</c:v>
                  </c:pt>
                  <c:pt idx="26">
                    <c:v>Cancelleria</c:v>
                  </c:pt>
                  <c:pt idx="27">
                    <c:v>Cancelleria</c:v>
                  </c:pt>
                  <c:pt idx="28">
                    <c:v>Cancelleria</c:v>
                  </c:pt>
                  <c:pt idx="29">
                    <c:v>Informatica</c:v>
                  </c:pt>
                  <c:pt idx="30">
                    <c:v>Cancelleria</c:v>
                  </c:pt>
                  <c:pt idx="31">
                    <c:v>Cancelleria</c:v>
                  </c:pt>
                  <c:pt idx="32">
                    <c:v>Informatica</c:v>
                  </c:pt>
                  <c:pt idx="33">
                    <c:v>Informatica</c:v>
                  </c:pt>
                  <c:pt idx="34">
                    <c:v>Cancelleria</c:v>
                  </c:pt>
                  <c:pt idx="35">
                    <c:v>Cancelleria</c:v>
                  </c:pt>
                  <c:pt idx="36">
                    <c:v>Cancelleria</c:v>
                  </c:pt>
                  <c:pt idx="37">
                    <c:v>Cancelleria</c:v>
                  </c:pt>
                  <c:pt idx="38">
                    <c:v>Cancelleria</c:v>
                  </c:pt>
                  <c:pt idx="39">
                    <c:v>Cancelleria</c:v>
                  </c:pt>
                  <c:pt idx="40">
                    <c:v>Cancelleria</c:v>
                  </c:pt>
                  <c:pt idx="41">
                    <c:v>Informatica</c:v>
                  </c:pt>
                  <c:pt idx="42">
                    <c:v>Cancelleria</c:v>
                  </c:pt>
                  <c:pt idx="43">
                    <c:v>Informatica</c:v>
                  </c:pt>
                  <c:pt idx="44">
                    <c:v>Cancelleria</c:v>
                  </c:pt>
                  <c:pt idx="45">
                    <c:v>Informatica</c:v>
                  </c:pt>
                  <c:pt idx="46">
                    <c:v>Cancelleria</c:v>
                  </c:pt>
                  <c:pt idx="47">
                    <c:v>Cancelleria</c:v>
                  </c:pt>
                  <c:pt idx="48">
                    <c:v>Cancelleria</c:v>
                  </c:pt>
                  <c:pt idx="49">
                    <c:v>Cancelleria</c:v>
                  </c:pt>
                  <c:pt idx="50">
                    <c:v>Cancelleria</c:v>
                  </c:pt>
                  <c:pt idx="51">
                    <c:v>Informatica</c:v>
                  </c:pt>
                  <c:pt idx="52">
                    <c:v>Informatica</c:v>
                  </c:pt>
                  <c:pt idx="53">
                    <c:v>Cancelleria</c:v>
                  </c:pt>
                  <c:pt idx="54">
                    <c:v>Cancelleria</c:v>
                  </c:pt>
                  <c:pt idx="55">
                    <c:v>Cancelleria</c:v>
                  </c:pt>
                  <c:pt idx="56">
                    <c:v>Informatica</c:v>
                  </c:pt>
                  <c:pt idx="57">
                    <c:v>Cancelleria</c:v>
                  </c:pt>
                  <c:pt idx="58">
                    <c:v>Cancelleria</c:v>
                  </c:pt>
                  <c:pt idx="59">
                    <c:v>Cancelleria</c:v>
                  </c:pt>
                  <c:pt idx="60">
                    <c:v>Cancelleria</c:v>
                  </c:pt>
                  <c:pt idx="61">
                    <c:v>Informatica</c:v>
                  </c:pt>
                  <c:pt idx="62">
                    <c:v>Informatica</c:v>
                  </c:pt>
                  <c:pt idx="63">
                    <c:v>Cancelleria</c:v>
                  </c:pt>
                  <c:pt idx="64">
                    <c:v>Cancelleria</c:v>
                  </c:pt>
                  <c:pt idx="65">
                    <c:v>Cancelleria</c:v>
                  </c:pt>
                  <c:pt idx="66">
                    <c:v>Informatica</c:v>
                  </c:pt>
                  <c:pt idx="67">
                    <c:v>Cancelleria</c:v>
                  </c:pt>
                  <c:pt idx="68">
                    <c:v>Cancelleria</c:v>
                  </c:pt>
                  <c:pt idx="69">
                    <c:v>Cancelleria</c:v>
                  </c:pt>
                  <c:pt idx="70">
                    <c:v>Cancelleria</c:v>
                  </c:pt>
                  <c:pt idx="71">
                    <c:v>Cancelleria</c:v>
                  </c:pt>
                  <c:pt idx="72">
                    <c:v>Cancelleria</c:v>
                  </c:pt>
                  <c:pt idx="73">
                    <c:v>Cancelleria</c:v>
                  </c:pt>
                  <c:pt idx="74">
                    <c:v>Informatica</c:v>
                  </c:pt>
                  <c:pt idx="75">
                    <c:v>Cancelleria</c:v>
                  </c:pt>
                  <c:pt idx="76">
                    <c:v>Informatica</c:v>
                  </c:pt>
                  <c:pt idx="77">
                    <c:v>Informatica</c:v>
                  </c:pt>
                  <c:pt idx="78">
                    <c:v>Cancelleria</c:v>
                  </c:pt>
                  <c:pt idx="79">
                    <c:v>Cancelleria</c:v>
                  </c:pt>
                  <c:pt idx="80">
                    <c:v>Cancelleria</c:v>
                  </c:pt>
                  <c:pt idx="81">
                    <c:v>Cancelleria</c:v>
                  </c:pt>
                  <c:pt idx="82">
                    <c:v>Cancelleria</c:v>
                  </c:pt>
                  <c:pt idx="83">
                    <c:v>Cancelleria</c:v>
                  </c:pt>
                  <c:pt idx="84">
                    <c:v>Informatica</c:v>
                  </c:pt>
                  <c:pt idx="85">
                    <c:v>Informatica</c:v>
                  </c:pt>
                  <c:pt idx="86">
                    <c:v>Cancelleria</c:v>
                  </c:pt>
                  <c:pt idx="87">
                    <c:v>Cancelleria</c:v>
                  </c:pt>
                  <c:pt idx="88">
                    <c:v>Informatica</c:v>
                  </c:pt>
                  <c:pt idx="89">
                    <c:v>Cancelleria</c:v>
                  </c:pt>
                  <c:pt idx="90">
                    <c:v>Cancelleria</c:v>
                  </c:pt>
                  <c:pt idx="91">
                    <c:v>Cancelleria</c:v>
                  </c:pt>
                  <c:pt idx="92">
                    <c:v>Cancelleria</c:v>
                  </c:pt>
                  <c:pt idx="93">
                    <c:v>Informatica</c:v>
                  </c:pt>
                  <c:pt idx="94">
                    <c:v>Cancelleria</c:v>
                  </c:pt>
                  <c:pt idx="95">
                    <c:v>Informatica</c:v>
                  </c:pt>
                  <c:pt idx="96">
                    <c:v>Informatica</c:v>
                  </c:pt>
                  <c:pt idx="97">
                    <c:v>Cancelleria</c:v>
                  </c:pt>
                  <c:pt idx="98">
                    <c:v>Cancelleria</c:v>
                  </c:pt>
                  <c:pt idx="99">
                    <c:v>Informatica</c:v>
                  </c:pt>
                  <c:pt idx="100">
                    <c:v>Cancelleria</c:v>
                  </c:pt>
                  <c:pt idx="101">
                    <c:v>Cancelleria</c:v>
                  </c:pt>
                  <c:pt idx="102">
                    <c:v>Cancelleria</c:v>
                  </c:pt>
                  <c:pt idx="103">
                    <c:v>Informatica</c:v>
                  </c:pt>
                  <c:pt idx="104">
                    <c:v>Cancelleria</c:v>
                  </c:pt>
                  <c:pt idx="105">
                    <c:v>Cancelleria</c:v>
                  </c:pt>
                  <c:pt idx="106">
                    <c:v>Informatica</c:v>
                  </c:pt>
                  <c:pt idx="107">
                    <c:v>Cancelleria</c:v>
                  </c:pt>
                  <c:pt idx="108">
                    <c:v>Informatica</c:v>
                  </c:pt>
                  <c:pt idx="109">
                    <c:v>Cancelleria</c:v>
                  </c:pt>
                  <c:pt idx="110">
                    <c:v>Cancelleria</c:v>
                  </c:pt>
                  <c:pt idx="111">
                    <c:v>Cancelleria</c:v>
                  </c:pt>
                  <c:pt idx="112">
                    <c:v>Cancelleria</c:v>
                  </c:pt>
                  <c:pt idx="113">
                    <c:v>Informatica</c:v>
                  </c:pt>
                  <c:pt idx="114">
                    <c:v>Cancelleria</c:v>
                  </c:pt>
                  <c:pt idx="115">
                    <c:v>Informatica</c:v>
                  </c:pt>
                  <c:pt idx="116">
                    <c:v>Cancelleria</c:v>
                  </c:pt>
                  <c:pt idx="117">
                    <c:v>Cancelleria</c:v>
                  </c:pt>
                  <c:pt idx="118">
                    <c:v>Informatica</c:v>
                  </c:pt>
                  <c:pt idx="119">
                    <c:v>Cancelleria</c:v>
                  </c:pt>
                  <c:pt idx="120">
                    <c:v>Cancelleria</c:v>
                  </c:pt>
                  <c:pt idx="121">
                    <c:v>Cancelleria</c:v>
                  </c:pt>
                  <c:pt idx="122">
                    <c:v>Cancelleria</c:v>
                  </c:pt>
                  <c:pt idx="123">
                    <c:v>Cancelleria</c:v>
                  </c:pt>
                  <c:pt idx="124">
                    <c:v>Informatica</c:v>
                  </c:pt>
                  <c:pt idx="125">
                    <c:v>Cancelleria</c:v>
                  </c:pt>
                  <c:pt idx="126">
                    <c:v>Cancelleria</c:v>
                  </c:pt>
                  <c:pt idx="127">
                    <c:v>Informatica</c:v>
                  </c:pt>
                  <c:pt idx="128">
                    <c:v>Informatica</c:v>
                  </c:pt>
                  <c:pt idx="129">
                    <c:v>Cancelleria</c:v>
                  </c:pt>
                  <c:pt idx="130">
                    <c:v>Cancelleria</c:v>
                  </c:pt>
                  <c:pt idx="131">
                    <c:v>Informatica</c:v>
                  </c:pt>
                  <c:pt idx="132">
                    <c:v>Cancelleria</c:v>
                  </c:pt>
                  <c:pt idx="133">
                    <c:v>Cancelleria</c:v>
                  </c:pt>
                  <c:pt idx="134">
                    <c:v>Cancelleria</c:v>
                  </c:pt>
                  <c:pt idx="135">
                    <c:v>Cancelleria</c:v>
                  </c:pt>
                  <c:pt idx="136">
                    <c:v>Informatica</c:v>
                  </c:pt>
                  <c:pt idx="137">
                    <c:v>Cancelleria</c:v>
                  </c:pt>
                  <c:pt idx="138">
                    <c:v>Cancelleria</c:v>
                  </c:pt>
                  <c:pt idx="139">
                    <c:v>Cancelleria</c:v>
                  </c:pt>
                  <c:pt idx="140">
                    <c:v>Cancelleria</c:v>
                  </c:pt>
                  <c:pt idx="141">
                    <c:v>Cancelleria</c:v>
                  </c:pt>
                  <c:pt idx="142">
                    <c:v>Informatica</c:v>
                  </c:pt>
                  <c:pt idx="143">
                    <c:v>Cancelleria</c:v>
                  </c:pt>
                  <c:pt idx="144">
                    <c:v>Cancelleria</c:v>
                  </c:pt>
                  <c:pt idx="145">
                    <c:v>Informatica</c:v>
                  </c:pt>
                  <c:pt idx="146">
                    <c:v>Informatica</c:v>
                  </c:pt>
                  <c:pt idx="147">
                    <c:v>Cancelleria</c:v>
                  </c:pt>
                  <c:pt idx="148">
                    <c:v>Cancelleria</c:v>
                  </c:pt>
                  <c:pt idx="149">
                    <c:v>Informatica</c:v>
                  </c:pt>
                  <c:pt idx="150">
                    <c:v>Cancelleria</c:v>
                  </c:pt>
                  <c:pt idx="151">
                    <c:v>Cancelleria</c:v>
                  </c:pt>
                  <c:pt idx="152">
                    <c:v>Cancelleria</c:v>
                  </c:pt>
                  <c:pt idx="153">
                    <c:v>Cancelleria</c:v>
                  </c:pt>
                  <c:pt idx="154">
                    <c:v>Informatica</c:v>
                  </c:pt>
                  <c:pt idx="155">
                    <c:v>Informatica</c:v>
                  </c:pt>
                  <c:pt idx="156">
                    <c:v>Cancelleria</c:v>
                  </c:pt>
                </c:lvl>
                <c:lvl>
                  <c:pt idx="0">
                    <c:v>Lombardia</c:v>
                  </c:pt>
                  <c:pt idx="1">
                    <c:v>Veneto</c:v>
                  </c:pt>
                  <c:pt idx="2">
                    <c:v>Friuli</c:v>
                  </c:pt>
                  <c:pt idx="3">
                    <c:v>Lombardia</c:v>
                  </c:pt>
                  <c:pt idx="4">
                    <c:v>Lombardia</c:v>
                  </c:pt>
                  <c:pt idx="5">
                    <c:v>Veneto</c:v>
                  </c:pt>
                  <c:pt idx="6">
                    <c:v>Lombardia</c:v>
                  </c:pt>
                  <c:pt idx="7">
                    <c:v>Trentino</c:v>
                  </c:pt>
                  <c:pt idx="8">
                    <c:v>Veneto</c:v>
                  </c:pt>
                  <c:pt idx="9">
                    <c:v>Friuli</c:v>
                  </c:pt>
                  <c:pt idx="10">
                    <c:v>Veneto</c:v>
                  </c:pt>
                  <c:pt idx="11">
                    <c:v>Lombardia</c:v>
                  </c:pt>
                  <c:pt idx="12">
                    <c:v>Friuli</c:v>
                  </c:pt>
                  <c:pt idx="13">
                    <c:v>Veneto</c:v>
                  </c:pt>
                  <c:pt idx="14">
                    <c:v>Lombardia</c:v>
                  </c:pt>
                  <c:pt idx="15">
                    <c:v>Veneto</c:v>
                  </c:pt>
                  <c:pt idx="16">
                    <c:v>Lombardia</c:v>
                  </c:pt>
                  <c:pt idx="17">
                    <c:v>Friuli</c:v>
                  </c:pt>
                  <c:pt idx="18">
                    <c:v>Veneto</c:v>
                  </c:pt>
                  <c:pt idx="19">
                    <c:v>Trentino</c:v>
                  </c:pt>
                  <c:pt idx="20">
                    <c:v>Friuli</c:v>
                  </c:pt>
                  <c:pt idx="21">
                    <c:v>Veneto</c:v>
                  </c:pt>
                  <c:pt idx="22">
                    <c:v>Friuli</c:v>
                  </c:pt>
                  <c:pt idx="23">
                    <c:v>Veneto</c:v>
                  </c:pt>
                  <c:pt idx="24">
                    <c:v>Lombardia</c:v>
                  </c:pt>
                  <c:pt idx="25">
                    <c:v>Veneto</c:v>
                  </c:pt>
                  <c:pt idx="26">
                    <c:v>Veneto</c:v>
                  </c:pt>
                  <c:pt idx="27">
                    <c:v>Lombardia</c:v>
                  </c:pt>
                  <c:pt idx="28">
                    <c:v>Veneto</c:v>
                  </c:pt>
                  <c:pt idx="29">
                    <c:v>Lombardia</c:v>
                  </c:pt>
                  <c:pt idx="30">
                    <c:v>Friuli</c:v>
                  </c:pt>
                  <c:pt idx="31">
                    <c:v>Veneto</c:v>
                  </c:pt>
                  <c:pt idx="32">
                    <c:v>Lombardia</c:v>
                  </c:pt>
                  <c:pt idx="33">
                    <c:v>Trentino</c:v>
                  </c:pt>
                  <c:pt idx="34">
                    <c:v>Lombardia</c:v>
                  </c:pt>
                  <c:pt idx="35">
                    <c:v>Friuli</c:v>
                  </c:pt>
                  <c:pt idx="36">
                    <c:v>Veneto</c:v>
                  </c:pt>
                  <c:pt idx="37">
                    <c:v>Friuli</c:v>
                  </c:pt>
                  <c:pt idx="38">
                    <c:v>Veneto</c:v>
                  </c:pt>
                  <c:pt idx="39">
                    <c:v>Veneto</c:v>
                  </c:pt>
                  <c:pt idx="40">
                    <c:v>Lombardia</c:v>
                  </c:pt>
                  <c:pt idx="41">
                    <c:v>Lombardia</c:v>
                  </c:pt>
                  <c:pt idx="42">
                    <c:v>Veneto</c:v>
                  </c:pt>
                  <c:pt idx="43">
                    <c:v>Lombardia</c:v>
                  </c:pt>
                  <c:pt idx="44">
                    <c:v>Friuli</c:v>
                  </c:pt>
                  <c:pt idx="45">
                    <c:v>Friuli</c:v>
                  </c:pt>
                  <c:pt idx="46">
                    <c:v>Veneto</c:v>
                  </c:pt>
                  <c:pt idx="47">
                    <c:v>Friuli</c:v>
                  </c:pt>
                  <c:pt idx="48">
                    <c:v>Trentino</c:v>
                  </c:pt>
                  <c:pt idx="49">
                    <c:v>Lombardia</c:v>
                  </c:pt>
                  <c:pt idx="50">
                    <c:v>Veneto</c:v>
                  </c:pt>
                  <c:pt idx="51">
                    <c:v>Veneto</c:v>
                  </c:pt>
                  <c:pt idx="52">
                    <c:v>Veneto</c:v>
                  </c:pt>
                  <c:pt idx="53">
                    <c:v>Trentino</c:v>
                  </c:pt>
                  <c:pt idx="54">
                    <c:v>Lombardia</c:v>
                  </c:pt>
                  <c:pt idx="55">
                    <c:v>Lombardia</c:v>
                  </c:pt>
                  <c:pt idx="56">
                    <c:v>Lombardia</c:v>
                  </c:pt>
                  <c:pt idx="57">
                    <c:v>Friuli</c:v>
                  </c:pt>
                  <c:pt idx="58">
                    <c:v>Lombardia</c:v>
                  </c:pt>
                  <c:pt idx="59">
                    <c:v>Veneto</c:v>
                  </c:pt>
                  <c:pt idx="60">
                    <c:v>Veneto</c:v>
                  </c:pt>
                  <c:pt idx="61">
                    <c:v>Lombardia</c:v>
                  </c:pt>
                  <c:pt idx="62">
                    <c:v>Friuli</c:v>
                  </c:pt>
                  <c:pt idx="63">
                    <c:v>Veneto</c:v>
                  </c:pt>
                  <c:pt idx="64">
                    <c:v>Trentino</c:v>
                  </c:pt>
                  <c:pt idx="65">
                    <c:v>Veneto</c:v>
                  </c:pt>
                  <c:pt idx="66">
                    <c:v>Friuli</c:v>
                  </c:pt>
                  <c:pt idx="67">
                    <c:v>Friuli</c:v>
                  </c:pt>
                  <c:pt idx="68">
                    <c:v>Friuli</c:v>
                  </c:pt>
                  <c:pt idx="69">
                    <c:v>Veneto</c:v>
                  </c:pt>
                  <c:pt idx="70">
                    <c:v>Veneto</c:v>
                  </c:pt>
                  <c:pt idx="71">
                    <c:v>Friuli</c:v>
                  </c:pt>
                  <c:pt idx="72">
                    <c:v>Veneto</c:v>
                  </c:pt>
                  <c:pt idx="73">
                    <c:v>Lombardia</c:v>
                  </c:pt>
                  <c:pt idx="74">
                    <c:v>Trentino</c:v>
                  </c:pt>
                  <c:pt idx="75">
                    <c:v>Lombardia</c:v>
                  </c:pt>
                  <c:pt idx="76">
                    <c:v>Lombardia</c:v>
                  </c:pt>
                  <c:pt idx="77">
                    <c:v>Veneto</c:v>
                  </c:pt>
                  <c:pt idx="78">
                    <c:v>Veneto</c:v>
                  </c:pt>
                  <c:pt idx="79">
                    <c:v>Friuli</c:v>
                  </c:pt>
                  <c:pt idx="80">
                    <c:v>Lombardia</c:v>
                  </c:pt>
                  <c:pt idx="81">
                    <c:v>Friuli</c:v>
                  </c:pt>
                  <c:pt idx="82">
                    <c:v>Veneto</c:v>
                  </c:pt>
                  <c:pt idx="83">
                    <c:v>Friuli</c:v>
                  </c:pt>
                  <c:pt idx="84">
                    <c:v>Friuli</c:v>
                  </c:pt>
                  <c:pt idx="85">
                    <c:v>Friuli</c:v>
                  </c:pt>
                  <c:pt idx="86">
                    <c:v>Veneto</c:v>
                  </c:pt>
                  <c:pt idx="87">
                    <c:v>Veneto</c:v>
                  </c:pt>
                  <c:pt idx="88">
                    <c:v>Friuli</c:v>
                  </c:pt>
                  <c:pt idx="89">
                    <c:v>Veneto</c:v>
                  </c:pt>
                  <c:pt idx="90">
                    <c:v>Lombardia</c:v>
                  </c:pt>
                  <c:pt idx="91">
                    <c:v>Veneto</c:v>
                  </c:pt>
                  <c:pt idx="92">
                    <c:v>Friuli</c:v>
                  </c:pt>
                  <c:pt idx="93">
                    <c:v>Friuli</c:v>
                  </c:pt>
                  <c:pt idx="94">
                    <c:v>Veneto</c:v>
                  </c:pt>
                  <c:pt idx="95">
                    <c:v>Veneto</c:v>
                  </c:pt>
                  <c:pt idx="96">
                    <c:v>Veneto</c:v>
                  </c:pt>
                  <c:pt idx="97">
                    <c:v>Trentino</c:v>
                  </c:pt>
                  <c:pt idx="98">
                    <c:v>Lombardia</c:v>
                  </c:pt>
                  <c:pt idx="99">
                    <c:v>Lombardia</c:v>
                  </c:pt>
                  <c:pt idx="100">
                    <c:v>Veneto</c:v>
                  </c:pt>
                  <c:pt idx="101">
                    <c:v>Lombardia</c:v>
                  </c:pt>
                  <c:pt idx="102">
                    <c:v>Veneto</c:v>
                  </c:pt>
                  <c:pt idx="103">
                    <c:v>Friuli</c:v>
                  </c:pt>
                  <c:pt idx="104">
                    <c:v>Veneto</c:v>
                  </c:pt>
                  <c:pt idx="105">
                    <c:v>Friuli</c:v>
                  </c:pt>
                  <c:pt idx="106">
                    <c:v>Friuli</c:v>
                  </c:pt>
                  <c:pt idx="107">
                    <c:v>Veneto</c:v>
                  </c:pt>
                  <c:pt idx="108">
                    <c:v>Friuli</c:v>
                  </c:pt>
                  <c:pt idx="109">
                    <c:v>Veneto</c:v>
                  </c:pt>
                  <c:pt idx="110">
                    <c:v>Lombardia</c:v>
                  </c:pt>
                  <c:pt idx="111">
                    <c:v>Veneto</c:v>
                  </c:pt>
                  <c:pt idx="112">
                    <c:v>Veneto</c:v>
                  </c:pt>
                  <c:pt idx="113">
                    <c:v>Friuli</c:v>
                  </c:pt>
                  <c:pt idx="114">
                    <c:v>Friuli</c:v>
                  </c:pt>
                  <c:pt idx="115">
                    <c:v>Veneto</c:v>
                  </c:pt>
                  <c:pt idx="116">
                    <c:v>Trentino</c:v>
                  </c:pt>
                  <c:pt idx="117">
                    <c:v>Lombardia</c:v>
                  </c:pt>
                  <c:pt idx="118">
                    <c:v>Veneto</c:v>
                  </c:pt>
                  <c:pt idx="119">
                    <c:v>Friuli</c:v>
                  </c:pt>
                  <c:pt idx="120">
                    <c:v>Lombardia</c:v>
                  </c:pt>
                  <c:pt idx="121">
                    <c:v>Friuli</c:v>
                  </c:pt>
                  <c:pt idx="122">
                    <c:v>Veneto</c:v>
                  </c:pt>
                  <c:pt idx="123">
                    <c:v>Veneto</c:v>
                  </c:pt>
                  <c:pt idx="124">
                    <c:v>Friuli</c:v>
                  </c:pt>
                  <c:pt idx="125">
                    <c:v>Veneto</c:v>
                  </c:pt>
                  <c:pt idx="126">
                    <c:v>Friuli</c:v>
                  </c:pt>
                  <c:pt idx="127">
                    <c:v>Veneto</c:v>
                  </c:pt>
                  <c:pt idx="128">
                    <c:v>Veneto</c:v>
                  </c:pt>
                  <c:pt idx="129">
                    <c:v>Trentino</c:v>
                  </c:pt>
                  <c:pt idx="130">
                    <c:v>Lombardia</c:v>
                  </c:pt>
                  <c:pt idx="131">
                    <c:v>Lombardia</c:v>
                  </c:pt>
                  <c:pt idx="132">
                    <c:v>Veneto</c:v>
                  </c:pt>
                  <c:pt idx="133">
                    <c:v>Lombardia</c:v>
                  </c:pt>
                  <c:pt idx="134">
                    <c:v>Friuli</c:v>
                  </c:pt>
                  <c:pt idx="135">
                    <c:v>Veneto</c:v>
                  </c:pt>
                  <c:pt idx="136">
                    <c:v>Friuli</c:v>
                  </c:pt>
                  <c:pt idx="137">
                    <c:v>Friuli</c:v>
                  </c:pt>
                  <c:pt idx="138">
                    <c:v>Veneto</c:v>
                  </c:pt>
                  <c:pt idx="139">
                    <c:v>Friuli</c:v>
                  </c:pt>
                  <c:pt idx="140">
                    <c:v>Veneto</c:v>
                  </c:pt>
                  <c:pt idx="141">
                    <c:v>Veneto</c:v>
                  </c:pt>
                  <c:pt idx="142">
                    <c:v>Friuli</c:v>
                  </c:pt>
                  <c:pt idx="143">
                    <c:v>Veneto</c:v>
                  </c:pt>
                  <c:pt idx="144">
                    <c:v>Friuli</c:v>
                  </c:pt>
                  <c:pt idx="145">
                    <c:v>Veneto</c:v>
                  </c:pt>
                  <c:pt idx="146">
                    <c:v>Veneto</c:v>
                  </c:pt>
                  <c:pt idx="147">
                    <c:v>Trentino</c:v>
                  </c:pt>
                  <c:pt idx="148">
                    <c:v>Lombardia</c:v>
                  </c:pt>
                  <c:pt idx="149">
                    <c:v>Lombardia</c:v>
                  </c:pt>
                  <c:pt idx="150">
                    <c:v>Veneto</c:v>
                  </c:pt>
                  <c:pt idx="151">
                    <c:v>Lombardia</c:v>
                  </c:pt>
                  <c:pt idx="152">
                    <c:v>Friuli</c:v>
                  </c:pt>
                  <c:pt idx="153">
                    <c:v>Veneto</c:v>
                  </c:pt>
                  <c:pt idx="154">
                    <c:v>Veneto</c:v>
                  </c:pt>
                  <c:pt idx="155">
                    <c:v>Veneto</c:v>
                  </c:pt>
                  <c:pt idx="156">
                    <c:v>Trentino</c:v>
                  </c:pt>
                </c:lvl>
                <c:lvl>
                  <c:pt idx="0">
                    <c:v>Bianchi</c:v>
                  </c:pt>
                  <c:pt idx="1">
                    <c:v>Verdi</c:v>
                  </c:pt>
                  <c:pt idx="2">
                    <c:v>Verdi</c:v>
                  </c:pt>
                  <c:pt idx="3">
                    <c:v>Bianchi</c:v>
                  </c:pt>
                  <c:pt idx="4">
                    <c:v>Rossi</c:v>
                  </c:pt>
                  <c:pt idx="5">
                    <c:v>Verdi</c:v>
                  </c:pt>
                  <c:pt idx="6">
                    <c:v>Verdi</c:v>
                  </c:pt>
                  <c:pt idx="7">
                    <c:v>Bianchi</c:v>
                  </c:pt>
                  <c:pt idx="8">
                    <c:v>Rossi</c:v>
                  </c:pt>
                  <c:pt idx="9">
                    <c:v>Bianchi</c:v>
                  </c:pt>
                  <c:pt idx="10">
                    <c:v>Bianchi</c:v>
                  </c:pt>
                  <c:pt idx="11">
                    <c:v>Rossi</c:v>
                  </c:pt>
                  <c:pt idx="12">
                    <c:v>Verdi</c:v>
                  </c:pt>
                  <c:pt idx="13">
                    <c:v>Neri</c:v>
                  </c:pt>
                  <c:pt idx="14">
                    <c:v>Verdi</c:v>
                  </c:pt>
                  <c:pt idx="15">
                    <c:v>Bianchi</c:v>
                  </c:pt>
                  <c:pt idx="16">
                    <c:v>Rossi</c:v>
                  </c:pt>
                  <c:pt idx="17">
                    <c:v>Verdi</c:v>
                  </c:pt>
                  <c:pt idx="18">
                    <c:v>Neri</c:v>
                  </c:pt>
                  <c:pt idx="19">
                    <c:v>Verdi</c:v>
                  </c:pt>
                  <c:pt idx="20">
                    <c:v>Bianchi</c:v>
                  </c:pt>
                  <c:pt idx="21">
                    <c:v>Bianchi</c:v>
                  </c:pt>
                  <c:pt idx="22">
                    <c:v>Rossi</c:v>
                  </c:pt>
                  <c:pt idx="23">
                    <c:v>Verdi</c:v>
                  </c:pt>
                  <c:pt idx="24">
                    <c:v>Neri</c:v>
                  </c:pt>
                  <c:pt idx="25">
                    <c:v>Rossi</c:v>
                  </c:pt>
                  <c:pt idx="26">
                    <c:v>Verdi</c:v>
                  </c:pt>
                  <c:pt idx="27">
                    <c:v>Bianchi</c:v>
                  </c:pt>
                  <c:pt idx="28">
                    <c:v>Neri</c:v>
                  </c:pt>
                  <c:pt idx="29">
                    <c:v>Rossi</c:v>
                  </c:pt>
                  <c:pt idx="30">
                    <c:v>Verdi</c:v>
                  </c:pt>
                  <c:pt idx="31">
                    <c:v>Verdi</c:v>
                  </c:pt>
                  <c:pt idx="32">
                    <c:v>Bianchi</c:v>
                  </c:pt>
                  <c:pt idx="33">
                    <c:v>Bianchi</c:v>
                  </c:pt>
                  <c:pt idx="34">
                    <c:v>Verdi</c:v>
                  </c:pt>
                  <c:pt idx="35">
                    <c:v>Bianchi</c:v>
                  </c:pt>
                  <c:pt idx="36">
                    <c:v>Rossi</c:v>
                  </c:pt>
                  <c:pt idx="37">
                    <c:v>Verdi</c:v>
                  </c:pt>
                  <c:pt idx="38">
                    <c:v>Bianchi</c:v>
                  </c:pt>
                  <c:pt idx="39">
                    <c:v>Neri</c:v>
                  </c:pt>
                  <c:pt idx="40">
                    <c:v>Rossi</c:v>
                  </c:pt>
                  <c:pt idx="41">
                    <c:v>Verdi</c:v>
                  </c:pt>
                  <c:pt idx="42">
                    <c:v>Bianchi</c:v>
                  </c:pt>
                  <c:pt idx="43">
                    <c:v>Rossi</c:v>
                  </c:pt>
                  <c:pt idx="44">
                    <c:v>Verdi</c:v>
                  </c:pt>
                  <c:pt idx="45">
                    <c:v>Bianchi</c:v>
                  </c:pt>
                  <c:pt idx="46">
                    <c:v>Neri</c:v>
                  </c:pt>
                  <c:pt idx="47">
                    <c:v>Rossi</c:v>
                  </c:pt>
                  <c:pt idx="48">
                    <c:v>Verdi</c:v>
                  </c:pt>
                  <c:pt idx="49">
                    <c:v>Bianchi</c:v>
                  </c:pt>
                  <c:pt idx="50">
                    <c:v>Verdi</c:v>
                  </c:pt>
                  <c:pt idx="51">
                    <c:v>Bianchi</c:v>
                  </c:pt>
                  <c:pt idx="52">
                    <c:v>Bianchi</c:v>
                  </c:pt>
                  <c:pt idx="53">
                    <c:v>Rossi</c:v>
                  </c:pt>
                  <c:pt idx="54">
                    <c:v>Verdi</c:v>
                  </c:pt>
                  <c:pt idx="55">
                    <c:v>Verdi</c:v>
                  </c:pt>
                  <c:pt idx="56">
                    <c:v>Bianchi</c:v>
                  </c:pt>
                  <c:pt idx="57">
                    <c:v>Bianchi</c:v>
                  </c:pt>
                  <c:pt idx="58">
                    <c:v>Neri</c:v>
                  </c:pt>
                  <c:pt idx="59">
                    <c:v>Rossi</c:v>
                  </c:pt>
                  <c:pt idx="60">
                    <c:v>Verdi</c:v>
                  </c:pt>
                  <c:pt idx="61">
                    <c:v>Bianchi</c:v>
                  </c:pt>
                  <c:pt idx="62">
                    <c:v>Bianchi</c:v>
                  </c:pt>
                  <c:pt idx="63">
                    <c:v>Rossi</c:v>
                  </c:pt>
                  <c:pt idx="64">
                    <c:v>Verdi</c:v>
                  </c:pt>
                  <c:pt idx="65">
                    <c:v>Verdi</c:v>
                  </c:pt>
                  <c:pt idx="66">
                    <c:v>Neri</c:v>
                  </c:pt>
                  <c:pt idx="67">
                    <c:v>Verdi</c:v>
                  </c:pt>
                  <c:pt idx="68">
                    <c:v>Verdi</c:v>
                  </c:pt>
                  <c:pt idx="69">
                    <c:v>Verdi</c:v>
                  </c:pt>
                  <c:pt idx="70">
                    <c:v>Bianchi</c:v>
                  </c:pt>
                  <c:pt idx="71">
                    <c:v>Rossi</c:v>
                  </c:pt>
                  <c:pt idx="72">
                    <c:v>Verdi</c:v>
                  </c:pt>
                  <c:pt idx="73">
                    <c:v>Bianchi</c:v>
                  </c:pt>
                  <c:pt idx="74">
                    <c:v>Verdi</c:v>
                  </c:pt>
                  <c:pt idx="75">
                    <c:v>Verdi</c:v>
                  </c:pt>
                  <c:pt idx="76">
                    <c:v>Neri</c:v>
                  </c:pt>
                  <c:pt idx="77">
                    <c:v>Rossi</c:v>
                  </c:pt>
                  <c:pt idx="78">
                    <c:v>Verdi</c:v>
                  </c:pt>
                  <c:pt idx="79">
                    <c:v>Bianchi</c:v>
                  </c:pt>
                  <c:pt idx="80">
                    <c:v>Verdi</c:v>
                  </c:pt>
                  <c:pt idx="81">
                    <c:v>Neri</c:v>
                  </c:pt>
                  <c:pt idx="82">
                    <c:v>Verdi</c:v>
                  </c:pt>
                  <c:pt idx="83">
                    <c:v>Verdi</c:v>
                  </c:pt>
                  <c:pt idx="84">
                    <c:v>Bianchi</c:v>
                  </c:pt>
                  <c:pt idx="85">
                    <c:v>Neri</c:v>
                  </c:pt>
                  <c:pt idx="86">
                    <c:v>Rossi</c:v>
                  </c:pt>
                  <c:pt idx="87">
                    <c:v>Verdi</c:v>
                  </c:pt>
                  <c:pt idx="88">
                    <c:v>Bianchi</c:v>
                  </c:pt>
                  <c:pt idx="89">
                    <c:v>Rossi</c:v>
                  </c:pt>
                  <c:pt idx="90">
                    <c:v>Verdi</c:v>
                  </c:pt>
                  <c:pt idx="91">
                    <c:v>Verdi</c:v>
                  </c:pt>
                  <c:pt idx="92">
                    <c:v>Verdi</c:v>
                  </c:pt>
                  <c:pt idx="93">
                    <c:v>Neri</c:v>
                  </c:pt>
                  <c:pt idx="94">
                    <c:v>Bianchi</c:v>
                  </c:pt>
                  <c:pt idx="95">
                    <c:v>Bianchi</c:v>
                  </c:pt>
                  <c:pt idx="96">
                    <c:v>Neri</c:v>
                  </c:pt>
                  <c:pt idx="97">
                    <c:v>Rossi</c:v>
                  </c:pt>
                  <c:pt idx="98">
                    <c:v>Verdi</c:v>
                  </c:pt>
                  <c:pt idx="99">
                    <c:v>Bianchi</c:v>
                  </c:pt>
                  <c:pt idx="100">
                    <c:v>Rossi</c:v>
                  </c:pt>
                  <c:pt idx="101">
                    <c:v>Verdi</c:v>
                  </c:pt>
                  <c:pt idx="102">
                    <c:v>Verdi</c:v>
                  </c:pt>
                  <c:pt idx="103">
                    <c:v>Bianchi</c:v>
                  </c:pt>
                  <c:pt idx="104">
                    <c:v>Rossi</c:v>
                  </c:pt>
                  <c:pt idx="105">
                    <c:v>Verdi</c:v>
                  </c:pt>
                  <c:pt idx="106">
                    <c:v>Neri</c:v>
                  </c:pt>
                  <c:pt idx="107">
                    <c:v>Verdi</c:v>
                  </c:pt>
                  <c:pt idx="108">
                    <c:v>Bianchi</c:v>
                  </c:pt>
                  <c:pt idx="109">
                    <c:v>Rossi</c:v>
                  </c:pt>
                  <c:pt idx="110">
                    <c:v>Verdi</c:v>
                  </c:pt>
                  <c:pt idx="111">
                    <c:v>Verdi</c:v>
                  </c:pt>
                  <c:pt idx="112">
                    <c:v>Bianchi</c:v>
                  </c:pt>
                  <c:pt idx="113">
                    <c:v>Neri</c:v>
                  </c:pt>
                  <c:pt idx="114">
                    <c:v>Verdi</c:v>
                  </c:pt>
                  <c:pt idx="115">
                    <c:v>Bianchi</c:v>
                  </c:pt>
                  <c:pt idx="116">
                    <c:v>Rossi</c:v>
                  </c:pt>
                  <c:pt idx="117">
                    <c:v>Verdi</c:v>
                  </c:pt>
                  <c:pt idx="118">
                    <c:v>Neri</c:v>
                  </c:pt>
                  <c:pt idx="119">
                    <c:v>Neri</c:v>
                  </c:pt>
                  <c:pt idx="120">
                    <c:v>Verdi</c:v>
                  </c:pt>
                  <c:pt idx="121">
                    <c:v>Verdi</c:v>
                  </c:pt>
                  <c:pt idx="122">
                    <c:v>Rossi</c:v>
                  </c:pt>
                  <c:pt idx="123">
                    <c:v>Verdi</c:v>
                  </c:pt>
                  <c:pt idx="124">
                    <c:v>Bianchi</c:v>
                  </c:pt>
                  <c:pt idx="125">
                    <c:v>Rossi</c:v>
                  </c:pt>
                  <c:pt idx="126">
                    <c:v>Verdi</c:v>
                  </c:pt>
                  <c:pt idx="127">
                    <c:v>Bianchi</c:v>
                  </c:pt>
                  <c:pt idx="128">
                    <c:v>Neri</c:v>
                  </c:pt>
                  <c:pt idx="129">
                    <c:v>Rossi</c:v>
                  </c:pt>
                  <c:pt idx="130">
                    <c:v>Verdi</c:v>
                  </c:pt>
                  <c:pt idx="131">
                    <c:v>Bianchi</c:v>
                  </c:pt>
                  <c:pt idx="132">
                    <c:v>Rossi</c:v>
                  </c:pt>
                  <c:pt idx="133">
                    <c:v>Bianchi</c:v>
                  </c:pt>
                  <c:pt idx="134">
                    <c:v>Rossi</c:v>
                  </c:pt>
                  <c:pt idx="135">
                    <c:v>Verdi</c:v>
                  </c:pt>
                  <c:pt idx="136">
                    <c:v>Neri</c:v>
                  </c:pt>
                  <c:pt idx="137">
                    <c:v>Rossi</c:v>
                  </c:pt>
                  <c:pt idx="138">
                    <c:v>Verdi</c:v>
                  </c:pt>
                  <c:pt idx="139">
                    <c:v>Verdi</c:v>
                  </c:pt>
                  <c:pt idx="140">
                    <c:v>Rossi</c:v>
                  </c:pt>
                  <c:pt idx="141">
                    <c:v>Verdi</c:v>
                  </c:pt>
                  <c:pt idx="142">
                    <c:v>Bianchi</c:v>
                  </c:pt>
                  <c:pt idx="143">
                    <c:v>Rossi</c:v>
                  </c:pt>
                  <c:pt idx="144">
                    <c:v>Verdi</c:v>
                  </c:pt>
                  <c:pt idx="145">
                    <c:v>Bianchi</c:v>
                  </c:pt>
                  <c:pt idx="146">
                    <c:v>Neri</c:v>
                  </c:pt>
                  <c:pt idx="147">
                    <c:v>Rossi</c:v>
                  </c:pt>
                  <c:pt idx="148">
                    <c:v>Verdi</c:v>
                  </c:pt>
                  <c:pt idx="149">
                    <c:v>Bianchi</c:v>
                  </c:pt>
                  <c:pt idx="150">
                    <c:v>Rossi</c:v>
                  </c:pt>
                  <c:pt idx="151">
                    <c:v>Bianchi</c:v>
                  </c:pt>
                  <c:pt idx="152">
                    <c:v>Rossi</c:v>
                  </c:pt>
                  <c:pt idx="153">
                    <c:v>Verdi</c:v>
                  </c:pt>
                  <c:pt idx="154">
                    <c:v>Bianchi</c:v>
                  </c:pt>
                  <c:pt idx="155">
                    <c:v>Neri</c:v>
                  </c:pt>
                  <c:pt idx="156">
                    <c:v>Rossi</c:v>
                  </c:pt>
                </c:lvl>
                <c:lvl>
                  <c:pt idx="0">
                    <c:v>venerdì 26 giugno 2020</c:v>
                  </c:pt>
                  <c:pt idx="1">
                    <c:v>venerdì 26 giugno 2020</c:v>
                  </c:pt>
                  <c:pt idx="2">
                    <c:v>venerdì 26 giugno 2020</c:v>
                  </c:pt>
                  <c:pt idx="3">
                    <c:v>lunedì 29 giugno 2020</c:v>
                  </c:pt>
                  <c:pt idx="4">
                    <c:v>lunedì 29 giugno 2020</c:v>
                  </c:pt>
                  <c:pt idx="5">
                    <c:v>lunedì 29 giugno 2020</c:v>
                  </c:pt>
                  <c:pt idx="6">
                    <c:v>lunedì 29 giugno 2020</c:v>
                  </c:pt>
                  <c:pt idx="7">
                    <c:v>mercoledì 1 luglio 2020</c:v>
                  </c:pt>
                  <c:pt idx="8">
                    <c:v>giovedì 2 luglio 2020</c:v>
                  </c:pt>
                  <c:pt idx="9">
                    <c:v>venerdì 3 luglio 2020</c:v>
                  </c:pt>
                  <c:pt idx="10">
                    <c:v>lunedì 6 luglio 2020</c:v>
                  </c:pt>
                  <c:pt idx="11">
                    <c:v>lunedì 6 luglio 2020</c:v>
                  </c:pt>
                  <c:pt idx="12">
                    <c:v>lunedì 6 luglio 2020</c:v>
                  </c:pt>
                  <c:pt idx="13">
                    <c:v>martedì 7 luglio 2020</c:v>
                  </c:pt>
                  <c:pt idx="14">
                    <c:v>martedì 7 luglio 2020</c:v>
                  </c:pt>
                  <c:pt idx="15">
                    <c:v>mercoledì 8 luglio 2020</c:v>
                  </c:pt>
                  <c:pt idx="16">
                    <c:v>giovedì 9 luglio 2020</c:v>
                  </c:pt>
                  <c:pt idx="17">
                    <c:v>venerdì 10 luglio 2020</c:v>
                  </c:pt>
                  <c:pt idx="18">
                    <c:v>lunedì 13 luglio 2020</c:v>
                  </c:pt>
                  <c:pt idx="19">
                    <c:v>lunedì 13 luglio 2020</c:v>
                  </c:pt>
                  <c:pt idx="20">
                    <c:v>martedì 14 luglio 2020</c:v>
                  </c:pt>
                  <c:pt idx="21">
                    <c:v>mercoledì 15 luglio 2020</c:v>
                  </c:pt>
                  <c:pt idx="22">
                    <c:v>mercoledì 15 luglio 2020</c:v>
                  </c:pt>
                  <c:pt idx="23">
                    <c:v>mercoledì 15 luglio 2020</c:v>
                  </c:pt>
                  <c:pt idx="24">
                    <c:v>giovedì 16 luglio 2020</c:v>
                  </c:pt>
                  <c:pt idx="25">
                    <c:v>giovedì 16 luglio 2020</c:v>
                  </c:pt>
                  <c:pt idx="26">
                    <c:v>giovedì 16 luglio 2020</c:v>
                  </c:pt>
                  <c:pt idx="27">
                    <c:v>venerdì 17 luglio 2020</c:v>
                  </c:pt>
                  <c:pt idx="28">
                    <c:v>venerdì 17 luglio 2020</c:v>
                  </c:pt>
                  <c:pt idx="29">
                    <c:v>venerdì 17 luglio 2020</c:v>
                  </c:pt>
                  <c:pt idx="30">
                    <c:v>venerdì 17 luglio 2020</c:v>
                  </c:pt>
                  <c:pt idx="31">
                    <c:v>sabato 18 luglio 2020</c:v>
                  </c:pt>
                  <c:pt idx="32">
                    <c:v>lunedì 20 luglio 2020</c:v>
                  </c:pt>
                  <c:pt idx="33">
                    <c:v>lunedì 20 luglio 2020</c:v>
                  </c:pt>
                  <c:pt idx="34">
                    <c:v>lunedì 20 luglio 2020</c:v>
                  </c:pt>
                  <c:pt idx="35">
                    <c:v>martedì 21 luglio 2020</c:v>
                  </c:pt>
                  <c:pt idx="36">
                    <c:v>martedì 21 luglio 2020</c:v>
                  </c:pt>
                  <c:pt idx="37">
                    <c:v>martedì 21 luglio 2020</c:v>
                  </c:pt>
                  <c:pt idx="38">
                    <c:v>mercoledì 22 luglio 2020</c:v>
                  </c:pt>
                  <c:pt idx="39">
                    <c:v>mercoledì 22 luglio 2020</c:v>
                  </c:pt>
                  <c:pt idx="40">
                    <c:v>mercoledì 22 luglio 2020</c:v>
                  </c:pt>
                  <c:pt idx="41">
                    <c:v>mercoledì 22 luglio 2020</c:v>
                  </c:pt>
                  <c:pt idx="42">
                    <c:v>giovedì 23 luglio 2020</c:v>
                  </c:pt>
                  <c:pt idx="43">
                    <c:v>giovedì 23 luglio 2020</c:v>
                  </c:pt>
                  <c:pt idx="44">
                    <c:v>giovedì 23 luglio 2020</c:v>
                  </c:pt>
                  <c:pt idx="45">
                    <c:v>venerdì 24 luglio 2020</c:v>
                  </c:pt>
                  <c:pt idx="46">
                    <c:v>venerdì 24 luglio 2020</c:v>
                  </c:pt>
                  <c:pt idx="47">
                    <c:v>venerdì 24 luglio 2020</c:v>
                  </c:pt>
                  <c:pt idx="48">
                    <c:v>venerdì 24 luglio 2020</c:v>
                  </c:pt>
                  <c:pt idx="49">
                    <c:v>sabato 25 luglio 2020</c:v>
                  </c:pt>
                  <c:pt idx="50">
                    <c:v>sabato 25 luglio 2020</c:v>
                  </c:pt>
                  <c:pt idx="51">
                    <c:v>lunedì 27 luglio 2020</c:v>
                  </c:pt>
                  <c:pt idx="52">
                    <c:v>lunedì 27 luglio 2020</c:v>
                  </c:pt>
                  <c:pt idx="53">
                    <c:v>lunedì 27 luglio 2020</c:v>
                  </c:pt>
                  <c:pt idx="54">
                    <c:v>lunedì 27 luglio 2020</c:v>
                  </c:pt>
                  <c:pt idx="55">
                    <c:v>lunedì 27 luglio 2020</c:v>
                  </c:pt>
                  <c:pt idx="56">
                    <c:v>martedì 28 luglio 2020</c:v>
                  </c:pt>
                  <c:pt idx="57">
                    <c:v>martedì 28 luglio 2020</c:v>
                  </c:pt>
                  <c:pt idx="58">
                    <c:v>martedì 28 luglio 2020</c:v>
                  </c:pt>
                  <c:pt idx="59">
                    <c:v>martedì 28 luglio 2020</c:v>
                  </c:pt>
                  <c:pt idx="60">
                    <c:v>martedì 28 luglio 2020</c:v>
                  </c:pt>
                  <c:pt idx="61">
                    <c:v>mercoledì 29 luglio 2020</c:v>
                  </c:pt>
                  <c:pt idx="62">
                    <c:v>mercoledì 29 luglio 2020</c:v>
                  </c:pt>
                  <c:pt idx="63">
                    <c:v>mercoledì 29 luglio 2020</c:v>
                  </c:pt>
                  <c:pt idx="64">
                    <c:v>mercoledì 29 luglio 2020</c:v>
                  </c:pt>
                  <c:pt idx="65">
                    <c:v>mercoledì 29 luglio 2020</c:v>
                  </c:pt>
                  <c:pt idx="66">
                    <c:v>venerdì 31 luglio 2020</c:v>
                  </c:pt>
                  <c:pt idx="67">
                    <c:v>venerdì 31 luglio 2020</c:v>
                  </c:pt>
                  <c:pt idx="68">
                    <c:v>venerdì 31 luglio 2020</c:v>
                  </c:pt>
                  <c:pt idx="69">
                    <c:v>venerdì 31 luglio 2020</c:v>
                  </c:pt>
                  <c:pt idx="70">
                    <c:v>venerdì 31 luglio 2020</c:v>
                  </c:pt>
                  <c:pt idx="71">
                    <c:v>venerdì 31 luglio 2020</c:v>
                  </c:pt>
                  <c:pt idx="72">
                    <c:v>venerdì 31 luglio 2020</c:v>
                  </c:pt>
                  <c:pt idx="73">
                    <c:v>lunedì 3 agosto 2020</c:v>
                  </c:pt>
                  <c:pt idx="74">
                    <c:v>lunedì 3 agosto 2020</c:v>
                  </c:pt>
                  <c:pt idx="75">
                    <c:v>lunedì 3 agosto 2020</c:v>
                  </c:pt>
                  <c:pt idx="76">
                    <c:v>martedì 4 agosto 2020</c:v>
                  </c:pt>
                  <c:pt idx="77">
                    <c:v>martedì 4 agosto 2020</c:v>
                  </c:pt>
                  <c:pt idx="78">
                    <c:v>martedì 4 agosto 2020</c:v>
                  </c:pt>
                  <c:pt idx="79">
                    <c:v>mercoledì 5 agosto 2020</c:v>
                  </c:pt>
                  <c:pt idx="80">
                    <c:v>mercoledì 5 agosto 2020</c:v>
                  </c:pt>
                  <c:pt idx="81">
                    <c:v>giovedì 6 agosto 2020</c:v>
                  </c:pt>
                  <c:pt idx="82">
                    <c:v>giovedì 6 agosto 2020</c:v>
                  </c:pt>
                  <c:pt idx="83">
                    <c:v>giovedì 6 agosto 2020</c:v>
                  </c:pt>
                  <c:pt idx="84">
                    <c:v>venerdì 7 agosto 2020</c:v>
                  </c:pt>
                  <c:pt idx="85">
                    <c:v>venerdì 7 agosto 2020</c:v>
                  </c:pt>
                  <c:pt idx="86">
                    <c:v>venerdì 7 agosto 2020</c:v>
                  </c:pt>
                  <c:pt idx="87">
                    <c:v>venerdì 7 agosto 2020</c:v>
                  </c:pt>
                  <c:pt idx="88">
                    <c:v>lunedì 10 agosto 2020</c:v>
                  </c:pt>
                  <c:pt idx="89">
                    <c:v>lunedì 10 agosto 2020</c:v>
                  </c:pt>
                  <c:pt idx="90">
                    <c:v>lunedì 10 agosto 2020</c:v>
                  </c:pt>
                  <c:pt idx="91">
                    <c:v>martedì 11 agosto 2020</c:v>
                  </c:pt>
                  <c:pt idx="92">
                    <c:v>mercoledì 12 agosto 2020</c:v>
                  </c:pt>
                  <c:pt idx="93">
                    <c:v>giovedì 13 agosto 2020</c:v>
                  </c:pt>
                  <c:pt idx="94">
                    <c:v>venerdì 14 agosto 2020</c:v>
                  </c:pt>
                  <c:pt idx="95">
                    <c:v>martedì 18 agosto 2020</c:v>
                  </c:pt>
                  <c:pt idx="96">
                    <c:v>martedì 18 agosto 2020</c:v>
                  </c:pt>
                  <c:pt idx="97">
                    <c:v>martedì 18 agosto 2020</c:v>
                  </c:pt>
                  <c:pt idx="98">
                    <c:v>martedì 18 agosto 2020</c:v>
                  </c:pt>
                  <c:pt idx="99">
                    <c:v>mercoledì 19 agosto 2020</c:v>
                  </c:pt>
                  <c:pt idx="100">
                    <c:v>mercoledì 19 agosto 2020</c:v>
                  </c:pt>
                  <c:pt idx="101">
                    <c:v>mercoledì 19 agosto 2020</c:v>
                  </c:pt>
                  <c:pt idx="102">
                    <c:v>mercoledì 19 agosto 2020</c:v>
                  </c:pt>
                  <c:pt idx="103">
                    <c:v>lunedì 24 agosto 2020</c:v>
                  </c:pt>
                  <c:pt idx="104">
                    <c:v>lunedì 24 agosto 2020</c:v>
                  </c:pt>
                  <c:pt idx="105">
                    <c:v>lunedì 24 agosto 2020</c:v>
                  </c:pt>
                  <c:pt idx="106">
                    <c:v>martedì 25 agosto 2020</c:v>
                  </c:pt>
                  <c:pt idx="107">
                    <c:v>martedì 25 agosto 2020</c:v>
                  </c:pt>
                  <c:pt idx="108">
                    <c:v>mercoledì 26 agosto 2020</c:v>
                  </c:pt>
                  <c:pt idx="109">
                    <c:v>mercoledì 26 agosto 2020</c:v>
                  </c:pt>
                  <c:pt idx="110">
                    <c:v>mercoledì 26 agosto 2020</c:v>
                  </c:pt>
                  <c:pt idx="111">
                    <c:v>giovedì 27 agosto 2020</c:v>
                  </c:pt>
                  <c:pt idx="112">
                    <c:v>giovedì 27 agosto 2020</c:v>
                  </c:pt>
                  <c:pt idx="113">
                    <c:v>giovedì 27 agosto 2020</c:v>
                  </c:pt>
                  <c:pt idx="114">
                    <c:v>giovedì 27 agosto 2020</c:v>
                  </c:pt>
                  <c:pt idx="115">
                    <c:v>lunedì 31 agosto 2020</c:v>
                  </c:pt>
                  <c:pt idx="116">
                    <c:v>lunedì 31 agosto 2020</c:v>
                  </c:pt>
                  <c:pt idx="117">
                    <c:v>lunedì 31 agosto 2020</c:v>
                  </c:pt>
                  <c:pt idx="118">
                    <c:v>martedì 1 settembre 2020</c:v>
                  </c:pt>
                  <c:pt idx="119">
                    <c:v>mercoledì 2 settembre 2020</c:v>
                  </c:pt>
                  <c:pt idx="120">
                    <c:v>mercoledì 2 settembre 2020</c:v>
                  </c:pt>
                  <c:pt idx="121">
                    <c:v>mercoledì 2 settembre 2020</c:v>
                  </c:pt>
                  <c:pt idx="122">
                    <c:v>giovedì 3 settembre 2020</c:v>
                  </c:pt>
                  <c:pt idx="123">
                    <c:v>giovedì 3 settembre 2020</c:v>
                  </c:pt>
                  <c:pt idx="124">
                    <c:v>venerdì 4 settembre 2020</c:v>
                  </c:pt>
                  <c:pt idx="125">
                    <c:v>venerdì 4 settembre 2020</c:v>
                  </c:pt>
                  <c:pt idx="126">
                    <c:v>venerdì 4 settembre 2020</c:v>
                  </c:pt>
                  <c:pt idx="127">
                    <c:v>lunedì 7 settembre 2020</c:v>
                  </c:pt>
                  <c:pt idx="128">
                    <c:v>lunedì 7 settembre 2020</c:v>
                  </c:pt>
                  <c:pt idx="129">
                    <c:v>lunedì 7 settembre 2020</c:v>
                  </c:pt>
                  <c:pt idx="130">
                    <c:v>martedì 8 settembre 2020</c:v>
                  </c:pt>
                  <c:pt idx="131">
                    <c:v>mercoledì 9 settembre 2020</c:v>
                  </c:pt>
                  <c:pt idx="132">
                    <c:v>mercoledì 9 settembre 2020</c:v>
                  </c:pt>
                  <c:pt idx="133">
                    <c:v>giovedì 10 settembre 2020</c:v>
                  </c:pt>
                  <c:pt idx="134">
                    <c:v>giovedì 10 settembre 2020</c:v>
                  </c:pt>
                  <c:pt idx="135">
                    <c:v>giovedì 10 settembre 2020</c:v>
                  </c:pt>
                  <c:pt idx="136">
                    <c:v>venerdì 11 settembre 2020</c:v>
                  </c:pt>
                  <c:pt idx="137">
                    <c:v>venerdì 11 settembre 2020</c:v>
                  </c:pt>
                  <c:pt idx="138">
                    <c:v>venerdì 11 settembre 2020</c:v>
                  </c:pt>
                  <c:pt idx="139">
                    <c:v>lunedì 14 settembre 2020</c:v>
                  </c:pt>
                  <c:pt idx="140">
                    <c:v>lunedì 14 settembre 2020</c:v>
                  </c:pt>
                  <c:pt idx="141">
                    <c:v>lunedì 14 settembre 2020</c:v>
                  </c:pt>
                  <c:pt idx="142">
                    <c:v>lunedì 14 settembre 2020</c:v>
                  </c:pt>
                  <c:pt idx="143">
                    <c:v>martedì 15 settembre 2020</c:v>
                  </c:pt>
                  <c:pt idx="144">
                    <c:v>martedì 15 settembre 2020</c:v>
                  </c:pt>
                  <c:pt idx="145">
                    <c:v>martedì 15 settembre 2020</c:v>
                  </c:pt>
                  <c:pt idx="146">
                    <c:v>mercoledì 16 settembre 2020</c:v>
                  </c:pt>
                  <c:pt idx="147">
                    <c:v>mercoledì 16 settembre 2020</c:v>
                  </c:pt>
                  <c:pt idx="148">
                    <c:v>mercoledì 16 settembre 2020</c:v>
                  </c:pt>
                  <c:pt idx="149">
                    <c:v>mercoledì 16 settembre 2020</c:v>
                  </c:pt>
                  <c:pt idx="150">
                    <c:v>giovedì 17 settembre 2020</c:v>
                  </c:pt>
                  <c:pt idx="151">
                    <c:v>giovedì 17 settembre 2020</c:v>
                  </c:pt>
                  <c:pt idx="152">
                    <c:v>giovedì 17 settembre 2020</c:v>
                  </c:pt>
                  <c:pt idx="153">
                    <c:v>giovedì 17 settembre 2020</c:v>
                  </c:pt>
                  <c:pt idx="154">
                    <c:v>venerdì 18 settembre 2020</c:v>
                  </c:pt>
                  <c:pt idx="155">
                    <c:v>venerdì 18 settembre 2020</c:v>
                  </c:pt>
                  <c:pt idx="156">
                    <c:v>venerdì 18 settembre 2020</c:v>
                  </c:pt>
                </c:lvl>
              </c:multiLvlStrCache>
            </c:multiLvlStrRef>
          </c:xVal>
          <c:yVal>
            <c:numRef>
              <c:f>'foglio 1 (2)'!$G$6:$G$162</c:f>
              <c:numCache>
                <c:formatCode>_-"€"\ * #,##0.00_-;\-"€"\ * #,##0.00_-;_-"€"\ * "-"??_-;_-@_-</c:formatCode>
                <c:ptCount val="157"/>
                <c:pt idx="0">
                  <c:v>750</c:v>
                </c:pt>
                <c:pt idx="1">
                  <c:v>280</c:v>
                </c:pt>
                <c:pt idx="2">
                  <c:v>1650</c:v>
                </c:pt>
                <c:pt idx="3">
                  <c:v>2240</c:v>
                </c:pt>
                <c:pt idx="4">
                  <c:v>10160</c:v>
                </c:pt>
                <c:pt idx="5">
                  <c:v>302</c:v>
                </c:pt>
                <c:pt idx="6">
                  <c:v>840</c:v>
                </c:pt>
                <c:pt idx="7">
                  <c:v>6420</c:v>
                </c:pt>
                <c:pt idx="8">
                  <c:v>2840</c:v>
                </c:pt>
                <c:pt idx="9">
                  <c:v>1420</c:v>
                </c:pt>
                <c:pt idx="10">
                  <c:v>210</c:v>
                </c:pt>
                <c:pt idx="11">
                  <c:v>2900</c:v>
                </c:pt>
                <c:pt idx="12">
                  <c:v>350</c:v>
                </c:pt>
                <c:pt idx="13">
                  <c:v>1500</c:v>
                </c:pt>
                <c:pt idx="14">
                  <c:v>5120</c:v>
                </c:pt>
                <c:pt idx="15">
                  <c:v>1204</c:v>
                </c:pt>
                <c:pt idx="16">
                  <c:v>3400</c:v>
                </c:pt>
                <c:pt idx="17">
                  <c:v>3540</c:v>
                </c:pt>
                <c:pt idx="18">
                  <c:v>1504</c:v>
                </c:pt>
                <c:pt idx="19">
                  <c:v>330</c:v>
                </c:pt>
                <c:pt idx="20">
                  <c:v>6240</c:v>
                </c:pt>
                <c:pt idx="21">
                  <c:v>1260</c:v>
                </c:pt>
                <c:pt idx="22">
                  <c:v>4800</c:v>
                </c:pt>
                <c:pt idx="23">
                  <c:v>1520</c:v>
                </c:pt>
                <c:pt idx="24">
                  <c:v>985</c:v>
                </c:pt>
                <c:pt idx="25">
                  <c:v>1680</c:v>
                </c:pt>
                <c:pt idx="26">
                  <c:v>1200</c:v>
                </c:pt>
                <c:pt idx="27">
                  <c:v>750</c:v>
                </c:pt>
                <c:pt idx="28">
                  <c:v>280</c:v>
                </c:pt>
                <c:pt idx="29">
                  <c:v>10160</c:v>
                </c:pt>
                <c:pt idx="30">
                  <c:v>1650</c:v>
                </c:pt>
                <c:pt idx="31">
                  <c:v>302</c:v>
                </c:pt>
                <c:pt idx="32">
                  <c:v>2240</c:v>
                </c:pt>
                <c:pt idx="33">
                  <c:v>6420</c:v>
                </c:pt>
                <c:pt idx="34">
                  <c:v>840</c:v>
                </c:pt>
                <c:pt idx="35">
                  <c:v>1420</c:v>
                </c:pt>
                <c:pt idx="36">
                  <c:v>2840</c:v>
                </c:pt>
                <c:pt idx="37">
                  <c:v>350</c:v>
                </c:pt>
                <c:pt idx="38">
                  <c:v>440</c:v>
                </c:pt>
                <c:pt idx="39">
                  <c:v>1500</c:v>
                </c:pt>
                <c:pt idx="40">
                  <c:v>2900</c:v>
                </c:pt>
                <c:pt idx="41">
                  <c:v>5120</c:v>
                </c:pt>
                <c:pt idx="42">
                  <c:v>1204</c:v>
                </c:pt>
                <c:pt idx="43">
                  <c:v>3400</c:v>
                </c:pt>
                <c:pt idx="44">
                  <c:v>3540</c:v>
                </c:pt>
                <c:pt idx="45">
                  <c:v>6240</c:v>
                </c:pt>
                <c:pt idx="46">
                  <c:v>1504</c:v>
                </c:pt>
                <c:pt idx="47">
                  <c:v>840</c:v>
                </c:pt>
                <c:pt idx="48">
                  <c:v>210</c:v>
                </c:pt>
                <c:pt idx="49">
                  <c:v>1390</c:v>
                </c:pt>
                <c:pt idx="50">
                  <c:v>490</c:v>
                </c:pt>
                <c:pt idx="51">
                  <c:v>11360</c:v>
                </c:pt>
                <c:pt idx="52">
                  <c:v>3440</c:v>
                </c:pt>
                <c:pt idx="53">
                  <c:v>750</c:v>
                </c:pt>
                <c:pt idx="54">
                  <c:v>2540</c:v>
                </c:pt>
                <c:pt idx="55">
                  <c:v>920</c:v>
                </c:pt>
                <c:pt idx="56">
                  <c:v>10160</c:v>
                </c:pt>
                <c:pt idx="57">
                  <c:v>1580</c:v>
                </c:pt>
                <c:pt idx="58">
                  <c:v>2548</c:v>
                </c:pt>
                <c:pt idx="59">
                  <c:v>2555</c:v>
                </c:pt>
                <c:pt idx="60">
                  <c:v>1560</c:v>
                </c:pt>
                <c:pt idx="61">
                  <c:v>7400</c:v>
                </c:pt>
                <c:pt idx="62">
                  <c:v>5800</c:v>
                </c:pt>
                <c:pt idx="63">
                  <c:v>1500</c:v>
                </c:pt>
                <c:pt idx="64">
                  <c:v>460</c:v>
                </c:pt>
                <c:pt idx="65">
                  <c:v>700</c:v>
                </c:pt>
                <c:pt idx="66">
                  <c:v>8480</c:v>
                </c:pt>
                <c:pt idx="67">
                  <c:v>2800</c:v>
                </c:pt>
                <c:pt idx="68">
                  <c:v>4560</c:v>
                </c:pt>
                <c:pt idx="69">
                  <c:v>1590</c:v>
                </c:pt>
                <c:pt idx="70">
                  <c:v>2500</c:v>
                </c:pt>
                <c:pt idx="71">
                  <c:v>2555</c:v>
                </c:pt>
                <c:pt idx="72">
                  <c:v>1220</c:v>
                </c:pt>
                <c:pt idx="73">
                  <c:v>1580</c:v>
                </c:pt>
                <c:pt idx="74">
                  <c:v>10192</c:v>
                </c:pt>
                <c:pt idx="75">
                  <c:v>460</c:v>
                </c:pt>
                <c:pt idx="76">
                  <c:v>5844</c:v>
                </c:pt>
                <c:pt idx="77">
                  <c:v>6000</c:v>
                </c:pt>
                <c:pt idx="78">
                  <c:v>700</c:v>
                </c:pt>
                <c:pt idx="79">
                  <c:v>550</c:v>
                </c:pt>
                <c:pt idx="80">
                  <c:v>2800</c:v>
                </c:pt>
                <c:pt idx="81">
                  <c:v>1590</c:v>
                </c:pt>
                <c:pt idx="82">
                  <c:v>2800</c:v>
                </c:pt>
                <c:pt idx="83">
                  <c:v>1590</c:v>
                </c:pt>
                <c:pt idx="84">
                  <c:v>8000</c:v>
                </c:pt>
                <c:pt idx="85">
                  <c:v>8800</c:v>
                </c:pt>
                <c:pt idx="86">
                  <c:v>2500</c:v>
                </c:pt>
                <c:pt idx="87">
                  <c:v>1220</c:v>
                </c:pt>
                <c:pt idx="88">
                  <c:v>5800</c:v>
                </c:pt>
                <c:pt idx="89">
                  <c:v>1500</c:v>
                </c:pt>
                <c:pt idx="90">
                  <c:v>9500</c:v>
                </c:pt>
                <c:pt idx="91">
                  <c:v>3200</c:v>
                </c:pt>
                <c:pt idx="92">
                  <c:v>2800</c:v>
                </c:pt>
                <c:pt idx="93">
                  <c:v>7700</c:v>
                </c:pt>
                <c:pt idx="94">
                  <c:v>2500</c:v>
                </c:pt>
                <c:pt idx="95">
                  <c:v>11360</c:v>
                </c:pt>
                <c:pt idx="96">
                  <c:v>8800</c:v>
                </c:pt>
                <c:pt idx="97">
                  <c:v>750</c:v>
                </c:pt>
                <c:pt idx="98">
                  <c:v>2540</c:v>
                </c:pt>
                <c:pt idx="99">
                  <c:v>5400</c:v>
                </c:pt>
                <c:pt idx="100">
                  <c:v>6840</c:v>
                </c:pt>
                <c:pt idx="101">
                  <c:v>3260</c:v>
                </c:pt>
                <c:pt idx="102">
                  <c:v>3500</c:v>
                </c:pt>
                <c:pt idx="103">
                  <c:v>800</c:v>
                </c:pt>
                <c:pt idx="104">
                  <c:v>1500</c:v>
                </c:pt>
                <c:pt idx="105">
                  <c:v>1800</c:v>
                </c:pt>
                <c:pt idx="106">
                  <c:v>7800</c:v>
                </c:pt>
                <c:pt idx="107">
                  <c:v>110</c:v>
                </c:pt>
                <c:pt idx="108">
                  <c:v>1850</c:v>
                </c:pt>
                <c:pt idx="109">
                  <c:v>2000</c:v>
                </c:pt>
                <c:pt idx="110">
                  <c:v>520</c:v>
                </c:pt>
                <c:pt idx="111">
                  <c:v>690</c:v>
                </c:pt>
                <c:pt idx="112">
                  <c:v>2500</c:v>
                </c:pt>
                <c:pt idx="113">
                  <c:v>7700</c:v>
                </c:pt>
                <c:pt idx="114">
                  <c:v>2800</c:v>
                </c:pt>
                <c:pt idx="115">
                  <c:v>8500</c:v>
                </c:pt>
                <c:pt idx="116">
                  <c:v>250</c:v>
                </c:pt>
                <c:pt idx="117">
                  <c:v>2540</c:v>
                </c:pt>
                <c:pt idx="118">
                  <c:v>650</c:v>
                </c:pt>
                <c:pt idx="119">
                  <c:v>2400</c:v>
                </c:pt>
                <c:pt idx="120">
                  <c:v>320</c:v>
                </c:pt>
                <c:pt idx="121">
                  <c:v>6500</c:v>
                </c:pt>
                <c:pt idx="122">
                  <c:v>5000</c:v>
                </c:pt>
                <c:pt idx="123">
                  <c:v>3500</c:v>
                </c:pt>
                <c:pt idx="124">
                  <c:v>3500</c:v>
                </c:pt>
                <c:pt idx="125">
                  <c:v>1500</c:v>
                </c:pt>
                <c:pt idx="126">
                  <c:v>1800</c:v>
                </c:pt>
                <c:pt idx="127">
                  <c:v>8000</c:v>
                </c:pt>
                <c:pt idx="128">
                  <c:v>5100</c:v>
                </c:pt>
                <c:pt idx="129">
                  <c:v>650</c:v>
                </c:pt>
                <c:pt idx="130">
                  <c:v>320</c:v>
                </c:pt>
                <c:pt idx="131">
                  <c:v>3500</c:v>
                </c:pt>
                <c:pt idx="132">
                  <c:v>2840</c:v>
                </c:pt>
                <c:pt idx="133">
                  <c:v>520</c:v>
                </c:pt>
                <c:pt idx="134">
                  <c:v>380</c:v>
                </c:pt>
                <c:pt idx="135">
                  <c:v>5550</c:v>
                </c:pt>
                <c:pt idx="136">
                  <c:v>650</c:v>
                </c:pt>
                <c:pt idx="137">
                  <c:v>2800</c:v>
                </c:pt>
                <c:pt idx="138">
                  <c:v>690</c:v>
                </c:pt>
                <c:pt idx="139">
                  <c:v>6500</c:v>
                </c:pt>
                <c:pt idx="140">
                  <c:v>5000</c:v>
                </c:pt>
                <c:pt idx="141">
                  <c:v>3500</c:v>
                </c:pt>
                <c:pt idx="142">
                  <c:v>3500</c:v>
                </c:pt>
                <c:pt idx="143">
                  <c:v>1500</c:v>
                </c:pt>
                <c:pt idx="144">
                  <c:v>1800</c:v>
                </c:pt>
                <c:pt idx="145">
                  <c:v>8000</c:v>
                </c:pt>
                <c:pt idx="146">
                  <c:v>5100</c:v>
                </c:pt>
                <c:pt idx="147">
                  <c:v>650</c:v>
                </c:pt>
                <c:pt idx="148">
                  <c:v>320</c:v>
                </c:pt>
                <c:pt idx="149">
                  <c:v>3500</c:v>
                </c:pt>
                <c:pt idx="150">
                  <c:v>2840</c:v>
                </c:pt>
                <c:pt idx="151">
                  <c:v>520</c:v>
                </c:pt>
                <c:pt idx="152">
                  <c:v>380</c:v>
                </c:pt>
                <c:pt idx="153">
                  <c:v>5550</c:v>
                </c:pt>
                <c:pt idx="154">
                  <c:v>8000</c:v>
                </c:pt>
                <c:pt idx="155">
                  <c:v>5100</c:v>
                </c:pt>
                <c:pt idx="156">
                  <c:v>650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261728"/>
        <c:axId val="1556264992"/>
      </c:scatterChart>
      <c:valAx>
        <c:axId val="155626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6264992"/>
        <c:crosses val="autoZero"/>
        <c:crossBetween val="midCat"/>
      </c:valAx>
      <c:valAx>
        <c:axId val="15562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.00_-;\-&quot;€&quot;\ * #,##0.00_-;_-&quot;€&quot;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626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ordine_materiale!$K$16</c:f>
              <c:strCache>
                <c:ptCount val="1"/>
                <c:pt idx="0">
                  <c:v>prezzo unitario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ordine_materiale!$J$17:$J$29</c:f>
              <c:strCache>
                <c:ptCount val="13"/>
                <c:pt idx="0">
                  <c:v>DIABLO</c:v>
                </c:pt>
                <c:pt idx="1">
                  <c:v>EVIL</c:v>
                </c:pt>
                <c:pt idx="2">
                  <c:v>MONO</c:v>
                </c:pt>
                <c:pt idx="3">
                  <c:v>EVOL</c:v>
                </c:pt>
                <c:pt idx="4">
                  <c:v>ROUTER</c:v>
                </c:pt>
                <c:pt idx="5">
                  <c:v>FOCUS</c:v>
                </c:pt>
                <c:pt idx="6">
                  <c:v>MAIMED</c:v>
                </c:pt>
                <c:pt idx="7">
                  <c:v>FRONT</c:v>
                </c:pt>
                <c:pt idx="8">
                  <c:v>CARGO</c:v>
                </c:pt>
                <c:pt idx="9">
                  <c:v>FRANK</c:v>
                </c:pt>
                <c:pt idx="10">
                  <c:v>SLOGAN</c:v>
                </c:pt>
                <c:pt idx="11">
                  <c:v>PRISON</c:v>
                </c:pt>
                <c:pt idx="12">
                  <c:v>SOLID</c:v>
                </c:pt>
              </c:strCache>
            </c:strRef>
          </c:cat>
          <c:val>
            <c:numRef>
              <c:f>ordine_materiale!$K$17:$K$29</c:f>
              <c:numCache>
                <c:formatCode>_-"€"\ * #,##0.00_-;\-"€"\ * #,##0.00_-;_-"€"\ * "-"??_-;_-@_-</c:formatCode>
                <c:ptCount val="13"/>
                <c:pt idx="0">
                  <c:v>578</c:v>
                </c:pt>
                <c:pt idx="1">
                  <c:v>620</c:v>
                </c:pt>
                <c:pt idx="2">
                  <c:v>261.5</c:v>
                </c:pt>
                <c:pt idx="3">
                  <c:v>214</c:v>
                </c:pt>
                <c:pt idx="4">
                  <c:v>187</c:v>
                </c:pt>
                <c:pt idx="5">
                  <c:v>299</c:v>
                </c:pt>
                <c:pt idx="6">
                  <c:v>158.5</c:v>
                </c:pt>
                <c:pt idx="7">
                  <c:v>183.5</c:v>
                </c:pt>
                <c:pt idx="8">
                  <c:v>168</c:v>
                </c:pt>
                <c:pt idx="9">
                  <c:v>140.5</c:v>
                </c:pt>
                <c:pt idx="10">
                  <c:v>197</c:v>
                </c:pt>
                <c:pt idx="11">
                  <c:v>230</c:v>
                </c:pt>
                <c:pt idx="12">
                  <c:v>195.5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ordine_materiale!$I$17</c:f>
              <c:strCache>
                <c:ptCount val="1"/>
                <c:pt idx="0">
                  <c:v>Snowboard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ordine_materiale!$K$16</c:f>
              <c:strCache>
                <c:ptCount val="1"/>
                <c:pt idx="0">
                  <c:v>prezzo unitario</c:v>
                </c:pt>
              </c:strCache>
            </c:strRef>
          </c:cat>
          <c:val>
            <c:numRef>
              <c:f>ordine_materiale!$K$17</c:f>
              <c:numCache>
                <c:formatCode>_-"€"\ * #,##0.00_-;\-"€"\ * #,##0.00_-;_-"€"\ * "-"??_-;_-@_-</c:formatCode>
                <c:ptCount val="1"/>
                <c:pt idx="0">
                  <c:v>578</c:v>
                </c:pt>
              </c:numCache>
            </c:numRef>
          </c:val>
        </c:ser>
        <c:ser>
          <c:idx val="1"/>
          <c:order val="1"/>
          <c:tx>
            <c:strRef>
              <c:f>ordine_materiale!$I$18</c:f>
              <c:strCache>
                <c:ptCount val="1"/>
                <c:pt idx="0">
                  <c:v>Snowboard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ordine_materiale!$K$16</c:f>
              <c:strCache>
                <c:ptCount val="1"/>
                <c:pt idx="0">
                  <c:v>prezzo unitario</c:v>
                </c:pt>
              </c:strCache>
            </c:strRef>
          </c:cat>
          <c:val>
            <c:numRef>
              <c:f>ordine_materiale!$K$18</c:f>
              <c:numCache>
                <c:formatCode>_-"€"\ * #,##0.00_-;\-"€"\ * #,##0.00_-;_-"€"\ * "-"??_-;_-@_-</c:formatCode>
                <c:ptCount val="1"/>
                <c:pt idx="0">
                  <c:v>620</c:v>
                </c:pt>
              </c:numCache>
            </c:numRef>
          </c:val>
        </c:ser>
        <c:ser>
          <c:idx val="2"/>
          <c:order val="2"/>
          <c:tx>
            <c:strRef>
              <c:f>ordine_materiale!$I$19</c:f>
              <c:strCache>
                <c:ptCount val="1"/>
                <c:pt idx="0">
                  <c:v>Giacche Snowboard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ordine_materiale!$K$16</c:f>
              <c:strCache>
                <c:ptCount val="1"/>
                <c:pt idx="0">
                  <c:v>prezzo unitario</c:v>
                </c:pt>
              </c:strCache>
            </c:strRef>
          </c:cat>
          <c:val>
            <c:numRef>
              <c:f>ordine_materiale!$K$19</c:f>
              <c:numCache>
                <c:formatCode>_-"€"\ * #,##0.00_-;\-"€"\ * #,##0.00_-;_-"€"\ * "-"??_-;_-@_-</c:formatCode>
                <c:ptCount val="1"/>
                <c:pt idx="0">
                  <c:v>261.5</c:v>
                </c:pt>
              </c:numCache>
            </c:numRef>
          </c:val>
        </c:ser>
        <c:ser>
          <c:idx val="3"/>
          <c:order val="3"/>
          <c:tx>
            <c:strRef>
              <c:f>ordine_materiale!$I$20</c:f>
              <c:strCache>
                <c:ptCount val="1"/>
                <c:pt idx="0">
                  <c:v>Giacche Snowboard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ordine_materiale!$K$16</c:f>
              <c:strCache>
                <c:ptCount val="1"/>
                <c:pt idx="0">
                  <c:v>prezzo unitario</c:v>
                </c:pt>
              </c:strCache>
            </c:strRef>
          </c:cat>
          <c:val>
            <c:numRef>
              <c:f>ordine_materiale!$K$20</c:f>
              <c:numCache>
                <c:formatCode>_-"€"\ * #,##0.00_-;\-"€"\ * #,##0.00_-;_-"€"\ * "-"??_-;_-@_-</c:formatCode>
                <c:ptCount val="1"/>
                <c:pt idx="0">
                  <c:v>214</c:v>
                </c:pt>
              </c:numCache>
            </c:numRef>
          </c:val>
        </c:ser>
        <c:ser>
          <c:idx val="4"/>
          <c:order val="4"/>
          <c:tx>
            <c:strRef>
              <c:f>ordine_materiale!$I$21</c:f>
              <c:strCache>
                <c:ptCount val="1"/>
                <c:pt idx="0">
                  <c:v>Giacche Snowboard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ordine_materiale!$K$16</c:f>
              <c:strCache>
                <c:ptCount val="1"/>
                <c:pt idx="0">
                  <c:v>prezzo unitario</c:v>
                </c:pt>
              </c:strCache>
            </c:strRef>
          </c:cat>
          <c:val>
            <c:numRef>
              <c:f>ordine_materiale!$K$21</c:f>
              <c:numCache>
                <c:formatCode>_-"€"\ * #,##0.00_-;\-"€"\ * #,##0.00_-;_-"€"\ * "-"??_-;_-@_-</c:formatCode>
                <c:ptCount val="1"/>
                <c:pt idx="0">
                  <c:v>187</c:v>
                </c:pt>
              </c:numCache>
            </c:numRef>
          </c:val>
        </c:ser>
        <c:ser>
          <c:idx val="5"/>
          <c:order val="5"/>
          <c:tx>
            <c:strRef>
              <c:f>ordine_materiale!$I$22</c:f>
              <c:strCache>
                <c:ptCount val="1"/>
                <c:pt idx="0">
                  <c:v>Giacche Snowboard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ordine_materiale!$K$16</c:f>
              <c:strCache>
                <c:ptCount val="1"/>
                <c:pt idx="0">
                  <c:v>prezzo unitario</c:v>
                </c:pt>
              </c:strCache>
            </c:strRef>
          </c:cat>
          <c:val>
            <c:numRef>
              <c:f>ordine_materiale!$K$22</c:f>
              <c:numCache>
                <c:formatCode>_-"€"\ * #,##0.00_-;\-"€"\ * #,##0.00_-;_-"€"\ * "-"??_-;_-@_-</c:formatCode>
                <c:ptCount val="1"/>
                <c:pt idx="0">
                  <c:v>299</c:v>
                </c:pt>
              </c:numCache>
            </c:numRef>
          </c:val>
        </c:ser>
        <c:ser>
          <c:idx val="6"/>
          <c:order val="6"/>
          <c:tx>
            <c:strRef>
              <c:f>ordine_materiale!$I$23</c:f>
              <c:strCache>
                <c:ptCount val="1"/>
                <c:pt idx="0">
                  <c:v>Giacche Snowboard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ordine_materiale!$K$16</c:f>
              <c:strCache>
                <c:ptCount val="1"/>
                <c:pt idx="0">
                  <c:v>prezzo unitario</c:v>
                </c:pt>
              </c:strCache>
            </c:strRef>
          </c:cat>
          <c:val>
            <c:numRef>
              <c:f>ordine_materiale!$K$23</c:f>
              <c:numCache>
                <c:formatCode>_-"€"\ * #,##0.00_-;\-"€"\ * #,##0.00_-;_-"€"\ * "-"??_-;_-@_-</c:formatCode>
                <c:ptCount val="1"/>
                <c:pt idx="0">
                  <c:v>158.5</c:v>
                </c:pt>
              </c:numCache>
            </c:numRef>
          </c:val>
        </c:ser>
        <c:ser>
          <c:idx val="7"/>
          <c:order val="7"/>
          <c:tx>
            <c:strRef>
              <c:f>ordine_materiale!$I$24</c:f>
              <c:strCache>
                <c:ptCount val="1"/>
                <c:pt idx="0">
                  <c:v>Pantaloni Snowboard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ordine_materiale!$K$16</c:f>
              <c:strCache>
                <c:ptCount val="1"/>
                <c:pt idx="0">
                  <c:v>prezzo unitario</c:v>
                </c:pt>
              </c:strCache>
            </c:strRef>
          </c:cat>
          <c:val>
            <c:numRef>
              <c:f>ordine_materiale!$K$24</c:f>
              <c:numCache>
                <c:formatCode>_-"€"\ * #,##0.00_-;\-"€"\ * #,##0.00_-;_-"€"\ * "-"??_-;_-@_-</c:formatCode>
                <c:ptCount val="1"/>
                <c:pt idx="0">
                  <c:v>183.5</c:v>
                </c:pt>
              </c:numCache>
            </c:numRef>
          </c:val>
        </c:ser>
        <c:ser>
          <c:idx val="8"/>
          <c:order val="8"/>
          <c:tx>
            <c:strRef>
              <c:f>ordine_materiale!$I$25</c:f>
              <c:strCache>
                <c:ptCount val="1"/>
                <c:pt idx="0">
                  <c:v>Pantaloni Snowboard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ordine_materiale!$K$16</c:f>
              <c:strCache>
                <c:ptCount val="1"/>
                <c:pt idx="0">
                  <c:v>prezzo unitario</c:v>
                </c:pt>
              </c:strCache>
            </c:strRef>
          </c:cat>
          <c:val>
            <c:numRef>
              <c:f>ordine_materiale!$K$25</c:f>
              <c:numCache>
                <c:formatCode>_-"€"\ * #,##0.00_-;\-"€"\ * #,##0.00_-;_-"€"\ * "-"??_-;_-@_-</c:formatCode>
                <c:ptCount val="1"/>
                <c:pt idx="0">
                  <c:v>168</c:v>
                </c:pt>
              </c:numCache>
            </c:numRef>
          </c:val>
        </c:ser>
        <c:ser>
          <c:idx val="9"/>
          <c:order val="9"/>
          <c:tx>
            <c:strRef>
              <c:f>ordine_materiale!$I$26</c:f>
              <c:strCache>
                <c:ptCount val="1"/>
                <c:pt idx="0">
                  <c:v>Pantaloni Snowboard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ordine_materiale!$K$16</c:f>
              <c:strCache>
                <c:ptCount val="1"/>
                <c:pt idx="0">
                  <c:v>prezzo unitario</c:v>
                </c:pt>
              </c:strCache>
            </c:strRef>
          </c:cat>
          <c:val>
            <c:numRef>
              <c:f>ordine_materiale!$K$26</c:f>
              <c:numCache>
                <c:formatCode>_-"€"\ * #,##0.00_-;\-"€"\ * #,##0.00_-;_-"€"\ * "-"??_-;_-@_-</c:formatCode>
                <c:ptCount val="1"/>
                <c:pt idx="0">
                  <c:v>140.5</c:v>
                </c:pt>
              </c:numCache>
            </c:numRef>
          </c:val>
        </c:ser>
        <c:ser>
          <c:idx val="10"/>
          <c:order val="10"/>
          <c:tx>
            <c:strRef>
              <c:f>ordine_materiale!$I$27</c:f>
              <c:strCache>
                <c:ptCount val="1"/>
                <c:pt idx="0">
                  <c:v>Scarponi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ordine_materiale!$K$16</c:f>
              <c:strCache>
                <c:ptCount val="1"/>
                <c:pt idx="0">
                  <c:v>prezzo unitario</c:v>
                </c:pt>
              </c:strCache>
            </c:strRef>
          </c:cat>
          <c:val>
            <c:numRef>
              <c:f>ordine_materiale!$K$27</c:f>
              <c:numCache>
                <c:formatCode>_-"€"\ * #,##0.00_-;\-"€"\ * #,##0.00_-;_-"€"\ * "-"??_-;_-@_-</c:formatCode>
                <c:ptCount val="1"/>
                <c:pt idx="0">
                  <c:v>197</c:v>
                </c:pt>
              </c:numCache>
            </c:numRef>
          </c:val>
        </c:ser>
        <c:ser>
          <c:idx val="11"/>
          <c:order val="11"/>
          <c:tx>
            <c:strRef>
              <c:f>ordine_materiale!$I$28</c:f>
              <c:strCache>
                <c:ptCount val="1"/>
                <c:pt idx="0">
                  <c:v>Scarponi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ordine_materiale!$K$16</c:f>
              <c:strCache>
                <c:ptCount val="1"/>
                <c:pt idx="0">
                  <c:v>prezzo unitario</c:v>
                </c:pt>
              </c:strCache>
            </c:strRef>
          </c:cat>
          <c:val>
            <c:numRef>
              <c:f>ordine_materiale!$K$28</c:f>
              <c:numCache>
                <c:formatCode>_-"€"\ * #,##0.00_-;\-"€"\ * #,##0.00_-;_-"€"\ * "-"??_-;_-@_-</c:formatCode>
                <c:ptCount val="1"/>
                <c:pt idx="0">
                  <c:v>230</c:v>
                </c:pt>
              </c:numCache>
            </c:numRef>
          </c:val>
        </c:ser>
        <c:ser>
          <c:idx val="12"/>
          <c:order val="12"/>
          <c:tx>
            <c:strRef>
              <c:f>ordine_materiale!$I$29</c:f>
              <c:strCache>
                <c:ptCount val="1"/>
                <c:pt idx="0">
                  <c:v>Scarponi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ordine_materiale!$K$16</c:f>
              <c:strCache>
                <c:ptCount val="1"/>
                <c:pt idx="0">
                  <c:v>prezzo unitario</c:v>
                </c:pt>
              </c:strCache>
            </c:strRef>
          </c:cat>
          <c:val>
            <c:numRef>
              <c:f>ordine_materiale!$K$29</c:f>
              <c:numCache>
                <c:formatCode>_-"€"\ * #,##0.00_-;\-"€"\ * #,##0.00_-;_-"€"\ * "-"??_-;_-@_-</c:formatCode>
                <c:ptCount val="1"/>
                <c:pt idx="0">
                  <c:v>195.5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9672800"/>
        <c:axId val="1919665728"/>
        <c:axId val="0"/>
      </c:bar3DChart>
      <c:catAx>
        <c:axId val="191967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9665728"/>
        <c:crosses val="autoZero"/>
        <c:auto val="1"/>
        <c:lblAlgn val="ctr"/>
        <c:lblOffset val="100"/>
        <c:noMultiLvlLbl val="0"/>
      </c:catAx>
      <c:valAx>
        <c:axId val="1919665728"/>
        <c:scaling>
          <c:orientation val="minMax"/>
        </c:scaling>
        <c:delete val="0"/>
        <c:axPos val="l"/>
        <c:numFmt formatCode="_-&quot;€&quot;\ * #,##0.00_-;\-&quot;€&quot;\ * #,##0.0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96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="" xmlns:a16="http://schemas.microsoft.com/office/drawing/2014/main" id="{1742BA94-4F73-428B-8EE0-F0ED2D7FEB66}"/>
            </a:ext>
          </a:extLst>
        </xdr:cNvPr>
        <xdr:cNvSpPr txBox="1"/>
      </xdr:nvSpPr>
      <xdr:spPr>
        <a:xfrm>
          <a:off x="242454" y="18287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="" xmlns:a16="http://schemas.microsoft.com/office/drawing/2014/main" id="{1742BA94-4F73-428B-8EE0-F0ED2D7FEB66}"/>
            </a:ext>
          </a:extLst>
        </xdr:cNvPr>
        <xdr:cNvSpPr txBox="1"/>
      </xdr:nvSpPr>
      <xdr:spPr>
        <a:xfrm>
          <a:off x="242454" y="19049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2</xdr:row>
      <xdr:rowOff>0</xdr:rowOff>
    </xdr:from>
    <xdr:to>
      <xdr:col>8</xdr:col>
      <xdr:colOff>245940</xdr:colOff>
      <xdr:row>16</xdr:row>
      <xdr:rowOff>175680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594360</xdr:colOff>
      <xdr:row>2</xdr:row>
      <xdr:rowOff>0</xdr:rowOff>
    </xdr:from>
    <xdr:to>
      <xdr:col>17</xdr:col>
      <xdr:colOff>253560</xdr:colOff>
      <xdr:row>16</xdr:row>
      <xdr:rowOff>175680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350520</xdr:colOff>
      <xdr:row>6</xdr:row>
      <xdr:rowOff>99060</xdr:rowOff>
    </xdr:from>
    <xdr:to>
      <xdr:col>15</xdr:col>
      <xdr:colOff>176547</xdr:colOff>
      <xdr:row>8</xdr:row>
      <xdr:rowOff>51671</xdr:rowOff>
    </xdr:to>
    <xdr:sp macro="" textlink="">
      <xdr:nvSpPr>
        <xdr:cNvPr id="4" name="CasellaDiTesto 1"/>
        <xdr:cNvSpPr txBox="1"/>
      </xdr:nvSpPr>
      <xdr:spPr>
        <a:xfrm>
          <a:off x="7665720" y="1196340"/>
          <a:ext cx="1654827" cy="31837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Informatica</a:t>
          </a:r>
          <a:endParaRPr lang="it-IT" sz="1100"/>
        </a:p>
      </xdr:txBody>
    </xdr:sp>
    <xdr:clientData/>
  </xdr:twoCellAnchor>
  <xdr:twoCellAnchor>
    <xdr:from>
      <xdr:col>0</xdr:col>
      <xdr:colOff>571500</xdr:colOff>
      <xdr:row>18</xdr:row>
      <xdr:rowOff>38100</xdr:rowOff>
    </xdr:from>
    <xdr:to>
      <xdr:col>8</xdr:col>
      <xdr:colOff>230700</xdr:colOff>
      <xdr:row>33</xdr:row>
      <xdr:rowOff>30900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45720</xdr:colOff>
      <xdr:row>18</xdr:row>
      <xdr:rowOff>22860</xdr:rowOff>
    </xdr:from>
    <xdr:to>
      <xdr:col>17</xdr:col>
      <xdr:colOff>314520</xdr:colOff>
      <xdr:row>33</xdr:row>
      <xdr:rowOff>15660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541020</xdr:colOff>
      <xdr:row>34</xdr:row>
      <xdr:rowOff>152400</xdr:rowOff>
    </xdr:from>
    <xdr:to>
      <xdr:col>8</xdr:col>
      <xdr:colOff>236220</xdr:colOff>
      <xdr:row>49</xdr:row>
      <xdr:rowOff>152400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0.34691</cdr:x>
      <cdr:y>0.30545</cdr:y>
    </cdr:from>
    <cdr:to>
      <cdr:x>0.72964</cdr:x>
      <cdr:y>0.37091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623060" y="640080"/>
          <a:ext cx="1790700" cy="13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0.34202</cdr:x>
      <cdr:y>0.31273</cdr:y>
    </cdr:from>
    <cdr:to>
      <cdr:x>0.74919</cdr:x>
      <cdr:y>0.40727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1600200" y="655320"/>
          <a:ext cx="1905000" cy="198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0.35342</cdr:x>
      <cdr:y>0.29818</cdr:y>
    </cdr:from>
    <cdr:to>
      <cdr:x>0.71824</cdr:x>
      <cdr:y>0.41455</cdr:y>
    </cdr:to>
    <cdr:sp macro="" textlink="'Pivot$Gerafici'!$B$23">
      <cdr:nvSpPr>
        <cdr:cNvPr id="4" name="CasellaDiTesto 3"/>
        <cdr:cNvSpPr txBox="1"/>
      </cdr:nvSpPr>
      <cdr:spPr>
        <a:xfrm xmlns:a="http://schemas.openxmlformats.org/drawingml/2006/main">
          <a:off x="1653540" y="624840"/>
          <a:ext cx="170688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8748DB4-FF94-4837-AE87-21954D9D1D4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Cancelleria</a:t>
          </a:fld>
          <a:endParaRPr lang="it-IT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0.34691</cdr:x>
      <cdr:y>0.30545</cdr:y>
    </cdr:from>
    <cdr:to>
      <cdr:x>0.72964</cdr:x>
      <cdr:y>0.37091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623060" y="640080"/>
          <a:ext cx="1790700" cy="13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0.34202</cdr:x>
      <cdr:y>0.31273</cdr:y>
    </cdr:from>
    <cdr:to>
      <cdr:x>0.74919</cdr:x>
      <cdr:y>0.40727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1600200" y="655320"/>
          <a:ext cx="1905000" cy="198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0.35342</cdr:x>
      <cdr:y>0.29818</cdr:y>
    </cdr:from>
    <cdr:to>
      <cdr:x>0.71824</cdr:x>
      <cdr:y>0.41455</cdr:y>
    </cdr:to>
    <cdr:sp macro="" textlink="'Pivot$Gerafici'!$B$23">
      <cdr:nvSpPr>
        <cdr:cNvPr id="4" name="CasellaDiTesto 3"/>
        <cdr:cNvSpPr txBox="1"/>
      </cdr:nvSpPr>
      <cdr:spPr>
        <a:xfrm xmlns:a="http://schemas.openxmlformats.org/drawingml/2006/main">
          <a:off x="1653540" y="624840"/>
          <a:ext cx="170688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8748DB4-FF94-4837-AE87-21954D9D1D4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Cancelleria</a:t>
          </a:fld>
          <a:endParaRPr lang="it-IT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0.37742</cdr:x>
      <cdr:y>0.2358</cdr:y>
    </cdr:from>
    <cdr:to>
      <cdr:x>0.74224</cdr:x>
      <cdr:y>0.35217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711960" y="645160"/>
          <a:ext cx="1654827" cy="3183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Informatica</a:t>
          </a:r>
          <a:endParaRPr lang="it-IT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="" xmlns:a16="http://schemas.microsoft.com/office/drawing/2014/main" id="{BFD5A315-5B4B-4114-A6EB-824C186B66E6}"/>
            </a:ext>
          </a:extLst>
        </xdr:cNvPr>
        <xdr:cNvSpPr txBox="1"/>
      </xdr:nvSpPr>
      <xdr:spPr>
        <a:xfrm>
          <a:off x="1219200" y="167640"/>
          <a:ext cx="609600" cy="117348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Snowboard</a:t>
          </a:r>
          <a:r>
            <a:rPr lang="it-IT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it-IT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Kosciuszko</a:t>
          </a:r>
          <a:endParaRPr lang="it-IT" sz="2000">
            <a:effectLst/>
          </a:endParaRPr>
        </a:p>
        <a:p>
          <a:r>
            <a:rPr lang="it-IT" sz="1100">
              <a:solidFill>
                <a:sysClr val="windowText" lastClr="000000"/>
              </a:solidFill>
            </a:rPr>
            <a:t>Corso</a:t>
          </a:r>
          <a:r>
            <a:rPr lang="it-IT" sz="1100" baseline="0">
              <a:solidFill>
                <a:sysClr val="windowText" lastClr="000000"/>
              </a:solidFill>
            </a:rPr>
            <a:t> Australia 22 - Milano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Partita IVA.  01234567890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tel. +39 02 5555555 Fax </a:t>
          </a:r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+39 02 5555555</a:t>
          </a:r>
        </a:p>
        <a:p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info@kosciusko.mt.it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</xdr:colOff>
      <xdr:row>11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="" xmlns:a16="http://schemas.microsoft.com/office/drawing/2014/main" id="{34BF794E-67BB-483B-AD8E-BC5B47BCED56}"/>
            </a:ext>
          </a:extLst>
        </xdr:cNvPr>
        <xdr:cNvSpPr txBox="1"/>
      </xdr:nvSpPr>
      <xdr:spPr>
        <a:xfrm>
          <a:off x="4876801" y="1844040"/>
          <a:ext cx="609599" cy="50292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LISTINO</a:t>
          </a:r>
          <a:endParaRPr lang="it-IT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457199</xdr:colOff>
      <xdr:row>16</xdr:row>
      <xdr:rowOff>160867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457199</xdr:colOff>
      <xdr:row>33</xdr:row>
      <xdr:rowOff>160867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tente\Documents\Raffaele%20Fiordoro\Quarta%20settimana\Mercoledi\esercizio%201%20giorno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rcizio%201%20giorno%203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 1 (2)"/>
      <sheetName val="foglio 1"/>
      <sheetName val="Pivot$Gerafici"/>
      <sheetName val="Foglio7"/>
      <sheetName val="ordine_materiale"/>
      <sheetName val="ordine_materiale (2)"/>
    </sheetNames>
    <sheetDataSet>
      <sheetData sheetId="0">
        <row r="6">
          <cell r="B6">
            <v>44008</v>
          </cell>
          <cell r="C6" t="str">
            <v>Bianchi</v>
          </cell>
          <cell r="D6" t="str">
            <v>Lombardia</v>
          </cell>
          <cell r="E6" t="str">
            <v>Cancelleria</v>
          </cell>
        </row>
        <row r="7">
          <cell r="B7">
            <v>44008</v>
          </cell>
          <cell r="C7" t="str">
            <v>Verdi</v>
          </cell>
          <cell r="D7" t="str">
            <v>Veneto</v>
          </cell>
          <cell r="E7" t="str">
            <v>Cancelleria</v>
          </cell>
        </row>
        <row r="8">
          <cell r="B8">
            <v>44008</v>
          </cell>
          <cell r="C8" t="str">
            <v>Verdi</v>
          </cell>
          <cell r="D8" t="str">
            <v>Friuli</v>
          </cell>
          <cell r="E8" t="str">
            <v>Cancelleria</v>
          </cell>
        </row>
        <row r="9">
          <cell r="B9">
            <v>44011</v>
          </cell>
          <cell r="C9" t="str">
            <v>Bianchi</v>
          </cell>
          <cell r="D9" t="str">
            <v>Lombardia</v>
          </cell>
          <cell r="E9" t="str">
            <v>Informatica</v>
          </cell>
        </row>
        <row r="10">
          <cell r="B10">
            <v>44011</v>
          </cell>
          <cell r="C10" t="str">
            <v>Rossi</v>
          </cell>
          <cell r="D10" t="str">
            <v>Lombardia</v>
          </cell>
          <cell r="E10" t="str">
            <v>Informatica</v>
          </cell>
        </row>
        <row r="11">
          <cell r="B11">
            <v>44011</v>
          </cell>
          <cell r="C11" t="str">
            <v>Verdi</v>
          </cell>
          <cell r="D11" t="str">
            <v>Veneto</v>
          </cell>
          <cell r="E11" t="str">
            <v>Cancelleria</v>
          </cell>
        </row>
        <row r="12">
          <cell r="B12">
            <v>44011</v>
          </cell>
          <cell r="C12" t="str">
            <v>Verdi</v>
          </cell>
          <cell r="D12" t="str">
            <v>Lombardia</v>
          </cell>
          <cell r="E12" t="str">
            <v>Cancelleria</v>
          </cell>
        </row>
        <row r="13">
          <cell r="B13">
            <v>44013</v>
          </cell>
          <cell r="C13" t="str">
            <v>Bianchi</v>
          </cell>
          <cell r="D13" t="str">
            <v>Trentino</v>
          </cell>
          <cell r="E13" t="str">
            <v>Informatica</v>
          </cell>
        </row>
        <row r="14">
          <cell r="B14">
            <v>44014</v>
          </cell>
          <cell r="C14" t="str">
            <v>Rossi</v>
          </cell>
          <cell r="D14" t="str">
            <v>Veneto</v>
          </cell>
          <cell r="E14" t="str">
            <v>Cancelleria</v>
          </cell>
        </row>
        <row r="15">
          <cell r="B15">
            <v>44015</v>
          </cell>
          <cell r="C15" t="str">
            <v>Bianchi</v>
          </cell>
          <cell r="D15" t="str">
            <v>Friuli</v>
          </cell>
          <cell r="E15" t="str">
            <v>Cancelleria</v>
          </cell>
        </row>
        <row r="16">
          <cell r="B16">
            <v>44018</v>
          </cell>
          <cell r="C16" t="str">
            <v>Bianchi</v>
          </cell>
          <cell r="D16" t="str">
            <v>Veneto</v>
          </cell>
          <cell r="E16" t="str">
            <v>Cancelleria</v>
          </cell>
        </row>
        <row r="17">
          <cell r="B17">
            <v>44018</v>
          </cell>
          <cell r="C17" t="str">
            <v>Rossi</v>
          </cell>
          <cell r="D17" t="str">
            <v>Lombardia</v>
          </cell>
          <cell r="E17" t="str">
            <v>Cancelleria</v>
          </cell>
        </row>
        <row r="18">
          <cell r="B18">
            <v>44018</v>
          </cell>
          <cell r="C18" t="str">
            <v>Verdi</v>
          </cell>
          <cell r="D18" t="str">
            <v>Friuli</v>
          </cell>
          <cell r="E18" t="str">
            <v>Cancelleria</v>
          </cell>
        </row>
        <row r="19">
          <cell r="B19">
            <v>44019</v>
          </cell>
          <cell r="C19" t="str">
            <v>Neri</v>
          </cell>
          <cell r="D19" t="str">
            <v>Veneto</v>
          </cell>
          <cell r="E19" t="str">
            <v>Cancelleria</v>
          </cell>
        </row>
        <row r="20">
          <cell r="B20">
            <v>44019</v>
          </cell>
          <cell r="C20" t="str">
            <v>Verdi</v>
          </cell>
          <cell r="D20" t="str">
            <v>Lombardia</v>
          </cell>
          <cell r="E20" t="str">
            <v>Informatica</v>
          </cell>
        </row>
        <row r="21">
          <cell r="B21">
            <v>44020</v>
          </cell>
          <cell r="C21" t="str">
            <v>Bianchi</v>
          </cell>
          <cell r="D21" t="str">
            <v>Veneto</v>
          </cell>
          <cell r="E21" t="str">
            <v>Cancelleria</v>
          </cell>
        </row>
        <row r="22">
          <cell r="B22">
            <v>44021</v>
          </cell>
          <cell r="C22" t="str">
            <v>Rossi</v>
          </cell>
          <cell r="D22" t="str">
            <v>Lombardia</v>
          </cell>
          <cell r="E22" t="str">
            <v>Informatica</v>
          </cell>
        </row>
        <row r="23">
          <cell r="B23">
            <v>44022</v>
          </cell>
          <cell r="C23" t="str">
            <v>Verdi</v>
          </cell>
          <cell r="D23" t="str">
            <v>Friuli</v>
          </cell>
          <cell r="E23" t="str">
            <v>Cancelleria</v>
          </cell>
        </row>
        <row r="24">
          <cell r="B24">
            <v>44025</v>
          </cell>
          <cell r="C24" t="str">
            <v>Neri</v>
          </cell>
          <cell r="D24" t="str">
            <v>Veneto</v>
          </cell>
          <cell r="E24" t="str">
            <v>Cancelleria</v>
          </cell>
        </row>
        <row r="25">
          <cell r="B25">
            <v>44025</v>
          </cell>
          <cell r="C25" t="str">
            <v>Verdi</v>
          </cell>
          <cell r="D25" t="str">
            <v>Trentino</v>
          </cell>
          <cell r="E25" t="str">
            <v>Cancelleria</v>
          </cell>
        </row>
        <row r="26">
          <cell r="B26">
            <v>44026</v>
          </cell>
          <cell r="C26" t="str">
            <v>Bianchi</v>
          </cell>
          <cell r="D26" t="str">
            <v>Friuli</v>
          </cell>
          <cell r="E26" t="str">
            <v>Informatica</v>
          </cell>
        </row>
        <row r="27">
          <cell r="B27">
            <v>44027</v>
          </cell>
          <cell r="C27" t="str">
            <v>Bianchi</v>
          </cell>
          <cell r="D27" t="str">
            <v>Veneto</v>
          </cell>
          <cell r="E27" t="str">
            <v>Cancelleria</v>
          </cell>
        </row>
        <row r="28">
          <cell r="B28">
            <v>44027</v>
          </cell>
          <cell r="C28" t="str">
            <v>Rossi</v>
          </cell>
          <cell r="D28" t="str">
            <v>Friuli</v>
          </cell>
          <cell r="E28" t="str">
            <v>Informatica</v>
          </cell>
        </row>
        <row r="29">
          <cell r="B29">
            <v>44027</v>
          </cell>
          <cell r="C29" t="str">
            <v>Verdi</v>
          </cell>
          <cell r="D29" t="str">
            <v>Veneto</v>
          </cell>
          <cell r="E29" t="str">
            <v>Cancelleria</v>
          </cell>
        </row>
        <row r="30">
          <cell r="B30">
            <v>44028</v>
          </cell>
          <cell r="C30" t="str">
            <v>Neri</v>
          </cell>
          <cell r="D30" t="str">
            <v>Lombardia</v>
          </cell>
          <cell r="E30" t="str">
            <v>Cancelleria</v>
          </cell>
        </row>
        <row r="31">
          <cell r="B31">
            <v>44028</v>
          </cell>
          <cell r="C31" t="str">
            <v>Rossi</v>
          </cell>
          <cell r="D31" t="str">
            <v>Veneto</v>
          </cell>
          <cell r="E31" t="str">
            <v>Informatica</v>
          </cell>
        </row>
        <row r="32">
          <cell r="B32">
            <v>44028</v>
          </cell>
          <cell r="C32" t="str">
            <v>Verdi</v>
          </cell>
          <cell r="D32" t="str">
            <v>Veneto</v>
          </cell>
          <cell r="E32" t="str">
            <v>Cancelleria</v>
          </cell>
        </row>
        <row r="33">
          <cell r="B33">
            <v>44029</v>
          </cell>
          <cell r="C33" t="str">
            <v>Bianchi</v>
          </cell>
          <cell r="D33" t="str">
            <v>Lombardia</v>
          </cell>
          <cell r="E33" t="str">
            <v>Cancelleria</v>
          </cell>
        </row>
        <row r="34">
          <cell r="B34">
            <v>44029</v>
          </cell>
          <cell r="C34" t="str">
            <v>Neri</v>
          </cell>
          <cell r="D34" t="str">
            <v>Veneto</v>
          </cell>
          <cell r="E34" t="str">
            <v>Cancelleria</v>
          </cell>
        </row>
        <row r="35">
          <cell r="B35">
            <v>44029</v>
          </cell>
          <cell r="C35" t="str">
            <v>Rossi</v>
          </cell>
          <cell r="D35" t="str">
            <v>Lombardia</v>
          </cell>
          <cell r="E35" t="str">
            <v>Informatica</v>
          </cell>
        </row>
        <row r="36">
          <cell r="B36">
            <v>44029</v>
          </cell>
          <cell r="C36" t="str">
            <v>Verdi</v>
          </cell>
          <cell r="D36" t="str">
            <v>Friuli</v>
          </cell>
          <cell r="E36" t="str">
            <v>Cancelleria</v>
          </cell>
        </row>
        <row r="37">
          <cell r="B37">
            <v>44030</v>
          </cell>
          <cell r="C37" t="str">
            <v>Verdi</v>
          </cell>
          <cell r="D37" t="str">
            <v>Veneto</v>
          </cell>
          <cell r="E37" t="str">
            <v>Cancelleria</v>
          </cell>
        </row>
        <row r="38">
          <cell r="B38">
            <v>44032</v>
          </cell>
          <cell r="C38" t="str">
            <v>Bianchi</v>
          </cell>
          <cell r="D38" t="str">
            <v>Lombardia</v>
          </cell>
          <cell r="E38" t="str">
            <v>Informatica</v>
          </cell>
        </row>
        <row r="39">
          <cell r="B39">
            <v>44032</v>
          </cell>
          <cell r="C39" t="str">
            <v>Bianchi</v>
          </cell>
          <cell r="D39" t="str">
            <v>Trentino</v>
          </cell>
          <cell r="E39" t="str">
            <v>Informatica</v>
          </cell>
        </row>
        <row r="40">
          <cell r="B40">
            <v>44032</v>
          </cell>
          <cell r="C40" t="str">
            <v>Verdi</v>
          </cell>
          <cell r="D40" t="str">
            <v>Lombardia</v>
          </cell>
          <cell r="E40" t="str">
            <v>Cancelleria</v>
          </cell>
        </row>
        <row r="41">
          <cell r="B41">
            <v>44033</v>
          </cell>
          <cell r="C41" t="str">
            <v>Bianchi</v>
          </cell>
          <cell r="D41" t="str">
            <v>Friuli</v>
          </cell>
          <cell r="E41" t="str">
            <v>Cancelleria</v>
          </cell>
        </row>
        <row r="42">
          <cell r="B42">
            <v>44033</v>
          </cell>
          <cell r="C42" t="str">
            <v>Rossi</v>
          </cell>
          <cell r="D42" t="str">
            <v>Veneto</v>
          </cell>
          <cell r="E42" t="str">
            <v>Cancelleria</v>
          </cell>
        </row>
        <row r="43">
          <cell r="B43">
            <v>44033</v>
          </cell>
          <cell r="C43" t="str">
            <v>Verdi</v>
          </cell>
          <cell r="D43" t="str">
            <v>Friuli</v>
          </cell>
          <cell r="E43" t="str">
            <v>Cancelleria</v>
          </cell>
        </row>
        <row r="44">
          <cell r="B44">
            <v>44034</v>
          </cell>
          <cell r="C44" t="str">
            <v>Bianchi</v>
          </cell>
          <cell r="D44" t="str">
            <v>Veneto</v>
          </cell>
          <cell r="E44" t="str">
            <v>Cancelleria</v>
          </cell>
        </row>
        <row r="45">
          <cell r="B45">
            <v>44034</v>
          </cell>
          <cell r="C45" t="str">
            <v>Neri</v>
          </cell>
          <cell r="D45" t="str">
            <v>Veneto</v>
          </cell>
          <cell r="E45" t="str">
            <v>Cancelleria</v>
          </cell>
        </row>
        <row r="46">
          <cell r="B46">
            <v>44034</v>
          </cell>
          <cell r="C46" t="str">
            <v>Rossi</v>
          </cell>
          <cell r="D46" t="str">
            <v>Lombardia</v>
          </cell>
          <cell r="E46" t="str">
            <v>Cancelleria</v>
          </cell>
        </row>
        <row r="47">
          <cell r="B47">
            <v>44034</v>
          </cell>
          <cell r="C47" t="str">
            <v>Verdi</v>
          </cell>
          <cell r="D47" t="str">
            <v>Lombardia</v>
          </cell>
          <cell r="E47" t="str">
            <v>Informatica</v>
          </cell>
        </row>
        <row r="48">
          <cell r="B48">
            <v>44035</v>
          </cell>
          <cell r="C48" t="str">
            <v>Bianchi</v>
          </cell>
          <cell r="D48" t="str">
            <v>Veneto</v>
          </cell>
          <cell r="E48" t="str">
            <v>Cancelleria</v>
          </cell>
        </row>
        <row r="49">
          <cell r="B49">
            <v>44035</v>
          </cell>
          <cell r="C49" t="str">
            <v>Rossi</v>
          </cell>
          <cell r="D49" t="str">
            <v>Lombardia</v>
          </cell>
          <cell r="E49" t="str">
            <v>Informatica</v>
          </cell>
        </row>
        <row r="50">
          <cell r="B50">
            <v>44035</v>
          </cell>
          <cell r="C50" t="str">
            <v>Verdi</v>
          </cell>
          <cell r="D50" t="str">
            <v>Friuli</v>
          </cell>
          <cell r="E50" t="str">
            <v>Cancelleria</v>
          </cell>
        </row>
        <row r="51">
          <cell r="B51">
            <v>44036</v>
          </cell>
          <cell r="C51" t="str">
            <v>Bianchi</v>
          </cell>
          <cell r="D51" t="str">
            <v>Friuli</v>
          </cell>
          <cell r="E51" t="str">
            <v>Informatica</v>
          </cell>
        </row>
        <row r="52">
          <cell r="B52">
            <v>44036</v>
          </cell>
          <cell r="C52" t="str">
            <v>Neri</v>
          </cell>
          <cell r="D52" t="str">
            <v>Veneto</v>
          </cell>
          <cell r="E52" t="str">
            <v>Cancelleria</v>
          </cell>
        </row>
        <row r="53">
          <cell r="B53">
            <v>44036</v>
          </cell>
          <cell r="C53" t="str">
            <v>Rossi</v>
          </cell>
          <cell r="D53" t="str">
            <v>Friuli</v>
          </cell>
          <cell r="E53" t="str">
            <v>Cancelleria</v>
          </cell>
        </row>
        <row r="54">
          <cell r="B54">
            <v>44036</v>
          </cell>
          <cell r="C54" t="str">
            <v>Verdi</v>
          </cell>
          <cell r="D54" t="str">
            <v>Trentino</v>
          </cell>
          <cell r="E54" t="str">
            <v>Cancelleria</v>
          </cell>
        </row>
        <row r="55">
          <cell r="B55">
            <v>44037</v>
          </cell>
          <cell r="C55" t="str">
            <v>Bianchi</v>
          </cell>
          <cell r="D55" t="str">
            <v>Lombardia</v>
          </cell>
          <cell r="E55" t="str">
            <v>Cancelleria</v>
          </cell>
        </row>
        <row r="56">
          <cell r="B56">
            <v>44037</v>
          </cell>
          <cell r="C56" t="str">
            <v>Verdi</v>
          </cell>
          <cell r="D56" t="str">
            <v>Veneto</v>
          </cell>
          <cell r="E56" t="str">
            <v>Cancelleria</v>
          </cell>
        </row>
        <row r="57">
          <cell r="B57">
            <v>44039</v>
          </cell>
          <cell r="C57" t="str">
            <v>Bianchi</v>
          </cell>
          <cell r="D57" t="str">
            <v>Veneto</v>
          </cell>
          <cell r="E57" t="str">
            <v>Informatica</v>
          </cell>
        </row>
        <row r="58">
          <cell r="B58">
            <v>44039</v>
          </cell>
          <cell r="C58" t="str">
            <v>Bianchi</v>
          </cell>
          <cell r="D58" t="str">
            <v>Veneto</v>
          </cell>
          <cell r="E58" t="str">
            <v>Informatica</v>
          </cell>
        </row>
        <row r="59">
          <cell r="B59">
            <v>44039</v>
          </cell>
          <cell r="C59" t="str">
            <v>Rossi</v>
          </cell>
          <cell r="D59" t="str">
            <v>Trentino</v>
          </cell>
          <cell r="E59" t="str">
            <v>Cancelleria</v>
          </cell>
        </row>
        <row r="60">
          <cell r="B60">
            <v>44039</v>
          </cell>
          <cell r="C60" t="str">
            <v>Verdi</v>
          </cell>
          <cell r="D60" t="str">
            <v>Lombardia</v>
          </cell>
          <cell r="E60" t="str">
            <v>Cancelleria</v>
          </cell>
        </row>
        <row r="61">
          <cell r="B61">
            <v>44039</v>
          </cell>
          <cell r="C61" t="str">
            <v>Verdi</v>
          </cell>
          <cell r="D61" t="str">
            <v>Lombardia</v>
          </cell>
          <cell r="E61" t="str">
            <v>Cancelleria</v>
          </cell>
        </row>
        <row r="62">
          <cell r="B62">
            <v>44040</v>
          </cell>
          <cell r="C62" t="str">
            <v>Bianchi</v>
          </cell>
          <cell r="D62" t="str">
            <v>Lombardia</v>
          </cell>
          <cell r="E62" t="str">
            <v>Informatica</v>
          </cell>
        </row>
        <row r="63">
          <cell r="B63">
            <v>44040</v>
          </cell>
          <cell r="C63" t="str">
            <v>Bianchi</v>
          </cell>
          <cell r="D63" t="str">
            <v>Friuli</v>
          </cell>
          <cell r="E63" t="str">
            <v>Cancelleria</v>
          </cell>
        </row>
        <row r="64">
          <cell r="B64">
            <v>44040</v>
          </cell>
          <cell r="C64" t="str">
            <v>Neri</v>
          </cell>
          <cell r="D64" t="str">
            <v>Lombardia</v>
          </cell>
          <cell r="E64" t="str">
            <v>Cancelleria</v>
          </cell>
        </row>
        <row r="65">
          <cell r="B65">
            <v>44040</v>
          </cell>
          <cell r="C65" t="str">
            <v>Rossi</v>
          </cell>
          <cell r="D65" t="str">
            <v>Veneto</v>
          </cell>
          <cell r="E65" t="str">
            <v>Cancelleria</v>
          </cell>
        </row>
        <row r="66">
          <cell r="B66">
            <v>44040</v>
          </cell>
          <cell r="C66" t="str">
            <v>Verdi</v>
          </cell>
          <cell r="D66" t="str">
            <v>Veneto</v>
          </cell>
          <cell r="E66" t="str">
            <v>Cancelleria</v>
          </cell>
        </row>
        <row r="67">
          <cell r="B67">
            <v>44041</v>
          </cell>
          <cell r="C67" t="str">
            <v>Bianchi</v>
          </cell>
          <cell r="D67" t="str">
            <v>Lombardia</v>
          </cell>
          <cell r="E67" t="str">
            <v>Informatica</v>
          </cell>
        </row>
        <row r="68">
          <cell r="B68">
            <v>44041</v>
          </cell>
          <cell r="C68" t="str">
            <v>Bianchi</v>
          </cell>
          <cell r="D68" t="str">
            <v>Friuli</v>
          </cell>
          <cell r="E68" t="str">
            <v>Informatica</v>
          </cell>
        </row>
        <row r="69">
          <cell r="B69">
            <v>44041</v>
          </cell>
          <cell r="C69" t="str">
            <v>Rossi</v>
          </cell>
          <cell r="D69" t="str">
            <v>Veneto</v>
          </cell>
          <cell r="E69" t="str">
            <v>Cancelleria</v>
          </cell>
        </row>
        <row r="70">
          <cell r="B70">
            <v>44041</v>
          </cell>
          <cell r="C70" t="str">
            <v>Verdi</v>
          </cell>
          <cell r="D70" t="str">
            <v>Trentino</v>
          </cell>
          <cell r="E70" t="str">
            <v>Cancelleria</v>
          </cell>
        </row>
        <row r="71">
          <cell r="B71">
            <v>44041</v>
          </cell>
          <cell r="C71" t="str">
            <v>Verdi</v>
          </cell>
          <cell r="D71" t="str">
            <v>Veneto</v>
          </cell>
          <cell r="E71" t="str">
            <v>Cancelleria</v>
          </cell>
        </row>
        <row r="72">
          <cell r="B72">
            <v>44043</v>
          </cell>
          <cell r="C72" t="str">
            <v>Neri</v>
          </cell>
          <cell r="D72" t="str">
            <v>Friuli</v>
          </cell>
          <cell r="E72" t="str">
            <v>Informatica</v>
          </cell>
        </row>
        <row r="73">
          <cell r="B73">
            <v>44043</v>
          </cell>
          <cell r="C73" t="str">
            <v>Verdi</v>
          </cell>
          <cell r="D73" t="str">
            <v>Friuli</v>
          </cell>
          <cell r="E73" t="str">
            <v>Cancelleria</v>
          </cell>
        </row>
        <row r="74">
          <cell r="B74">
            <v>44043</v>
          </cell>
          <cell r="C74" t="str">
            <v>Verdi</v>
          </cell>
          <cell r="D74" t="str">
            <v>Friuli</v>
          </cell>
          <cell r="E74" t="str">
            <v>Cancelleria</v>
          </cell>
        </row>
        <row r="75">
          <cell r="B75">
            <v>44043</v>
          </cell>
          <cell r="C75" t="str">
            <v>Verdi</v>
          </cell>
          <cell r="D75" t="str">
            <v>Veneto</v>
          </cell>
          <cell r="E75" t="str">
            <v>Cancelleria</v>
          </cell>
        </row>
        <row r="76">
          <cell r="B76">
            <v>44043</v>
          </cell>
          <cell r="C76" t="str">
            <v>Bianchi</v>
          </cell>
          <cell r="D76" t="str">
            <v>Veneto</v>
          </cell>
          <cell r="E76" t="str">
            <v>Cancelleria</v>
          </cell>
        </row>
        <row r="77">
          <cell r="B77">
            <v>44043</v>
          </cell>
          <cell r="C77" t="str">
            <v>Rossi</v>
          </cell>
          <cell r="D77" t="str">
            <v>Friuli</v>
          </cell>
          <cell r="E77" t="str">
            <v>Cancelleria</v>
          </cell>
        </row>
        <row r="78">
          <cell r="B78">
            <v>44043</v>
          </cell>
          <cell r="C78" t="str">
            <v>Verdi</v>
          </cell>
          <cell r="D78" t="str">
            <v>Veneto</v>
          </cell>
          <cell r="E78" t="str">
            <v>Cancelleria</v>
          </cell>
        </row>
        <row r="79">
          <cell r="B79">
            <v>44046</v>
          </cell>
          <cell r="C79" t="str">
            <v>Bianchi</v>
          </cell>
          <cell r="D79" t="str">
            <v>Lombardia</v>
          </cell>
          <cell r="E79" t="str">
            <v>Cancelleria</v>
          </cell>
        </row>
        <row r="80">
          <cell r="B80">
            <v>44046</v>
          </cell>
          <cell r="C80" t="str">
            <v>Verdi</v>
          </cell>
          <cell r="D80" t="str">
            <v>Trentino</v>
          </cell>
          <cell r="E80" t="str">
            <v>Informatica</v>
          </cell>
        </row>
        <row r="81">
          <cell r="B81">
            <v>44046</v>
          </cell>
          <cell r="C81" t="str">
            <v>Verdi</v>
          </cell>
          <cell r="D81" t="str">
            <v>Lombardia</v>
          </cell>
          <cell r="E81" t="str">
            <v>Cancelleria</v>
          </cell>
        </row>
        <row r="82">
          <cell r="B82">
            <v>44047</v>
          </cell>
          <cell r="C82" t="str">
            <v>Neri</v>
          </cell>
          <cell r="D82" t="str">
            <v>Lombardia</v>
          </cell>
          <cell r="E82" t="str">
            <v>Informatica</v>
          </cell>
        </row>
        <row r="83">
          <cell r="B83">
            <v>44047</v>
          </cell>
          <cell r="C83" t="str">
            <v>Rossi</v>
          </cell>
          <cell r="D83" t="str">
            <v>Veneto</v>
          </cell>
          <cell r="E83" t="str">
            <v>Informatica</v>
          </cell>
        </row>
        <row r="84">
          <cell r="B84">
            <v>44047</v>
          </cell>
          <cell r="C84" t="str">
            <v>Verdi</v>
          </cell>
          <cell r="D84" t="str">
            <v>Veneto</v>
          </cell>
          <cell r="E84" t="str">
            <v>Cancelleria</v>
          </cell>
        </row>
        <row r="85">
          <cell r="B85">
            <v>44048</v>
          </cell>
          <cell r="C85" t="str">
            <v>Bianchi</v>
          </cell>
          <cell r="D85" t="str">
            <v>Friuli</v>
          </cell>
          <cell r="E85" t="str">
            <v>Cancelleria</v>
          </cell>
        </row>
        <row r="86">
          <cell r="B86">
            <v>44048</v>
          </cell>
          <cell r="C86" t="str">
            <v>Verdi</v>
          </cell>
          <cell r="D86" t="str">
            <v>Lombardia</v>
          </cell>
          <cell r="E86" t="str">
            <v>Cancelleria</v>
          </cell>
        </row>
        <row r="87">
          <cell r="B87">
            <v>44049</v>
          </cell>
          <cell r="C87" t="str">
            <v>Neri</v>
          </cell>
          <cell r="D87" t="str">
            <v>Friuli</v>
          </cell>
          <cell r="E87" t="str">
            <v>Cancelleria</v>
          </cell>
        </row>
        <row r="88">
          <cell r="B88">
            <v>44049</v>
          </cell>
          <cell r="C88" t="str">
            <v>Verdi</v>
          </cell>
          <cell r="D88" t="str">
            <v>Veneto</v>
          </cell>
          <cell r="E88" t="str">
            <v>Cancelleria</v>
          </cell>
        </row>
        <row r="89">
          <cell r="B89">
            <v>44049</v>
          </cell>
          <cell r="C89" t="str">
            <v>Verdi</v>
          </cell>
          <cell r="D89" t="str">
            <v>Friuli</v>
          </cell>
          <cell r="E89" t="str">
            <v>Cancelleria</v>
          </cell>
        </row>
        <row r="90">
          <cell r="B90">
            <v>44050</v>
          </cell>
          <cell r="C90" t="str">
            <v>Bianchi</v>
          </cell>
          <cell r="D90" t="str">
            <v>Friuli</v>
          </cell>
          <cell r="E90" t="str">
            <v>Informatica</v>
          </cell>
        </row>
        <row r="91">
          <cell r="B91">
            <v>44050</v>
          </cell>
          <cell r="C91" t="str">
            <v>Neri</v>
          </cell>
          <cell r="D91" t="str">
            <v>Friuli</v>
          </cell>
          <cell r="E91" t="str">
            <v>Informatica</v>
          </cell>
        </row>
        <row r="92">
          <cell r="B92">
            <v>44050</v>
          </cell>
          <cell r="C92" t="str">
            <v>Rossi</v>
          </cell>
          <cell r="D92" t="str">
            <v>Veneto</v>
          </cell>
          <cell r="E92" t="str">
            <v>Cancelleria</v>
          </cell>
        </row>
        <row r="93">
          <cell r="B93">
            <v>44050</v>
          </cell>
          <cell r="C93" t="str">
            <v>Verdi</v>
          </cell>
          <cell r="D93" t="str">
            <v>Veneto</v>
          </cell>
          <cell r="E93" t="str">
            <v>Cancelleria</v>
          </cell>
        </row>
        <row r="94">
          <cell r="B94">
            <v>44053</v>
          </cell>
          <cell r="C94" t="str">
            <v>Bianchi</v>
          </cell>
          <cell r="D94" t="str">
            <v>Friuli</v>
          </cell>
          <cell r="E94" t="str">
            <v>Informatica</v>
          </cell>
        </row>
        <row r="95">
          <cell r="B95">
            <v>44053</v>
          </cell>
          <cell r="C95" t="str">
            <v>Rossi</v>
          </cell>
          <cell r="D95" t="str">
            <v>Veneto</v>
          </cell>
          <cell r="E95" t="str">
            <v>Cancelleria</v>
          </cell>
        </row>
        <row r="96">
          <cell r="B96">
            <v>44053</v>
          </cell>
          <cell r="C96" t="str">
            <v>Verdi</v>
          </cell>
          <cell r="D96" t="str">
            <v>Lombardia</v>
          </cell>
          <cell r="E96" t="str">
            <v>Cancelleria</v>
          </cell>
        </row>
        <row r="97">
          <cell r="B97">
            <v>44054</v>
          </cell>
          <cell r="C97" t="str">
            <v>Verdi</v>
          </cell>
          <cell r="D97" t="str">
            <v>Veneto</v>
          </cell>
          <cell r="E97" t="str">
            <v>Cancelleria</v>
          </cell>
        </row>
        <row r="98">
          <cell r="B98">
            <v>44055</v>
          </cell>
          <cell r="C98" t="str">
            <v>Verdi</v>
          </cell>
          <cell r="D98" t="str">
            <v>Friuli</v>
          </cell>
          <cell r="E98" t="str">
            <v>Cancelleria</v>
          </cell>
        </row>
        <row r="99">
          <cell r="B99">
            <v>44056</v>
          </cell>
          <cell r="C99" t="str">
            <v>Neri</v>
          </cell>
          <cell r="D99" t="str">
            <v>Friuli</v>
          </cell>
          <cell r="E99" t="str">
            <v>Informatica</v>
          </cell>
        </row>
        <row r="100">
          <cell r="B100">
            <v>44057</v>
          </cell>
          <cell r="C100" t="str">
            <v>Bianchi</v>
          </cell>
          <cell r="D100" t="str">
            <v>Veneto</v>
          </cell>
          <cell r="E100" t="str">
            <v>Cancelleria</v>
          </cell>
        </row>
        <row r="101">
          <cell r="B101">
            <v>44061</v>
          </cell>
          <cell r="C101" t="str">
            <v>Bianchi</v>
          </cell>
          <cell r="D101" t="str">
            <v>Veneto</v>
          </cell>
          <cell r="E101" t="str">
            <v>Informatica</v>
          </cell>
        </row>
        <row r="102">
          <cell r="B102">
            <v>44061</v>
          </cell>
          <cell r="C102" t="str">
            <v>Neri</v>
          </cell>
          <cell r="D102" t="str">
            <v>Veneto</v>
          </cell>
          <cell r="E102" t="str">
            <v>Informatica</v>
          </cell>
        </row>
        <row r="103">
          <cell r="B103">
            <v>44061</v>
          </cell>
          <cell r="C103" t="str">
            <v>Rossi</v>
          </cell>
          <cell r="D103" t="str">
            <v>Trentino</v>
          </cell>
          <cell r="E103" t="str">
            <v>Cancelleria</v>
          </cell>
        </row>
        <row r="104">
          <cell r="B104">
            <v>44061</v>
          </cell>
          <cell r="C104" t="str">
            <v>Verdi</v>
          </cell>
          <cell r="D104" t="str">
            <v>Lombardia</v>
          </cell>
          <cell r="E104" t="str">
            <v>Cancelleria</v>
          </cell>
        </row>
        <row r="105">
          <cell r="B105">
            <v>44062</v>
          </cell>
          <cell r="C105" t="str">
            <v>Bianchi</v>
          </cell>
          <cell r="D105" t="str">
            <v>Lombardia</v>
          </cell>
          <cell r="E105" t="str">
            <v>Informatica</v>
          </cell>
        </row>
        <row r="106">
          <cell r="B106">
            <v>44062</v>
          </cell>
          <cell r="C106" t="str">
            <v>Rossi</v>
          </cell>
          <cell r="D106" t="str">
            <v>Veneto</v>
          </cell>
          <cell r="E106" t="str">
            <v>Cancelleria</v>
          </cell>
        </row>
        <row r="107">
          <cell r="B107">
            <v>44062</v>
          </cell>
          <cell r="C107" t="str">
            <v>Verdi</v>
          </cell>
          <cell r="D107" t="str">
            <v>Lombardia</v>
          </cell>
          <cell r="E107" t="str">
            <v>Cancelleria</v>
          </cell>
        </row>
        <row r="108">
          <cell r="B108">
            <v>44062</v>
          </cell>
          <cell r="C108" t="str">
            <v>Verdi</v>
          </cell>
          <cell r="D108" t="str">
            <v>Veneto</v>
          </cell>
          <cell r="E108" t="str">
            <v>Cancelleria</v>
          </cell>
        </row>
        <row r="109">
          <cell r="B109">
            <v>44067</v>
          </cell>
          <cell r="C109" t="str">
            <v>Bianchi</v>
          </cell>
          <cell r="D109" t="str">
            <v>Friuli</v>
          </cell>
          <cell r="E109" t="str">
            <v>Informatica</v>
          </cell>
        </row>
        <row r="110">
          <cell r="B110">
            <v>44067</v>
          </cell>
          <cell r="C110" t="str">
            <v>Rossi</v>
          </cell>
          <cell r="D110" t="str">
            <v>Veneto</v>
          </cell>
          <cell r="E110" t="str">
            <v>Cancelleria</v>
          </cell>
        </row>
        <row r="111">
          <cell r="B111">
            <v>44067</v>
          </cell>
          <cell r="C111" t="str">
            <v>Verdi</v>
          </cell>
          <cell r="D111" t="str">
            <v>Friuli</v>
          </cell>
          <cell r="E111" t="str">
            <v>Cancelleria</v>
          </cell>
        </row>
        <row r="112">
          <cell r="B112">
            <v>44068</v>
          </cell>
          <cell r="C112" t="str">
            <v>Neri</v>
          </cell>
          <cell r="D112" t="str">
            <v>Friuli</v>
          </cell>
          <cell r="E112" t="str">
            <v>Informatica</v>
          </cell>
        </row>
        <row r="113">
          <cell r="B113">
            <v>44068</v>
          </cell>
          <cell r="C113" t="str">
            <v>Verdi</v>
          </cell>
          <cell r="D113" t="str">
            <v>Veneto</v>
          </cell>
          <cell r="E113" t="str">
            <v>Cancelleria</v>
          </cell>
        </row>
        <row r="114">
          <cell r="B114">
            <v>44069</v>
          </cell>
          <cell r="C114" t="str">
            <v>Bianchi</v>
          </cell>
          <cell r="D114" t="str">
            <v>Friuli</v>
          </cell>
          <cell r="E114" t="str">
            <v>Informatica</v>
          </cell>
        </row>
        <row r="115">
          <cell r="B115">
            <v>44069</v>
          </cell>
          <cell r="C115" t="str">
            <v>Rossi</v>
          </cell>
          <cell r="D115" t="str">
            <v>Veneto</v>
          </cell>
          <cell r="E115" t="str">
            <v>Cancelleria</v>
          </cell>
        </row>
        <row r="116">
          <cell r="B116">
            <v>44069</v>
          </cell>
          <cell r="C116" t="str">
            <v>Verdi</v>
          </cell>
          <cell r="D116" t="str">
            <v>Lombardia</v>
          </cell>
          <cell r="E116" t="str">
            <v>Cancelleria</v>
          </cell>
        </row>
        <row r="117">
          <cell r="B117">
            <v>44070</v>
          </cell>
          <cell r="C117" t="str">
            <v>Verdi</v>
          </cell>
          <cell r="D117" t="str">
            <v>Veneto</v>
          </cell>
          <cell r="E117" t="str">
            <v>Cancelleria</v>
          </cell>
        </row>
        <row r="118">
          <cell r="B118">
            <v>44070</v>
          </cell>
          <cell r="C118" t="str">
            <v>Bianchi</v>
          </cell>
          <cell r="D118" t="str">
            <v>Veneto</v>
          </cell>
          <cell r="E118" t="str">
            <v>Cancelleria</v>
          </cell>
        </row>
        <row r="119">
          <cell r="B119">
            <v>44070</v>
          </cell>
          <cell r="C119" t="str">
            <v>Neri</v>
          </cell>
          <cell r="D119" t="str">
            <v>Friuli</v>
          </cell>
          <cell r="E119" t="str">
            <v>Informatica</v>
          </cell>
        </row>
        <row r="120">
          <cell r="B120">
            <v>44070</v>
          </cell>
          <cell r="C120" t="str">
            <v>Verdi</v>
          </cell>
          <cell r="D120" t="str">
            <v>Friuli</v>
          </cell>
          <cell r="E120" t="str">
            <v>Cancelleria</v>
          </cell>
        </row>
        <row r="121">
          <cell r="B121">
            <v>44074</v>
          </cell>
          <cell r="C121" t="str">
            <v>Bianchi</v>
          </cell>
          <cell r="D121" t="str">
            <v>Veneto</v>
          </cell>
          <cell r="E121" t="str">
            <v>Informatica</v>
          </cell>
        </row>
        <row r="122">
          <cell r="B122">
            <v>44074</v>
          </cell>
          <cell r="C122" t="str">
            <v>Rossi</v>
          </cell>
          <cell r="D122" t="str">
            <v>Trentino</v>
          </cell>
          <cell r="E122" t="str">
            <v>Cancelleria</v>
          </cell>
        </row>
        <row r="123">
          <cell r="B123">
            <v>44074</v>
          </cell>
          <cell r="C123" t="str">
            <v>Verdi</v>
          </cell>
          <cell r="D123" t="str">
            <v>Lombardia</v>
          </cell>
          <cell r="E123" t="str">
            <v>Cancelleria</v>
          </cell>
        </row>
        <row r="124">
          <cell r="B124">
            <v>44075</v>
          </cell>
          <cell r="C124" t="str">
            <v>Neri</v>
          </cell>
          <cell r="D124" t="str">
            <v>Veneto</v>
          </cell>
          <cell r="E124" t="str">
            <v>Informatica</v>
          </cell>
        </row>
        <row r="125">
          <cell r="B125">
            <v>44076</v>
          </cell>
          <cell r="C125" t="str">
            <v>Neri</v>
          </cell>
          <cell r="D125" t="str">
            <v>Friuli</v>
          </cell>
          <cell r="E125" t="str">
            <v>Cancelleria</v>
          </cell>
        </row>
        <row r="126">
          <cell r="B126">
            <v>44076</v>
          </cell>
          <cell r="C126" t="str">
            <v>Verdi</v>
          </cell>
          <cell r="D126" t="str">
            <v>Lombardia</v>
          </cell>
          <cell r="E126" t="str">
            <v>Cancelleria</v>
          </cell>
        </row>
        <row r="127">
          <cell r="B127">
            <v>44076</v>
          </cell>
          <cell r="C127" t="str">
            <v>Verdi</v>
          </cell>
          <cell r="D127" t="str">
            <v>Friuli</v>
          </cell>
          <cell r="E127" t="str">
            <v>Cancelleria</v>
          </cell>
        </row>
        <row r="128">
          <cell r="B128">
            <v>44077</v>
          </cell>
          <cell r="C128" t="str">
            <v>Rossi</v>
          </cell>
          <cell r="D128" t="str">
            <v>Veneto</v>
          </cell>
          <cell r="E128" t="str">
            <v>Cancelleria</v>
          </cell>
        </row>
        <row r="129">
          <cell r="B129">
            <v>44077</v>
          </cell>
          <cell r="C129" t="str">
            <v>Verdi</v>
          </cell>
          <cell r="D129" t="str">
            <v>Veneto</v>
          </cell>
          <cell r="E129" t="str">
            <v>Cancelleria</v>
          </cell>
        </row>
        <row r="130">
          <cell r="B130">
            <v>44078</v>
          </cell>
          <cell r="C130" t="str">
            <v>Bianchi</v>
          </cell>
          <cell r="D130" t="str">
            <v>Friuli</v>
          </cell>
          <cell r="E130" t="str">
            <v>Informatica</v>
          </cell>
        </row>
        <row r="131">
          <cell r="B131">
            <v>44078</v>
          </cell>
          <cell r="C131" t="str">
            <v>Rossi</v>
          </cell>
          <cell r="D131" t="str">
            <v>Veneto</v>
          </cell>
          <cell r="E131" t="str">
            <v>Cancelleria</v>
          </cell>
        </row>
        <row r="132">
          <cell r="B132">
            <v>44078</v>
          </cell>
          <cell r="C132" t="str">
            <v>Verdi</v>
          </cell>
          <cell r="D132" t="str">
            <v>Friuli</v>
          </cell>
          <cell r="E132" t="str">
            <v>Cancelleria</v>
          </cell>
        </row>
        <row r="133">
          <cell r="B133">
            <v>44081</v>
          </cell>
          <cell r="C133" t="str">
            <v>Bianchi</v>
          </cell>
          <cell r="D133" t="str">
            <v>Veneto</v>
          </cell>
          <cell r="E133" t="str">
            <v>Informatica</v>
          </cell>
        </row>
        <row r="134">
          <cell r="B134">
            <v>44081</v>
          </cell>
          <cell r="C134" t="str">
            <v>Neri</v>
          </cell>
          <cell r="D134" t="str">
            <v>Veneto</v>
          </cell>
          <cell r="E134" t="str">
            <v>Informatica</v>
          </cell>
        </row>
        <row r="135">
          <cell r="B135">
            <v>44081</v>
          </cell>
          <cell r="C135" t="str">
            <v>Rossi</v>
          </cell>
          <cell r="D135" t="str">
            <v>Trentino</v>
          </cell>
          <cell r="E135" t="str">
            <v>Cancelleria</v>
          </cell>
        </row>
        <row r="136">
          <cell r="B136">
            <v>44082</v>
          </cell>
          <cell r="C136" t="str">
            <v>Verdi</v>
          </cell>
          <cell r="D136" t="str">
            <v>Lombardia</v>
          </cell>
          <cell r="E136" t="str">
            <v>Cancelleria</v>
          </cell>
        </row>
        <row r="137">
          <cell r="B137">
            <v>44083</v>
          </cell>
          <cell r="C137" t="str">
            <v>Bianchi</v>
          </cell>
          <cell r="D137" t="str">
            <v>Lombardia</v>
          </cell>
          <cell r="E137" t="str">
            <v>Informatica</v>
          </cell>
        </row>
        <row r="138">
          <cell r="B138">
            <v>44083</v>
          </cell>
          <cell r="C138" t="str">
            <v>Rossi</v>
          </cell>
          <cell r="D138" t="str">
            <v>Veneto</v>
          </cell>
          <cell r="E138" t="str">
            <v>Cancelleria</v>
          </cell>
        </row>
        <row r="139">
          <cell r="B139">
            <v>44084</v>
          </cell>
          <cell r="C139" t="str">
            <v>Bianchi</v>
          </cell>
          <cell r="D139" t="str">
            <v>Lombardia</v>
          </cell>
          <cell r="E139" t="str">
            <v>Cancelleria</v>
          </cell>
        </row>
        <row r="140">
          <cell r="B140">
            <v>44084</v>
          </cell>
          <cell r="C140" t="str">
            <v>Rossi</v>
          </cell>
          <cell r="D140" t="str">
            <v>Friuli</v>
          </cell>
          <cell r="E140" t="str">
            <v>Cancelleria</v>
          </cell>
        </row>
        <row r="141">
          <cell r="B141">
            <v>44084</v>
          </cell>
          <cell r="C141" t="str">
            <v>Verdi</v>
          </cell>
          <cell r="D141" t="str">
            <v>Veneto</v>
          </cell>
          <cell r="E141" t="str">
            <v>Cancelleria</v>
          </cell>
        </row>
        <row r="142">
          <cell r="B142">
            <v>44085</v>
          </cell>
          <cell r="C142" t="str">
            <v>Neri</v>
          </cell>
          <cell r="D142" t="str">
            <v>Friuli</v>
          </cell>
          <cell r="E142" t="str">
            <v>Informatica</v>
          </cell>
        </row>
        <row r="143">
          <cell r="B143">
            <v>44085</v>
          </cell>
          <cell r="C143" t="str">
            <v>Rossi</v>
          </cell>
          <cell r="D143" t="str">
            <v>Friuli</v>
          </cell>
          <cell r="E143" t="str">
            <v>Cancelleria</v>
          </cell>
        </row>
        <row r="144">
          <cell r="B144">
            <v>44085</v>
          </cell>
          <cell r="C144" t="str">
            <v>Verdi</v>
          </cell>
          <cell r="D144" t="str">
            <v>Veneto</v>
          </cell>
          <cell r="E144" t="str">
            <v>Cancelleria</v>
          </cell>
        </row>
        <row r="145">
          <cell r="B145">
            <v>44088</v>
          </cell>
          <cell r="C145" t="str">
            <v>Verdi</v>
          </cell>
          <cell r="D145" t="str">
            <v>Friuli</v>
          </cell>
          <cell r="E145" t="str">
            <v>Cancelleria</v>
          </cell>
        </row>
        <row r="146">
          <cell r="B146">
            <v>44088</v>
          </cell>
          <cell r="C146" t="str">
            <v>Rossi</v>
          </cell>
          <cell r="D146" t="str">
            <v>Veneto</v>
          </cell>
          <cell r="E146" t="str">
            <v>Cancelleria</v>
          </cell>
        </row>
        <row r="147">
          <cell r="B147">
            <v>44088</v>
          </cell>
          <cell r="C147" t="str">
            <v>Verdi</v>
          </cell>
          <cell r="D147" t="str">
            <v>Veneto</v>
          </cell>
          <cell r="E147" t="str">
            <v>Cancelleria</v>
          </cell>
        </row>
        <row r="148">
          <cell r="B148">
            <v>44088</v>
          </cell>
          <cell r="C148" t="str">
            <v>Bianchi</v>
          </cell>
          <cell r="D148" t="str">
            <v>Friuli</v>
          </cell>
          <cell r="E148" t="str">
            <v>Informatica</v>
          </cell>
        </row>
        <row r="149">
          <cell r="B149">
            <v>44089</v>
          </cell>
          <cell r="C149" t="str">
            <v>Rossi</v>
          </cell>
          <cell r="D149" t="str">
            <v>Veneto</v>
          </cell>
          <cell r="E149" t="str">
            <v>Cancelleria</v>
          </cell>
        </row>
        <row r="150">
          <cell r="B150">
            <v>44089</v>
          </cell>
          <cell r="C150" t="str">
            <v>Verdi</v>
          </cell>
          <cell r="D150" t="str">
            <v>Friuli</v>
          </cell>
          <cell r="E150" t="str">
            <v>Cancelleria</v>
          </cell>
        </row>
        <row r="151">
          <cell r="B151">
            <v>44089</v>
          </cell>
          <cell r="C151" t="str">
            <v>Bianchi</v>
          </cell>
          <cell r="D151" t="str">
            <v>Veneto</v>
          </cell>
          <cell r="E151" t="str">
            <v>Informatica</v>
          </cell>
        </row>
        <row r="152">
          <cell r="B152">
            <v>44090</v>
          </cell>
          <cell r="C152" t="str">
            <v>Neri</v>
          </cell>
          <cell r="D152" t="str">
            <v>Veneto</v>
          </cell>
          <cell r="E152" t="str">
            <v>Informatica</v>
          </cell>
        </row>
        <row r="153">
          <cell r="B153">
            <v>44090</v>
          </cell>
          <cell r="C153" t="str">
            <v>Rossi</v>
          </cell>
          <cell r="D153" t="str">
            <v>Trentino</v>
          </cell>
          <cell r="E153" t="str">
            <v>Cancelleria</v>
          </cell>
        </row>
        <row r="154">
          <cell r="B154">
            <v>44090</v>
          </cell>
          <cell r="C154" t="str">
            <v>Verdi</v>
          </cell>
          <cell r="D154" t="str">
            <v>Lombardia</v>
          </cell>
          <cell r="E154" t="str">
            <v>Cancelleria</v>
          </cell>
        </row>
        <row r="155">
          <cell r="B155">
            <v>44090</v>
          </cell>
          <cell r="C155" t="str">
            <v>Bianchi</v>
          </cell>
          <cell r="D155" t="str">
            <v>Lombardia</v>
          </cell>
          <cell r="E155" t="str">
            <v>Informatica</v>
          </cell>
        </row>
        <row r="156">
          <cell r="B156">
            <v>44091</v>
          </cell>
          <cell r="C156" t="str">
            <v>Rossi</v>
          </cell>
          <cell r="D156" t="str">
            <v>Veneto</v>
          </cell>
          <cell r="E156" t="str">
            <v>Cancelleria</v>
          </cell>
        </row>
        <row r="157">
          <cell r="B157">
            <v>44091</v>
          </cell>
          <cell r="C157" t="str">
            <v>Bianchi</v>
          </cell>
          <cell r="D157" t="str">
            <v>Lombardia</v>
          </cell>
          <cell r="E157" t="str">
            <v>Cancelleria</v>
          </cell>
        </row>
        <row r="158">
          <cell r="B158">
            <v>44091</v>
          </cell>
          <cell r="C158" t="str">
            <v>Rossi</v>
          </cell>
          <cell r="D158" t="str">
            <v>Friuli</v>
          </cell>
          <cell r="E158" t="str">
            <v>Cancelleria</v>
          </cell>
        </row>
        <row r="159">
          <cell r="B159">
            <v>44091</v>
          </cell>
          <cell r="C159" t="str">
            <v>Verdi</v>
          </cell>
          <cell r="D159" t="str">
            <v>Veneto</v>
          </cell>
          <cell r="E159" t="str">
            <v>Cancelleria</v>
          </cell>
        </row>
        <row r="160">
          <cell r="B160">
            <v>44092</v>
          </cell>
          <cell r="C160" t="str">
            <v>Bianchi</v>
          </cell>
          <cell r="D160" t="str">
            <v>Veneto</v>
          </cell>
          <cell r="E160" t="str">
            <v>Informatica</v>
          </cell>
        </row>
        <row r="161">
          <cell r="B161">
            <v>44092</v>
          </cell>
          <cell r="C161" t="str">
            <v>Neri</v>
          </cell>
          <cell r="D161" t="str">
            <v>Veneto</v>
          </cell>
          <cell r="E161" t="str">
            <v>Informatica</v>
          </cell>
        </row>
        <row r="162">
          <cell r="B162">
            <v>44092</v>
          </cell>
          <cell r="C162" t="str">
            <v>Rossi</v>
          </cell>
          <cell r="D162" t="str">
            <v>Trentino</v>
          </cell>
          <cell r="E162" t="str">
            <v>Cancelleria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 1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tente\Documents\Raffaele%20Fiordoro\Quarta%20settimana\Mercoledi\esercizio%201%20giorno%20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e" refreshedDate="44853.696739814812" createdVersion="5" refreshedVersion="5" minRefreshableVersion="3" recordCount="157">
  <cacheSource type="worksheet">
    <worksheetSource ref="B15:G172" sheet="foglio 1" r:id="rId2"/>
  </cacheSource>
  <cacheFields count="6">
    <cacheField name="Data" numFmtId="165">
      <sharedItems containsSemiMixedTypes="0" containsNonDate="0" containsDate="1" containsString="0" minDate="2020-06-26T00:00:00" maxDate="2020-09-19T00:00:00" count="57">
        <d v="2020-06-26T00:00:00"/>
        <d v="2020-06-29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18T00:00:00"/>
        <d v="2020-07-20T00:00:00"/>
        <d v="2020-07-21T00:00:00"/>
        <d v="2020-07-22T00:00:00"/>
        <d v="2020-07-23T00:00:00"/>
        <d v="2020-07-24T00:00:00"/>
        <d v="2020-07-25T00:00:00"/>
        <d v="2020-07-27T00:00:00"/>
        <d v="2020-07-28T00:00:00"/>
        <d v="2020-07-29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8T00:00:00"/>
        <d v="2020-08-19T00:00:00"/>
        <d v="2020-08-24T00:00:00"/>
        <d v="2020-08-25T00:00:00"/>
        <d v="2020-08-26T00:00:00"/>
        <d v="2020-08-27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</sharedItems>
    </cacheField>
    <cacheField name="Venditore" numFmtId="0">
      <sharedItems count="4">
        <s v="Bianchi"/>
        <s v="Verdi"/>
        <s v="Rossi"/>
        <s v="Neri"/>
      </sharedItems>
    </cacheField>
    <cacheField name="Regione" numFmtId="0">
      <sharedItems count="4">
        <s v="Lombardia"/>
        <s v="Veneto"/>
        <s v="Friuli"/>
        <s v="Trentino"/>
      </sharedItems>
    </cacheField>
    <cacheField name="Settore" numFmtId="0">
      <sharedItems count="2">
        <s v="Cancelleria"/>
        <s v="Informatica"/>
      </sharedItems>
    </cacheField>
    <cacheField name="codice prodotto" numFmtId="0">
      <sharedItems containsSemiMixedTypes="0" containsString="0" containsNumber="1" containsInteger="1" minValue="1" maxValue="5"/>
    </cacheField>
    <cacheField name="Fatturato " numFmtId="164">
      <sharedItems containsSemiMixedTypes="0" containsString="0" containsNumber="1" containsInteger="1" minValue="110" maxValue="11360" count="79">
        <n v="750"/>
        <n v="280"/>
        <n v="1650"/>
        <n v="2240"/>
        <n v="10160"/>
        <n v="302"/>
        <n v="840"/>
        <n v="6420"/>
        <n v="2840"/>
        <n v="1420"/>
        <n v="210"/>
        <n v="2900"/>
        <n v="350"/>
        <n v="1500"/>
        <n v="5120"/>
        <n v="1204"/>
        <n v="3400"/>
        <n v="3540"/>
        <n v="1504"/>
        <n v="330"/>
        <n v="6240"/>
        <n v="1260"/>
        <n v="4800"/>
        <n v="1520"/>
        <n v="985"/>
        <n v="1680"/>
        <n v="1200"/>
        <n v="440"/>
        <n v="1390"/>
        <n v="490"/>
        <n v="11360"/>
        <n v="3440"/>
        <n v="2540"/>
        <n v="920"/>
        <n v="1580"/>
        <n v="2548"/>
        <n v="2555"/>
        <n v="1560"/>
        <n v="7400"/>
        <n v="5800"/>
        <n v="460"/>
        <n v="700"/>
        <n v="8480"/>
        <n v="2800"/>
        <n v="4560"/>
        <n v="1590"/>
        <n v="2500"/>
        <n v="1220"/>
        <n v="10192"/>
        <n v="5844"/>
        <n v="6000"/>
        <n v="550"/>
        <n v="8000"/>
        <n v="8800"/>
        <n v="9500"/>
        <n v="3200"/>
        <n v="7700"/>
        <n v="5400"/>
        <n v="6840"/>
        <n v="3260"/>
        <n v="3500"/>
        <n v="800"/>
        <n v="1800"/>
        <n v="7800"/>
        <n v="110"/>
        <n v="1850"/>
        <n v="2000"/>
        <n v="520"/>
        <n v="690"/>
        <n v="8500"/>
        <n v="250"/>
        <n v="650"/>
        <n v="2400"/>
        <n v="320"/>
        <n v="6500"/>
        <n v="5000"/>
        <n v="5100"/>
        <n v="380"/>
        <n v="555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7">
  <r>
    <x v="0"/>
    <x v="0"/>
    <x v="0"/>
    <x v="0"/>
    <n v="4"/>
    <x v="0"/>
  </r>
  <r>
    <x v="0"/>
    <x v="1"/>
    <x v="1"/>
    <x v="0"/>
    <n v="5"/>
    <x v="1"/>
  </r>
  <r>
    <x v="0"/>
    <x v="1"/>
    <x v="2"/>
    <x v="0"/>
    <n v="4"/>
    <x v="2"/>
  </r>
  <r>
    <x v="1"/>
    <x v="0"/>
    <x v="0"/>
    <x v="1"/>
    <n v="2"/>
    <x v="3"/>
  </r>
  <r>
    <x v="1"/>
    <x v="2"/>
    <x v="0"/>
    <x v="1"/>
    <n v="2"/>
    <x v="4"/>
  </r>
  <r>
    <x v="1"/>
    <x v="1"/>
    <x v="1"/>
    <x v="0"/>
    <n v="3"/>
    <x v="5"/>
  </r>
  <r>
    <x v="1"/>
    <x v="1"/>
    <x v="0"/>
    <x v="0"/>
    <n v="5"/>
    <x v="6"/>
  </r>
  <r>
    <x v="2"/>
    <x v="0"/>
    <x v="3"/>
    <x v="1"/>
    <n v="2"/>
    <x v="7"/>
  </r>
  <r>
    <x v="3"/>
    <x v="2"/>
    <x v="1"/>
    <x v="0"/>
    <n v="3"/>
    <x v="8"/>
  </r>
  <r>
    <x v="4"/>
    <x v="0"/>
    <x v="2"/>
    <x v="0"/>
    <n v="5"/>
    <x v="9"/>
  </r>
  <r>
    <x v="5"/>
    <x v="0"/>
    <x v="1"/>
    <x v="0"/>
    <n v="4"/>
    <x v="10"/>
  </r>
  <r>
    <x v="5"/>
    <x v="2"/>
    <x v="0"/>
    <x v="0"/>
    <n v="3"/>
    <x v="11"/>
  </r>
  <r>
    <x v="5"/>
    <x v="1"/>
    <x v="2"/>
    <x v="0"/>
    <n v="4"/>
    <x v="12"/>
  </r>
  <r>
    <x v="6"/>
    <x v="3"/>
    <x v="1"/>
    <x v="0"/>
    <n v="5"/>
    <x v="13"/>
  </r>
  <r>
    <x v="6"/>
    <x v="1"/>
    <x v="0"/>
    <x v="1"/>
    <n v="1"/>
    <x v="14"/>
  </r>
  <r>
    <x v="7"/>
    <x v="0"/>
    <x v="1"/>
    <x v="0"/>
    <n v="5"/>
    <x v="15"/>
  </r>
  <r>
    <x v="8"/>
    <x v="2"/>
    <x v="0"/>
    <x v="1"/>
    <n v="2"/>
    <x v="16"/>
  </r>
  <r>
    <x v="9"/>
    <x v="1"/>
    <x v="2"/>
    <x v="0"/>
    <n v="4"/>
    <x v="17"/>
  </r>
  <r>
    <x v="10"/>
    <x v="3"/>
    <x v="1"/>
    <x v="0"/>
    <n v="4"/>
    <x v="18"/>
  </r>
  <r>
    <x v="10"/>
    <x v="1"/>
    <x v="3"/>
    <x v="0"/>
    <n v="3"/>
    <x v="19"/>
  </r>
  <r>
    <x v="11"/>
    <x v="0"/>
    <x v="2"/>
    <x v="1"/>
    <n v="2"/>
    <x v="20"/>
  </r>
  <r>
    <x v="12"/>
    <x v="0"/>
    <x v="1"/>
    <x v="0"/>
    <n v="3"/>
    <x v="21"/>
  </r>
  <r>
    <x v="12"/>
    <x v="2"/>
    <x v="2"/>
    <x v="1"/>
    <n v="1"/>
    <x v="22"/>
  </r>
  <r>
    <x v="12"/>
    <x v="1"/>
    <x v="1"/>
    <x v="0"/>
    <n v="5"/>
    <x v="23"/>
  </r>
  <r>
    <x v="13"/>
    <x v="3"/>
    <x v="0"/>
    <x v="0"/>
    <n v="3"/>
    <x v="24"/>
  </r>
  <r>
    <x v="13"/>
    <x v="2"/>
    <x v="1"/>
    <x v="1"/>
    <n v="2"/>
    <x v="25"/>
  </r>
  <r>
    <x v="13"/>
    <x v="1"/>
    <x v="1"/>
    <x v="0"/>
    <n v="5"/>
    <x v="26"/>
  </r>
  <r>
    <x v="14"/>
    <x v="0"/>
    <x v="0"/>
    <x v="0"/>
    <n v="3"/>
    <x v="0"/>
  </r>
  <r>
    <x v="14"/>
    <x v="3"/>
    <x v="1"/>
    <x v="0"/>
    <n v="4"/>
    <x v="1"/>
  </r>
  <r>
    <x v="14"/>
    <x v="2"/>
    <x v="0"/>
    <x v="1"/>
    <n v="1"/>
    <x v="4"/>
  </r>
  <r>
    <x v="14"/>
    <x v="1"/>
    <x v="2"/>
    <x v="0"/>
    <n v="3"/>
    <x v="2"/>
  </r>
  <r>
    <x v="15"/>
    <x v="1"/>
    <x v="1"/>
    <x v="0"/>
    <n v="3"/>
    <x v="5"/>
  </r>
  <r>
    <x v="16"/>
    <x v="0"/>
    <x v="0"/>
    <x v="1"/>
    <n v="2"/>
    <x v="3"/>
  </r>
  <r>
    <x v="16"/>
    <x v="0"/>
    <x v="3"/>
    <x v="1"/>
    <n v="1"/>
    <x v="7"/>
  </r>
  <r>
    <x v="16"/>
    <x v="1"/>
    <x v="0"/>
    <x v="0"/>
    <n v="3"/>
    <x v="6"/>
  </r>
  <r>
    <x v="17"/>
    <x v="0"/>
    <x v="2"/>
    <x v="0"/>
    <n v="5"/>
    <x v="9"/>
  </r>
  <r>
    <x v="17"/>
    <x v="2"/>
    <x v="1"/>
    <x v="0"/>
    <n v="4"/>
    <x v="8"/>
  </r>
  <r>
    <x v="17"/>
    <x v="1"/>
    <x v="2"/>
    <x v="0"/>
    <n v="4"/>
    <x v="12"/>
  </r>
  <r>
    <x v="18"/>
    <x v="0"/>
    <x v="1"/>
    <x v="0"/>
    <n v="4"/>
    <x v="27"/>
  </r>
  <r>
    <x v="18"/>
    <x v="3"/>
    <x v="1"/>
    <x v="0"/>
    <n v="5"/>
    <x v="13"/>
  </r>
  <r>
    <x v="18"/>
    <x v="2"/>
    <x v="0"/>
    <x v="0"/>
    <n v="5"/>
    <x v="11"/>
  </r>
  <r>
    <x v="18"/>
    <x v="1"/>
    <x v="0"/>
    <x v="1"/>
    <n v="2"/>
    <x v="14"/>
  </r>
  <r>
    <x v="19"/>
    <x v="0"/>
    <x v="1"/>
    <x v="0"/>
    <n v="3"/>
    <x v="15"/>
  </r>
  <r>
    <x v="19"/>
    <x v="2"/>
    <x v="0"/>
    <x v="1"/>
    <n v="2"/>
    <x v="16"/>
  </r>
  <r>
    <x v="19"/>
    <x v="1"/>
    <x v="2"/>
    <x v="0"/>
    <n v="3"/>
    <x v="17"/>
  </r>
  <r>
    <x v="20"/>
    <x v="0"/>
    <x v="2"/>
    <x v="1"/>
    <n v="1"/>
    <x v="20"/>
  </r>
  <r>
    <x v="20"/>
    <x v="3"/>
    <x v="1"/>
    <x v="0"/>
    <n v="4"/>
    <x v="18"/>
  </r>
  <r>
    <x v="20"/>
    <x v="2"/>
    <x v="2"/>
    <x v="0"/>
    <n v="4"/>
    <x v="6"/>
  </r>
  <r>
    <x v="20"/>
    <x v="1"/>
    <x v="3"/>
    <x v="0"/>
    <n v="3"/>
    <x v="10"/>
  </r>
  <r>
    <x v="21"/>
    <x v="0"/>
    <x v="0"/>
    <x v="0"/>
    <n v="5"/>
    <x v="28"/>
  </r>
  <r>
    <x v="21"/>
    <x v="1"/>
    <x v="1"/>
    <x v="0"/>
    <n v="4"/>
    <x v="29"/>
  </r>
  <r>
    <x v="22"/>
    <x v="0"/>
    <x v="1"/>
    <x v="1"/>
    <n v="1"/>
    <x v="30"/>
  </r>
  <r>
    <x v="22"/>
    <x v="0"/>
    <x v="1"/>
    <x v="1"/>
    <n v="1"/>
    <x v="31"/>
  </r>
  <r>
    <x v="22"/>
    <x v="2"/>
    <x v="3"/>
    <x v="0"/>
    <n v="5"/>
    <x v="0"/>
  </r>
  <r>
    <x v="22"/>
    <x v="1"/>
    <x v="0"/>
    <x v="0"/>
    <n v="3"/>
    <x v="32"/>
  </r>
  <r>
    <x v="22"/>
    <x v="1"/>
    <x v="0"/>
    <x v="0"/>
    <n v="4"/>
    <x v="33"/>
  </r>
  <r>
    <x v="23"/>
    <x v="0"/>
    <x v="0"/>
    <x v="1"/>
    <n v="1"/>
    <x v="4"/>
  </r>
  <r>
    <x v="23"/>
    <x v="0"/>
    <x v="2"/>
    <x v="0"/>
    <n v="5"/>
    <x v="34"/>
  </r>
  <r>
    <x v="23"/>
    <x v="3"/>
    <x v="0"/>
    <x v="0"/>
    <n v="5"/>
    <x v="35"/>
  </r>
  <r>
    <x v="23"/>
    <x v="2"/>
    <x v="1"/>
    <x v="0"/>
    <n v="3"/>
    <x v="36"/>
  </r>
  <r>
    <x v="23"/>
    <x v="1"/>
    <x v="1"/>
    <x v="0"/>
    <n v="3"/>
    <x v="37"/>
  </r>
  <r>
    <x v="24"/>
    <x v="0"/>
    <x v="0"/>
    <x v="1"/>
    <n v="2"/>
    <x v="38"/>
  </r>
  <r>
    <x v="24"/>
    <x v="0"/>
    <x v="2"/>
    <x v="1"/>
    <n v="2"/>
    <x v="39"/>
  </r>
  <r>
    <x v="24"/>
    <x v="2"/>
    <x v="1"/>
    <x v="0"/>
    <n v="5"/>
    <x v="13"/>
  </r>
  <r>
    <x v="24"/>
    <x v="1"/>
    <x v="3"/>
    <x v="0"/>
    <n v="4"/>
    <x v="40"/>
  </r>
  <r>
    <x v="24"/>
    <x v="1"/>
    <x v="1"/>
    <x v="0"/>
    <n v="3"/>
    <x v="41"/>
  </r>
  <r>
    <x v="25"/>
    <x v="3"/>
    <x v="2"/>
    <x v="1"/>
    <n v="2"/>
    <x v="42"/>
  </r>
  <r>
    <x v="25"/>
    <x v="1"/>
    <x v="2"/>
    <x v="0"/>
    <n v="4"/>
    <x v="43"/>
  </r>
  <r>
    <x v="25"/>
    <x v="1"/>
    <x v="2"/>
    <x v="0"/>
    <n v="4"/>
    <x v="44"/>
  </r>
  <r>
    <x v="25"/>
    <x v="1"/>
    <x v="1"/>
    <x v="0"/>
    <n v="5"/>
    <x v="45"/>
  </r>
  <r>
    <x v="25"/>
    <x v="0"/>
    <x v="1"/>
    <x v="0"/>
    <n v="5"/>
    <x v="46"/>
  </r>
  <r>
    <x v="25"/>
    <x v="2"/>
    <x v="2"/>
    <x v="0"/>
    <n v="3"/>
    <x v="36"/>
  </r>
  <r>
    <x v="25"/>
    <x v="1"/>
    <x v="1"/>
    <x v="0"/>
    <n v="3"/>
    <x v="47"/>
  </r>
  <r>
    <x v="26"/>
    <x v="0"/>
    <x v="0"/>
    <x v="0"/>
    <n v="3"/>
    <x v="34"/>
  </r>
  <r>
    <x v="26"/>
    <x v="1"/>
    <x v="3"/>
    <x v="1"/>
    <n v="2"/>
    <x v="48"/>
  </r>
  <r>
    <x v="26"/>
    <x v="1"/>
    <x v="0"/>
    <x v="0"/>
    <n v="4"/>
    <x v="40"/>
  </r>
  <r>
    <x v="27"/>
    <x v="3"/>
    <x v="0"/>
    <x v="1"/>
    <n v="1"/>
    <x v="49"/>
  </r>
  <r>
    <x v="27"/>
    <x v="2"/>
    <x v="1"/>
    <x v="1"/>
    <n v="2"/>
    <x v="50"/>
  </r>
  <r>
    <x v="27"/>
    <x v="1"/>
    <x v="1"/>
    <x v="0"/>
    <n v="4"/>
    <x v="41"/>
  </r>
  <r>
    <x v="28"/>
    <x v="0"/>
    <x v="2"/>
    <x v="0"/>
    <n v="5"/>
    <x v="51"/>
  </r>
  <r>
    <x v="28"/>
    <x v="1"/>
    <x v="0"/>
    <x v="0"/>
    <n v="5"/>
    <x v="43"/>
  </r>
  <r>
    <x v="29"/>
    <x v="3"/>
    <x v="2"/>
    <x v="0"/>
    <n v="5"/>
    <x v="45"/>
  </r>
  <r>
    <x v="29"/>
    <x v="1"/>
    <x v="1"/>
    <x v="0"/>
    <n v="3"/>
    <x v="43"/>
  </r>
  <r>
    <x v="29"/>
    <x v="1"/>
    <x v="2"/>
    <x v="0"/>
    <n v="5"/>
    <x v="45"/>
  </r>
  <r>
    <x v="30"/>
    <x v="0"/>
    <x v="2"/>
    <x v="1"/>
    <n v="1"/>
    <x v="52"/>
  </r>
  <r>
    <x v="30"/>
    <x v="3"/>
    <x v="2"/>
    <x v="1"/>
    <n v="2"/>
    <x v="53"/>
  </r>
  <r>
    <x v="30"/>
    <x v="2"/>
    <x v="1"/>
    <x v="0"/>
    <n v="5"/>
    <x v="46"/>
  </r>
  <r>
    <x v="30"/>
    <x v="1"/>
    <x v="1"/>
    <x v="0"/>
    <n v="4"/>
    <x v="47"/>
  </r>
  <r>
    <x v="31"/>
    <x v="0"/>
    <x v="2"/>
    <x v="1"/>
    <n v="1"/>
    <x v="39"/>
  </r>
  <r>
    <x v="31"/>
    <x v="2"/>
    <x v="1"/>
    <x v="0"/>
    <n v="4"/>
    <x v="13"/>
  </r>
  <r>
    <x v="31"/>
    <x v="1"/>
    <x v="0"/>
    <x v="0"/>
    <n v="5"/>
    <x v="54"/>
  </r>
  <r>
    <x v="32"/>
    <x v="1"/>
    <x v="1"/>
    <x v="0"/>
    <n v="5"/>
    <x v="55"/>
  </r>
  <r>
    <x v="33"/>
    <x v="1"/>
    <x v="2"/>
    <x v="0"/>
    <n v="3"/>
    <x v="43"/>
  </r>
  <r>
    <x v="34"/>
    <x v="3"/>
    <x v="2"/>
    <x v="1"/>
    <n v="1"/>
    <x v="56"/>
  </r>
  <r>
    <x v="35"/>
    <x v="0"/>
    <x v="1"/>
    <x v="0"/>
    <n v="3"/>
    <x v="46"/>
  </r>
  <r>
    <x v="36"/>
    <x v="0"/>
    <x v="1"/>
    <x v="1"/>
    <n v="1"/>
    <x v="30"/>
  </r>
  <r>
    <x v="36"/>
    <x v="3"/>
    <x v="1"/>
    <x v="1"/>
    <n v="1"/>
    <x v="53"/>
  </r>
  <r>
    <x v="36"/>
    <x v="2"/>
    <x v="3"/>
    <x v="0"/>
    <n v="5"/>
    <x v="0"/>
  </r>
  <r>
    <x v="36"/>
    <x v="1"/>
    <x v="0"/>
    <x v="0"/>
    <n v="4"/>
    <x v="32"/>
  </r>
  <r>
    <x v="37"/>
    <x v="0"/>
    <x v="0"/>
    <x v="1"/>
    <n v="1"/>
    <x v="57"/>
  </r>
  <r>
    <x v="37"/>
    <x v="2"/>
    <x v="1"/>
    <x v="0"/>
    <n v="4"/>
    <x v="58"/>
  </r>
  <r>
    <x v="37"/>
    <x v="1"/>
    <x v="0"/>
    <x v="0"/>
    <n v="4"/>
    <x v="59"/>
  </r>
  <r>
    <x v="37"/>
    <x v="1"/>
    <x v="1"/>
    <x v="0"/>
    <n v="4"/>
    <x v="60"/>
  </r>
  <r>
    <x v="38"/>
    <x v="0"/>
    <x v="2"/>
    <x v="1"/>
    <n v="1"/>
    <x v="61"/>
  </r>
  <r>
    <x v="38"/>
    <x v="2"/>
    <x v="1"/>
    <x v="0"/>
    <n v="4"/>
    <x v="13"/>
  </r>
  <r>
    <x v="38"/>
    <x v="1"/>
    <x v="2"/>
    <x v="0"/>
    <n v="4"/>
    <x v="62"/>
  </r>
  <r>
    <x v="39"/>
    <x v="3"/>
    <x v="2"/>
    <x v="1"/>
    <n v="2"/>
    <x v="63"/>
  </r>
  <r>
    <x v="39"/>
    <x v="1"/>
    <x v="1"/>
    <x v="0"/>
    <n v="5"/>
    <x v="64"/>
  </r>
  <r>
    <x v="40"/>
    <x v="0"/>
    <x v="2"/>
    <x v="1"/>
    <n v="1"/>
    <x v="65"/>
  </r>
  <r>
    <x v="40"/>
    <x v="2"/>
    <x v="1"/>
    <x v="0"/>
    <n v="5"/>
    <x v="66"/>
  </r>
  <r>
    <x v="40"/>
    <x v="1"/>
    <x v="0"/>
    <x v="0"/>
    <n v="4"/>
    <x v="67"/>
  </r>
  <r>
    <x v="41"/>
    <x v="1"/>
    <x v="1"/>
    <x v="0"/>
    <n v="3"/>
    <x v="68"/>
  </r>
  <r>
    <x v="41"/>
    <x v="0"/>
    <x v="1"/>
    <x v="0"/>
    <n v="3"/>
    <x v="46"/>
  </r>
  <r>
    <x v="41"/>
    <x v="3"/>
    <x v="2"/>
    <x v="1"/>
    <n v="2"/>
    <x v="56"/>
  </r>
  <r>
    <x v="41"/>
    <x v="1"/>
    <x v="2"/>
    <x v="0"/>
    <n v="3"/>
    <x v="43"/>
  </r>
  <r>
    <x v="42"/>
    <x v="0"/>
    <x v="1"/>
    <x v="1"/>
    <n v="2"/>
    <x v="69"/>
  </r>
  <r>
    <x v="42"/>
    <x v="2"/>
    <x v="3"/>
    <x v="0"/>
    <n v="5"/>
    <x v="70"/>
  </r>
  <r>
    <x v="42"/>
    <x v="1"/>
    <x v="0"/>
    <x v="0"/>
    <n v="3"/>
    <x v="32"/>
  </r>
  <r>
    <x v="43"/>
    <x v="3"/>
    <x v="1"/>
    <x v="1"/>
    <n v="2"/>
    <x v="71"/>
  </r>
  <r>
    <x v="44"/>
    <x v="3"/>
    <x v="2"/>
    <x v="0"/>
    <n v="4"/>
    <x v="72"/>
  </r>
  <r>
    <x v="44"/>
    <x v="1"/>
    <x v="0"/>
    <x v="0"/>
    <n v="3"/>
    <x v="73"/>
  </r>
  <r>
    <x v="44"/>
    <x v="1"/>
    <x v="2"/>
    <x v="0"/>
    <n v="3"/>
    <x v="74"/>
  </r>
  <r>
    <x v="45"/>
    <x v="2"/>
    <x v="1"/>
    <x v="0"/>
    <n v="3"/>
    <x v="75"/>
  </r>
  <r>
    <x v="45"/>
    <x v="1"/>
    <x v="1"/>
    <x v="0"/>
    <n v="3"/>
    <x v="60"/>
  </r>
  <r>
    <x v="46"/>
    <x v="0"/>
    <x v="2"/>
    <x v="1"/>
    <n v="1"/>
    <x v="60"/>
  </r>
  <r>
    <x v="46"/>
    <x v="2"/>
    <x v="1"/>
    <x v="0"/>
    <n v="5"/>
    <x v="13"/>
  </r>
  <r>
    <x v="46"/>
    <x v="1"/>
    <x v="2"/>
    <x v="0"/>
    <n v="3"/>
    <x v="62"/>
  </r>
  <r>
    <x v="47"/>
    <x v="0"/>
    <x v="1"/>
    <x v="1"/>
    <n v="1"/>
    <x v="52"/>
  </r>
  <r>
    <x v="47"/>
    <x v="3"/>
    <x v="1"/>
    <x v="1"/>
    <n v="2"/>
    <x v="76"/>
  </r>
  <r>
    <x v="47"/>
    <x v="2"/>
    <x v="3"/>
    <x v="0"/>
    <n v="4"/>
    <x v="71"/>
  </r>
  <r>
    <x v="48"/>
    <x v="1"/>
    <x v="0"/>
    <x v="0"/>
    <n v="5"/>
    <x v="73"/>
  </r>
  <r>
    <x v="49"/>
    <x v="0"/>
    <x v="0"/>
    <x v="1"/>
    <n v="2"/>
    <x v="60"/>
  </r>
  <r>
    <x v="49"/>
    <x v="2"/>
    <x v="1"/>
    <x v="0"/>
    <n v="3"/>
    <x v="8"/>
  </r>
  <r>
    <x v="50"/>
    <x v="0"/>
    <x v="0"/>
    <x v="0"/>
    <n v="3"/>
    <x v="67"/>
  </r>
  <r>
    <x v="50"/>
    <x v="2"/>
    <x v="2"/>
    <x v="0"/>
    <n v="3"/>
    <x v="77"/>
  </r>
  <r>
    <x v="50"/>
    <x v="1"/>
    <x v="1"/>
    <x v="0"/>
    <n v="5"/>
    <x v="78"/>
  </r>
  <r>
    <x v="51"/>
    <x v="3"/>
    <x v="2"/>
    <x v="1"/>
    <n v="2"/>
    <x v="71"/>
  </r>
  <r>
    <x v="51"/>
    <x v="2"/>
    <x v="2"/>
    <x v="0"/>
    <n v="4"/>
    <x v="43"/>
  </r>
  <r>
    <x v="51"/>
    <x v="1"/>
    <x v="1"/>
    <x v="0"/>
    <n v="4"/>
    <x v="68"/>
  </r>
  <r>
    <x v="52"/>
    <x v="1"/>
    <x v="2"/>
    <x v="0"/>
    <n v="5"/>
    <x v="74"/>
  </r>
  <r>
    <x v="52"/>
    <x v="2"/>
    <x v="1"/>
    <x v="0"/>
    <n v="4"/>
    <x v="75"/>
  </r>
  <r>
    <x v="52"/>
    <x v="1"/>
    <x v="1"/>
    <x v="0"/>
    <n v="3"/>
    <x v="60"/>
  </r>
  <r>
    <x v="52"/>
    <x v="0"/>
    <x v="2"/>
    <x v="1"/>
    <n v="2"/>
    <x v="60"/>
  </r>
  <r>
    <x v="53"/>
    <x v="2"/>
    <x v="1"/>
    <x v="0"/>
    <n v="4"/>
    <x v="13"/>
  </r>
  <r>
    <x v="53"/>
    <x v="1"/>
    <x v="2"/>
    <x v="0"/>
    <n v="4"/>
    <x v="62"/>
  </r>
  <r>
    <x v="53"/>
    <x v="0"/>
    <x v="1"/>
    <x v="1"/>
    <n v="2"/>
    <x v="52"/>
  </r>
  <r>
    <x v="54"/>
    <x v="3"/>
    <x v="1"/>
    <x v="1"/>
    <n v="1"/>
    <x v="76"/>
  </r>
  <r>
    <x v="54"/>
    <x v="2"/>
    <x v="3"/>
    <x v="0"/>
    <n v="5"/>
    <x v="71"/>
  </r>
  <r>
    <x v="54"/>
    <x v="1"/>
    <x v="0"/>
    <x v="0"/>
    <n v="3"/>
    <x v="73"/>
  </r>
  <r>
    <x v="54"/>
    <x v="0"/>
    <x v="0"/>
    <x v="1"/>
    <n v="1"/>
    <x v="60"/>
  </r>
  <r>
    <x v="55"/>
    <x v="2"/>
    <x v="1"/>
    <x v="0"/>
    <n v="4"/>
    <x v="8"/>
  </r>
  <r>
    <x v="55"/>
    <x v="0"/>
    <x v="0"/>
    <x v="0"/>
    <n v="4"/>
    <x v="67"/>
  </r>
  <r>
    <x v="55"/>
    <x v="2"/>
    <x v="2"/>
    <x v="0"/>
    <n v="3"/>
    <x v="77"/>
  </r>
  <r>
    <x v="55"/>
    <x v="1"/>
    <x v="1"/>
    <x v="0"/>
    <n v="3"/>
    <x v="78"/>
  </r>
  <r>
    <x v="56"/>
    <x v="0"/>
    <x v="1"/>
    <x v="1"/>
    <n v="2"/>
    <x v="52"/>
  </r>
  <r>
    <x v="56"/>
    <x v="3"/>
    <x v="1"/>
    <x v="1"/>
    <n v="2"/>
    <x v="76"/>
  </r>
  <r>
    <x v="56"/>
    <x v="2"/>
    <x v="3"/>
    <x v="0"/>
    <n v="3"/>
    <x v="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13" cacheId="2" applyNumberFormats="0" applyBorderFormats="0" applyFontFormats="0" applyPatternFormats="0" applyAlignmentFormats="0" applyWidthHeightFormats="1" dataCaption="Valori" updatedVersion="5" minRefreshableVersion="3" useAutoFormatting="1" itemPrintTitles="1" createdVersion="5" indent="0" outline="1" outlineData="1" multipleFieldFilters="0" chartFormat="63">
  <location ref="A30:B112" firstHeaderRow="1" firstDataRow="1" firstDataCol="1" rowPageCount="2" colPageCount="1"/>
  <pivotFields count="6">
    <pivotField axis="axisRow" numFmtId="165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axis="axisPage" multipleItemSelectionAllowed="1" showAll="0">
      <items count="5">
        <item x="2"/>
        <item x="0"/>
        <item x="3"/>
        <item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dataField="1" numFmtId="164" showAll="0">
      <items count="80">
        <item x="64"/>
        <item x="10"/>
        <item x="70"/>
        <item x="1"/>
        <item x="5"/>
        <item x="73"/>
        <item x="19"/>
        <item x="12"/>
        <item x="77"/>
        <item x="27"/>
        <item x="40"/>
        <item x="29"/>
        <item x="67"/>
        <item x="51"/>
        <item x="71"/>
        <item x="68"/>
        <item x="41"/>
        <item x="0"/>
        <item x="61"/>
        <item x="6"/>
        <item x="33"/>
        <item x="24"/>
        <item x="26"/>
        <item x="15"/>
        <item x="47"/>
        <item x="21"/>
        <item x="28"/>
        <item x="9"/>
        <item x="13"/>
        <item x="18"/>
        <item x="23"/>
        <item x="37"/>
        <item x="34"/>
        <item x="45"/>
        <item x="2"/>
        <item x="25"/>
        <item x="62"/>
        <item x="65"/>
        <item x="66"/>
        <item x="3"/>
        <item x="72"/>
        <item x="46"/>
        <item x="32"/>
        <item x="35"/>
        <item x="36"/>
        <item x="43"/>
        <item x="8"/>
        <item x="11"/>
        <item x="55"/>
        <item x="59"/>
        <item x="16"/>
        <item x="31"/>
        <item x="60"/>
        <item x="17"/>
        <item x="44"/>
        <item x="22"/>
        <item x="75"/>
        <item x="76"/>
        <item x="14"/>
        <item x="57"/>
        <item x="78"/>
        <item x="39"/>
        <item x="49"/>
        <item x="50"/>
        <item x="20"/>
        <item x="7"/>
        <item x="74"/>
        <item x="58"/>
        <item x="38"/>
        <item x="56"/>
        <item x="63"/>
        <item x="52"/>
        <item x="42"/>
        <item x="69"/>
        <item x="53"/>
        <item x="54"/>
        <item x="4"/>
        <item x="48"/>
        <item x="30"/>
        <item t="default"/>
      </items>
    </pivotField>
  </pivotFields>
  <rowFields count="2">
    <field x="0"/>
    <field x="1"/>
  </rowFields>
  <rowItems count="82">
    <i>
      <x v="1"/>
    </i>
    <i r="1">
      <x/>
    </i>
    <i r="1">
      <x v="2"/>
    </i>
    <i>
      <x v="2"/>
    </i>
    <i r="1">
      <x/>
    </i>
    <i>
      <x v="6"/>
    </i>
    <i r="1">
      <x v="3"/>
    </i>
    <i>
      <x v="8"/>
    </i>
    <i r="1">
      <x v="2"/>
    </i>
    <i>
      <x v="11"/>
    </i>
    <i r="1">
      <x/>
    </i>
    <i>
      <x v="12"/>
    </i>
    <i r="1">
      <x v="2"/>
    </i>
    <i>
      <x v="13"/>
    </i>
    <i r="1">
      <x v="2"/>
    </i>
    <i>
      <x v="14"/>
    </i>
    <i r="1">
      <x v="2"/>
    </i>
    <i>
      <x v="16"/>
    </i>
    <i r="1">
      <x/>
    </i>
    <i>
      <x v="18"/>
    </i>
    <i r="1">
      <x v="3"/>
    </i>
    <i>
      <x v="19"/>
    </i>
    <i r="1">
      <x v="2"/>
    </i>
    <i>
      <x v="20"/>
    </i>
    <i r="1">
      <x/>
    </i>
    <i>
      <x v="22"/>
    </i>
    <i r="1">
      <x/>
    </i>
    <i>
      <x v="23"/>
    </i>
    <i r="1">
      <x/>
    </i>
    <i>
      <x v="24"/>
    </i>
    <i r="1">
      <x/>
    </i>
    <i>
      <x v="25"/>
    </i>
    <i r="1">
      <x v="1"/>
    </i>
    <i>
      <x v="26"/>
    </i>
    <i r="1">
      <x v="3"/>
    </i>
    <i>
      <x v="27"/>
    </i>
    <i r="1">
      <x v="1"/>
    </i>
    <i r="1">
      <x v="2"/>
    </i>
    <i>
      <x v="30"/>
    </i>
    <i r="1">
      <x/>
    </i>
    <i r="1">
      <x v="1"/>
    </i>
    <i>
      <x v="31"/>
    </i>
    <i r="1">
      <x/>
    </i>
    <i>
      <x v="34"/>
    </i>
    <i r="1">
      <x v="1"/>
    </i>
    <i>
      <x v="36"/>
    </i>
    <i r="1">
      <x/>
    </i>
    <i r="1">
      <x v="1"/>
    </i>
    <i>
      <x v="37"/>
    </i>
    <i r="1">
      <x/>
    </i>
    <i>
      <x v="38"/>
    </i>
    <i r="1">
      <x/>
    </i>
    <i>
      <x v="39"/>
    </i>
    <i r="1">
      <x v="1"/>
    </i>
    <i>
      <x v="40"/>
    </i>
    <i r="1">
      <x/>
    </i>
    <i>
      <x v="41"/>
    </i>
    <i r="1">
      <x v="1"/>
    </i>
    <i>
      <x v="42"/>
    </i>
    <i r="1">
      <x/>
    </i>
    <i>
      <x v="43"/>
    </i>
    <i r="1">
      <x v="1"/>
    </i>
    <i>
      <x v="46"/>
    </i>
    <i r="1">
      <x/>
    </i>
    <i>
      <x v="47"/>
    </i>
    <i r="1">
      <x/>
    </i>
    <i r="1">
      <x v="1"/>
    </i>
    <i>
      <x v="49"/>
    </i>
    <i r="1">
      <x/>
    </i>
    <i>
      <x v="51"/>
    </i>
    <i r="1">
      <x v="1"/>
    </i>
    <i>
      <x v="52"/>
    </i>
    <i r="1">
      <x/>
    </i>
    <i>
      <x v="53"/>
    </i>
    <i r="1">
      <x/>
    </i>
    <i>
      <x v="54"/>
    </i>
    <i r="1">
      <x/>
    </i>
    <i r="1">
      <x v="1"/>
    </i>
    <i>
      <x v="56"/>
    </i>
    <i r="1">
      <x/>
    </i>
    <i r="1">
      <x v="1"/>
    </i>
    <i t="grand">
      <x/>
    </i>
  </rowItems>
  <colItems count="1">
    <i/>
  </colItems>
  <pageFields count="2">
    <pageField fld="3" hier="-1"/>
    <pageField fld="2" hier="-1"/>
  </pageFields>
  <dataFields count="1">
    <dataField name="Conteggio di Fatturato " fld="5" subtotal="count" baseField="1" baseItem="2"/>
  </dataFields>
  <chartFormats count="3"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_pivot9" cacheId="2" applyNumberFormats="0" applyBorderFormats="0" applyFontFormats="0" applyPatternFormats="0" applyAlignmentFormats="0" applyWidthHeightFormats="1" dataCaption="Valori" updatedVersion="5" minRefreshableVersion="3" showDrill="0" useAutoFormatting="1" itemPrintTitles="1" createdVersion="5" indent="0" showHeaders="0" outline="1" outlineData="1" multipleFieldFilters="0" chartFormat="23">
  <location ref="A13:F19" firstHeaderRow="1" firstDataRow="2" firstDataCol="1" rowPageCount="1" colPageCount="1"/>
  <pivotFields count="6">
    <pivotField numFmtId="165" showAll="0"/>
    <pivotField axis="axisRow" showAll="0">
      <items count="5">
        <item x="0"/>
        <item x="3"/>
        <item x="2"/>
        <item x="1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dataField="1" numFmtId="16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Media di Fatturato " fld="5" subtotal="average" baseField="1" baseItem="0"/>
  </dataFields>
  <chartFormats count="8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_pivot7" cacheId="2" applyNumberFormats="0" applyBorderFormats="0" applyFontFormats="0" applyPatternFormats="0" applyAlignmentFormats="0" applyWidthHeightFormats="1" dataCaption="Valori" updatedVersion="5" minRefreshableVersion="3" useAutoFormatting="1" itemPrintTitles="1" createdVersion="5" indent="0" outline="1" outlineData="1" multipleFieldFilters="0" chartFormat="46">
  <location ref="A3:E9" firstHeaderRow="1" firstDataRow="2" firstDataCol="1" rowPageCount="1" colPageCount="1"/>
  <pivotFields count="6">
    <pivotField numFmtId="165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axis="axisCol" showAll="0">
      <items count="5">
        <item x="2"/>
        <item x="0"/>
        <item x="3"/>
        <item h="1"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dataField="1" numFmtId="16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omma di Fatturato " fld="5" baseField="0" baseItem="0"/>
  </dataFields>
  <chartFormats count="27"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6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6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6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6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16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16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6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6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16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16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16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16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16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N162"/>
  <sheetViews>
    <sheetView zoomScale="90" zoomScaleNormal="90" workbookViewId="0">
      <selection activeCell="J12" sqref="J12"/>
    </sheetView>
  </sheetViews>
  <sheetFormatPr defaultRowHeight="14.4" x14ac:dyDescent="0.3"/>
  <cols>
    <col min="1" max="1" width="3.5546875" customWidth="1"/>
    <col min="2" max="2" width="26.88671875" bestFit="1" customWidth="1"/>
    <col min="3" max="3" width="9.88671875" bestFit="1" customWidth="1"/>
    <col min="4" max="4" width="10.21875" bestFit="1" customWidth="1"/>
    <col min="5" max="5" width="11.109375" bestFit="1" customWidth="1"/>
    <col min="6" max="6" width="9.21875" style="7" customWidth="1"/>
    <col min="7" max="7" width="13.109375" bestFit="1" customWidth="1"/>
    <col min="9" max="9" width="9.88671875" bestFit="1" customWidth="1"/>
    <col min="10" max="10" width="11" bestFit="1" customWidth="1"/>
    <col min="11" max="11" width="11.109375" bestFit="1" customWidth="1"/>
    <col min="12" max="12" width="12.21875" bestFit="1" customWidth="1"/>
  </cols>
  <sheetData>
    <row r="2" spans="2:14" ht="26.4" x14ac:dyDescent="0.3">
      <c r="I2" s="8" t="s">
        <v>0</v>
      </c>
      <c r="J2" s="8" t="s">
        <v>18</v>
      </c>
      <c r="K2" s="8" t="s">
        <v>17</v>
      </c>
      <c r="L2" s="8" t="s">
        <v>16</v>
      </c>
    </row>
    <row r="3" spans="2:14" x14ac:dyDescent="0.3">
      <c r="I3" s="9" t="s">
        <v>3</v>
      </c>
      <c r="J3" s="36">
        <f>+SUMIF(C6:C162,I3,G6:G162)</f>
        <v>169968</v>
      </c>
      <c r="K3" s="2">
        <f>+COUNTIF(C6:C162,I3)</f>
        <v>43</v>
      </c>
      <c r="L3" s="36">
        <f>+AVERAGEIF(C6:C162,I3,G6:G162)</f>
        <v>3952.7441860465115</v>
      </c>
    </row>
    <row r="5" spans="2:14" ht="39.6" x14ac:dyDescent="0.3">
      <c r="B5" s="6" t="s">
        <v>14</v>
      </c>
      <c r="C5" s="6" t="s">
        <v>0</v>
      </c>
      <c r="D5" s="6" t="s">
        <v>4</v>
      </c>
      <c r="E5" s="6" t="s">
        <v>11</v>
      </c>
      <c r="F5" s="6" t="s">
        <v>15</v>
      </c>
      <c r="G5" s="6" t="s">
        <v>9</v>
      </c>
      <c r="I5" s="8" t="s">
        <v>0</v>
      </c>
      <c r="J5" s="8" t="s">
        <v>4</v>
      </c>
      <c r="K5" s="8" t="s">
        <v>11</v>
      </c>
      <c r="L5" s="8" t="s">
        <v>18</v>
      </c>
      <c r="M5" s="8" t="s">
        <v>17</v>
      </c>
      <c r="N5" s="8" t="s">
        <v>16</v>
      </c>
    </row>
    <row r="6" spans="2:14" x14ac:dyDescent="0.3">
      <c r="B6" s="1">
        <v>44008</v>
      </c>
      <c r="C6" s="2" t="s">
        <v>3</v>
      </c>
      <c r="D6" s="4" t="s">
        <v>7</v>
      </c>
      <c r="E6" s="4" t="s">
        <v>13</v>
      </c>
      <c r="F6" s="2">
        <v>4</v>
      </c>
      <c r="G6" s="5">
        <v>750</v>
      </c>
      <c r="I6" s="9" t="s">
        <v>1</v>
      </c>
      <c r="J6" s="9" t="s">
        <v>8</v>
      </c>
      <c r="K6" s="9" t="s">
        <v>12</v>
      </c>
      <c r="L6" s="36">
        <f>+SUMIFS(G6:G162,C6:C162,I6,D6:D162,J6,E6:E162,K6)</f>
        <v>0</v>
      </c>
      <c r="M6" s="2">
        <f>+COUNTIFS(C6:C162,I6,D6:D162,J6,E6:E162,K6)</f>
        <v>0</v>
      </c>
      <c r="N6" s="36" t="e">
        <f>+AVERAGEIFS(G6:G162,C6:C162,I6,D6:D162,J6,E6:E162,K6)</f>
        <v>#DIV/0!</v>
      </c>
    </row>
    <row r="7" spans="2:14" x14ac:dyDescent="0.3">
      <c r="B7" s="1">
        <v>44008</v>
      </c>
      <c r="C7" s="2" t="s">
        <v>2</v>
      </c>
      <c r="D7" s="4" t="s">
        <v>6</v>
      </c>
      <c r="E7" s="4" t="s">
        <v>13</v>
      </c>
      <c r="F7" s="2">
        <v>5</v>
      </c>
      <c r="G7" s="5">
        <v>280</v>
      </c>
    </row>
    <row r="8" spans="2:14" x14ac:dyDescent="0.3">
      <c r="B8" s="1">
        <v>44008</v>
      </c>
      <c r="C8" s="2" t="s">
        <v>2</v>
      </c>
      <c r="D8" s="4" t="s">
        <v>5</v>
      </c>
      <c r="E8" s="4" t="s">
        <v>13</v>
      </c>
      <c r="F8" s="2">
        <v>4</v>
      </c>
      <c r="G8" s="5">
        <v>1650</v>
      </c>
    </row>
    <row r="9" spans="2:14" x14ac:dyDescent="0.3">
      <c r="B9" s="1">
        <v>44011</v>
      </c>
      <c r="C9" s="2" t="s">
        <v>3</v>
      </c>
      <c r="D9" s="4" t="s">
        <v>7</v>
      </c>
      <c r="E9" s="4" t="s">
        <v>12</v>
      </c>
      <c r="F9" s="2">
        <v>2</v>
      </c>
      <c r="G9" s="5">
        <v>2240</v>
      </c>
    </row>
    <row r="10" spans="2:14" x14ac:dyDescent="0.3">
      <c r="B10" s="1">
        <v>44011</v>
      </c>
      <c r="C10" s="2" t="s">
        <v>1</v>
      </c>
      <c r="D10" s="4" t="s">
        <v>7</v>
      </c>
      <c r="E10" s="4" t="s">
        <v>12</v>
      </c>
      <c r="F10" s="2">
        <v>2</v>
      </c>
      <c r="G10" s="5">
        <v>10160</v>
      </c>
    </row>
    <row r="11" spans="2:14" x14ac:dyDescent="0.3">
      <c r="B11" s="1">
        <v>44011</v>
      </c>
      <c r="C11" s="2" t="s">
        <v>2</v>
      </c>
      <c r="D11" s="4" t="s">
        <v>6</v>
      </c>
      <c r="E11" s="4" t="s">
        <v>13</v>
      </c>
      <c r="F11" s="2">
        <v>3</v>
      </c>
      <c r="G11" s="5">
        <v>302</v>
      </c>
    </row>
    <row r="12" spans="2:14" x14ac:dyDescent="0.3">
      <c r="B12" s="1">
        <v>44011</v>
      </c>
      <c r="C12" s="2" t="s">
        <v>2</v>
      </c>
      <c r="D12" s="4" t="s">
        <v>7</v>
      </c>
      <c r="E12" s="4" t="s">
        <v>13</v>
      </c>
      <c r="F12" s="2">
        <v>5</v>
      </c>
      <c r="G12" s="5">
        <v>840</v>
      </c>
    </row>
    <row r="13" spans="2:14" x14ac:dyDescent="0.3">
      <c r="B13" s="1">
        <v>44013</v>
      </c>
      <c r="C13" s="2" t="s">
        <v>3</v>
      </c>
      <c r="D13" s="4" t="s">
        <v>8</v>
      </c>
      <c r="E13" s="4" t="s">
        <v>12</v>
      </c>
      <c r="F13" s="2">
        <v>2</v>
      </c>
      <c r="G13" s="5">
        <v>6420</v>
      </c>
    </row>
    <row r="14" spans="2:14" x14ac:dyDescent="0.3">
      <c r="B14" s="1">
        <v>44014</v>
      </c>
      <c r="C14" s="2" t="s">
        <v>1</v>
      </c>
      <c r="D14" s="4" t="s">
        <v>6</v>
      </c>
      <c r="E14" s="4" t="s">
        <v>13</v>
      </c>
      <c r="F14" s="2">
        <v>3</v>
      </c>
      <c r="G14" s="5">
        <v>2840</v>
      </c>
    </row>
    <row r="15" spans="2:14" x14ac:dyDescent="0.3">
      <c r="B15" s="1">
        <v>44015</v>
      </c>
      <c r="C15" s="2" t="s">
        <v>3</v>
      </c>
      <c r="D15" s="4" t="s">
        <v>5</v>
      </c>
      <c r="E15" s="4" t="s">
        <v>13</v>
      </c>
      <c r="F15" s="2">
        <v>5</v>
      </c>
      <c r="G15" s="5">
        <v>1420</v>
      </c>
    </row>
    <row r="16" spans="2:14" x14ac:dyDescent="0.3">
      <c r="B16" s="1">
        <v>44018</v>
      </c>
      <c r="C16" s="2" t="s">
        <v>3</v>
      </c>
      <c r="D16" s="4" t="s">
        <v>6</v>
      </c>
      <c r="E16" s="4" t="s">
        <v>13</v>
      </c>
      <c r="F16" s="2">
        <v>4</v>
      </c>
      <c r="G16" s="5">
        <v>210</v>
      </c>
    </row>
    <row r="17" spans="2:7" x14ac:dyDescent="0.3">
      <c r="B17" s="1">
        <v>44018</v>
      </c>
      <c r="C17" s="2" t="s">
        <v>1</v>
      </c>
      <c r="D17" s="4" t="s">
        <v>7</v>
      </c>
      <c r="E17" s="4" t="s">
        <v>13</v>
      </c>
      <c r="F17" s="2">
        <v>3</v>
      </c>
      <c r="G17" s="5">
        <v>2900</v>
      </c>
    </row>
    <row r="18" spans="2:7" x14ac:dyDescent="0.3">
      <c r="B18" s="1">
        <v>44018</v>
      </c>
      <c r="C18" s="2" t="s">
        <v>2</v>
      </c>
      <c r="D18" s="4" t="s">
        <v>5</v>
      </c>
      <c r="E18" s="4" t="s">
        <v>13</v>
      </c>
      <c r="F18" s="2">
        <v>4</v>
      </c>
      <c r="G18" s="5">
        <v>350</v>
      </c>
    </row>
    <row r="19" spans="2:7" x14ac:dyDescent="0.3">
      <c r="B19" s="1">
        <v>44019</v>
      </c>
      <c r="C19" s="2" t="s">
        <v>10</v>
      </c>
      <c r="D19" s="4" t="s">
        <v>6</v>
      </c>
      <c r="E19" s="4" t="s">
        <v>13</v>
      </c>
      <c r="F19" s="2">
        <v>5</v>
      </c>
      <c r="G19" s="5">
        <v>1500</v>
      </c>
    </row>
    <row r="20" spans="2:7" x14ac:dyDescent="0.3">
      <c r="B20" s="1">
        <v>44019</v>
      </c>
      <c r="C20" s="2" t="s">
        <v>2</v>
      </c>
      <c r="D20" s="4" t="s">
        <v>7</v>
      </c>
      <c r="E20" s="4" t="s">
        <v>12</v>
      </c>
      <c r="F20" s="2">
        <v>1</v>
      </c>
      <c r="G20" s="5">
        <v>5120</v>
      </c>
    </row>
    <row r="21" spans="2:7" x14ac:dyDescent="0.3">
      <c r="B21" s="1">
        <v>44020</v>
      </c>
      <c r="C21" s="2" t="s">
        <v>3</v>
      </c>
      <c r="D21" s="4" t="s">
        <v>6</v>
      </c>
      <c r="E21" s="4" t="s">
        <v>13</v>
      </c>
      <c r="F21" s="2">
        <v>5</v>
      </c>
      <c r="G21" s="5">
        <v>1204</v>
      </c>
    </row>
    <row r="22" spans="2:7" x14ac:dyDescent="0.3">
      <c r="B22" s="1">
        <v>44021</v>
      </c>
      <c r="C22" s="2" t="s">
        <v>1</v>
      </c>
      <c r="D22" s="4" t="s">
        <v>7</v>
      </c>
      <c r="E22" s="4" t="s">
        <v>12</v>
      </c>
      <c r="F22" s="2">
        <v>2</v>
      </c>
      <c r="G22" s="5">
        <v>3400</v>
      </c>
    </row>
    <row r="23" spans="2:7" x14ac:dyDescent="0.3">
      <c r="B23" s="1">
        <v>44022</v>
      </c>
      <c r="C23" s="2" t="s">
        <v>2</v>
      </c>
      <c r="D23" s="4" t="s">
        <v>5</v>
      </c>
      <c r="E23" s="4" t="s">
        <v>13</v>
      </c>
      <c r="F23" s="2">
        <v>4</v>
      </c>
      <c r="G23" s="5">
        <v>3540</v>
      </c>
    </row>
    <row r="24" spans="2:7" x14ac:dyDescent="0.3">
      <c r="B24" s="1">
        <v>44025</v>
      </c>
      <c r="C24" s="2" t="s">
        <v>10</v>
      </c>
      <c r="D24" s="4" t="s">
        <v>6</v>
      </c>
      <c r="E24" s="4" t="s">
        <v>13</v>
      </c>
      <c r="F24" s="2">
        <v>4</v>
      </c>
      <c r="G24" s="5">
        <v>1504</v>
      </c>
    </row>
    <row r="25" spans="2:7" x14ac:dyDescent="0.3">
      <c r="B25" s="1">
        <v>44025</v>
      </c>
      <c r="C25" s="2" t="s">
        <v>2</v>
      </c>
      <c r="D25" s="4" t="s">
        <v>8</v>
      </c>
      <c r="E25" s="4" t="s">
        <v>13</v>
      </c>
      <c r="F25" s="2">
        <v>3</v>
      </c>
      <c r="G25" s="5">
        <v>330</v>
      </c>
    </row>
    <row r="26" spans="2:7" x14ac:dyDescent="0.3">
      <c r="B26" s="1">
        <v>44026</v>
      </c>
      <c r="C26" s="2" t="s">
        <v>3</v>
      </c>
      <c r="D26" s="4" t="s">
        <v>5</v>
      </c>
      <c r="E26" s="4" t="s">
        <v>12</v>
      </c>
      <c r="F26" s="2">
        <v>2</v>
      </c>
      <c r="G26" s="5">
        <v>6240</v>
      </c>
    </row>
    <row r="27" spans="2:7" x14ac:dyDescent="0.3">
      <c r="B27" s="1">
        <v>44027</v>
      </c>
      <c r="C27" s="2" t="s">
        <v>3</v>
      </c>
      <c r="D27" s="4" t="s">
        <v>6</v>
      </c>
      <c r="E27" s="4" t="s">
        <v>13</v>
      </c>
      <c r="F27" s="2">
        <v>3</v>
      </c>
      <c r="G27" s="5">
        <v>1260</v>
      </c>
    </row>
    <row r="28" spans="2:7" x14ac:dyDescent="0.3">
      <c r="B28" s="1">
        <v>44027</v>
      </c>
      <c r="C28" s="2" t="s">
        <v>1</v>
      </c>
      <c r="D28" s="4" t="s">
        <v>5</v>
      </c>
      <c r="E28" s="4" t="s">
        <v>12</v>
      </c>
      <c r="F28" s="2">
        <v>1</v>
      </c>
      <c r="G28" s="5">
        <v>4800</v>
      </c>
    </row>
    <row r="29" spans="2:7" x14ac:dyDescent="0.3">
      <c r="B29" s="1">
        <v>44027</v>
      </c>
      <c r="C29" s="2" t="s">
        <v>2</v>
      </c>
      <c r="D29" s="4" t="s">
        <v>6</v>
      </c>
      <c r="E29" s="4" t="s">
        <v>13</v>
      </c>
      <c r="F29" s="2">
        <v>5</v>
      </c>
      <c r="G29" s="5">
        <v>1520</v>
      </c>
    </row>
    <row r="30" spans="2:7" x14ac:dyDescent="0.3">
      <c r="B30" s="1">
        <v>44028</v>
      </c>
      <c r="C30" s="2" t="s">
        <v>10</v>
      </c>
      <c r="D30" s="4" t="s">
        <v>7</v>
      </c>
      <c r="E30" s="4" t="s">
        <v>13</v>
      </c>
      <c r="F30" s="2">
        <v>3</v>
      </c>
      <c r="G30" s="5">
        <v>985</v>
      </c>
    </row>
    <row r="31" spans="2:7" x14ac:dyDescent="0.3">
      <c r="B31" s="1">
        <v>44028</v>
      </c>
      <c r="C31" s="2" t="s">
        <v>1</v>
      </c>
      <c r="D31" s="4" t="s">
        <v>6</v>
      </c>
      <c r="E31" s="4" t="s">
        <v>12</v>
      </c>
      <c r="F31" s="2">
        <v>2</v>
      </c>
      <c r="G31" s="5">
        <v>1680</v>
      </c>
    </row>
    <row r="32" spans="2:7" x14ac:dyDescent="0.3">
      <c r="B32" s="1">
        <v>44028</v>
      </c>
      <c r="C32" s="2" t="s">
        <v>2</v>
      </c>
      <c r="D32" s="4" t="s">
        <v>6</v>
      </c>
      <c r="E32" s="4" t="s">
        <v>13</v>
      </c>
      <c r="F32" s="2">
        <v>5</v>
      </c>
      <c r="G32" s="5">
        <v>1200</v>
      </c>
    </row>
    <row r="33" spans="2:7" x14ac:dyDescent="0.3">
      <c r="B33" s="1">
        <v>44029</v>
      </c>
      <c r="C33" s="2" t="s">
        <v>3</v>
      </c>
      <c r="D33" s="4" t="s">
        <v>7</v>
      </c>
      <c r="E33" s="4" t="s">
        <v>13</v>
      </c>
      <c r="F33" s="2">
        <v>3</v>
      </c>
      <c r="G33" s="5">
        <v>750</v>
      </c>
    </row>
    <row r="34" spans="2:7" x14ac:dyDescent="0.3">
      <c r="B34" s="1">
        <v>44029</v>
      </c>
      <c r="C34" s="2" t="s">
        <v>10</v>
      </c>
      <c r="D34" s="4" t="s">
        <v>6</v>
      </c>
      <c r="E34" s="4" t="s">
        <v>13</v>
      </c>
      <c r="F34" s="2">
        <v>4</v>
      </c>
      <c r="G34" s="5">
        <v>280</v>
      </c>
    </row>
    <row r="35" spans="2:7" x14ac:dyDescent="0.3">
      <c r="B35" s="1">
        <v>44029</v>
      </c>
      <c r="C35" s="2" t="s">
        <v>1</v>
      </c>
      <c r="D35" s="4" t="s">
        <v>7</v>
      </c>
      <c r="E35" s="4" t="s">
        <v>12</v>
      </c>
      <c r="F35" s="2">
        <v>1</v>
      </c>
      <c r="G35" s="5">
        <v>10160</v>
      </c>
    </row>
    <row r="36" spans="2:7" x14ac:dyDescent="0.3">
      <c r="B36" s="1">
        <v>44029</v>
      </c>
      <c r="C36" s="2" t="s">
        <v>2</v>
      </c>
      <c r="D36" s="4" t="s">
        <v>5</v>
      </c>
      <c r="E36" s="4" t="s">
        <v>13</v>
      </c>
      <c r="F36" s="2">
        <v>3</v>
      </c>
      <c r="G36" s="5">
        <v>1650</v>
      </c>
    </row>
    <row r="37" spans="2:7" x14ac:dyDescent="0.3">
      <c r="B37" s="1">
        <v>44030</v>
      </c>
      <c r="C37" s="2" t="s">
        <v>2</v>
      </c>
      <c r="D37" s="4" t="s">
        <v>6</v>
      </c>
      <c r="E37" s="4" t="s">
        <v>13</v>
      </c>
      <c r="F37" s="2">
        <v>3</v>
      </c>
      <c r="G37" s="5">
        <v>302</v>
      </c>
    </row>
    <row r="38" spans="2:7" x14ac:dyDescent="0.3">
      <c r="B38" s="1">
        <v>44032</v>
      </c>
      <c r="C38" s="2" t="s">
        <v>3</v>
      </c>
      <c r="D38" s="4" t="s">
        <v>7</v>
      </c>
      <c r="E38" s="4" t="s">
        <v>12</v>
      </c>
      <c r="F38" s="2">
        <v>2</v>
      </c>
      <c r="G38" s="5">
        <v>2240</v>
      </c>
    </row>
    <row r="39" spans="2:7" x14ac:dyDescent="0.3">
      <c r="B39" s="1">
        <v>44032</v>
      </c>
      <c r="C39" s="2" t="s">
        <v>3</v>
      </c>
      <c r="D39" s="4" t="s">
        <v>8</v>
      </c>
      <c r="E39" s="4" t="s">
        <v>12</v>
      </c>
      <c r="F39" s="2">
        <v>1</v>
      </c>
      <c r="G39" s="5">
        <v>6420</v>
      </c>
    </row>
    <row r="40" spans="2:7" x14ac:dyDescent="0.3">
      <c r="B40" s="1">
        <v>44032</v>
      </c>
      <c r="C40" s="2" t="s">
        <v>2</v>
      </c>
      <c r="D40" s="4" t="s">
        <v>7</v>
      </c>
      <c r="E40" s="4" t="s">
        <v>13</v>
      </c>
      <c r="F40" s="2">
        <v>3</v>
      </c>
      <c r="G40" s="5">
        <v>840</v>
      </c>
    </row>
    <row r="41" spans="2:7" x14ac:dyDescent="0.3">
      <c r="B41" s="1">
        <v>44033</v>
      </c>
      <c r="C41" s="2" t="s">
        <v>3</v>
      </c>
      <c r="D41" s="4" t="s">
        <v>5</v>
      </c>
      <c r="E41" s="4" t="s">
        <v>13</v>
      </c>
      <c r="F41" s="2">
        <v>5</v>
      </c>
      <c r="G41" s="5">
        <v>1420</v>
      </c>
    </row>
    <row r="42" spans="2:7" x14ac:dyDescent="0.3">
      <c r="B42" s="1">
        <v>44033</v>
      </c>
      <c r="C42" s="2" t="s">
        <v>1</v>
      </c>
      <c r="D42" s="4" t="s">
        <v>6</v>
      </c>
      <c r="E42" s="4" t="s">
        <v>13</v>
      </c>
      <c r="F42" s="2">
        <v>4</v>
      </c>
      <c r="G42" s="5">
        <v>2840</v>
      </c>
    </row>
    <row r="43" spans="2:7" x14ac:dyDescent="0.3">
      <c r="B43" s="1">
        <v>44033</v>
      </c>
      <c r="C43" s="2" t="s">
        <v>2</v>
      </c>
      <c r="D43" s="4" t="s">
        <v>5</v>
      </c>
      <c r="E43" s="4" t="s">
        <v>13</v>
      </c>
      <c r="F43" s="2">
        <v>4</v>
      </c>
      <c r="G43" s="5">
        <v>350</v>
      </c>
    </row>
    <row r="44" spans="2:7" x14ac:dyDescent="0.3">
      <c r="B44" s="1">
        <v>44034</v>
      </c>
      <c r="C44" s="2" t="s">
        <v>3</v>
      </c>
      <c r="D44" s="4" t="s">
        <v>6</v>
      </c>
      <c r="E44" s="4" t="s">
        <v>13</v>
      </c>
      <c r="F44" s="2">
        <v>4</v>
      </c>
      <c r="G44" s="5">
        <v>440</v>
      </c>
    </row>
    <row r="45" spans="2:7" x14ac:dyDescent="0.3">
      <c r="B45" s="1">
        <v>44034</v>
      </c>
      <c r="C45" s="2" t="s">
        <v>10</v>
      </c>
      <c r="D45" s="4" t="s">
        <v>6</v>
      </c>
      <c r="E45" s="4" t="s">
        <v>13</v>
      </c>
      <c r="F45" s="2">
        <v>5</v>
      </c>
      <c r="G45" s="5">
        <v>1500</v>
      </c>
    </row>
    <row r="46" spans="2:7" x14ac:dyDescent="0.3">
      <c r="B46" s="1">
        <v>44034</v>
      </c>
      <c r="C46" s="2" t="s">
        <v>1</v>
      </c>
      <c r="D46" s="4" t="s">
        <v>7</v>
      </c>
      <c r="E46" s="4" t="s">
        <v>13</v>
      </c>
      <c r="F46" s="2">
        <v>5</v>
      </c>
      <c r="G46" s="5">
        <v>2900</v>
      </c>
    </row>
    <row r="47" spans="2:7" x14ac:dyDescent="0.3">
      <c r="B47" s="1">
        <v>44034</v>
      </c>
      <c r="C47" s="2" t="s">
        <v>2</v>
      </c>
      <c r="D47" s="4" t="s">
        <v>7</v>
      </c>
      <c r="E47" s="4" t="s">
        <v>12</v>
      </c>
      <c r="F47" s="2">
        <v>2</v>
      </c>
      <c r="G47" s="5">
        <v>5120</v>
      </c>
    </row>
    <row r="48" spans="2:7" x14ac:dyDescent="0.3">
      <c r="B48" s="1">
        <v>44035</v>
      </c>
      <c r="C48" s="2" t="s">
        <v>3</v>
      </c>
      <c r="D48" s="4" t="s">
        <v>6</v>
      </c>
      <c r="E48" s="4" t="s">
        <v>13</v>
      </c>
      <c r="F48" s="2">
        <v>3</v>
      </c>
      <c r="G48" s="5">
        <v>1204</v>
      </c>
    </row>
    <row r="49" spans="2:7" x14ac:dyDescent="0.3">
      <c r="B49" s="1">
        <v>44035</v>
      </c>
      <c r="C49" s="2" t="s">
        <v>1</v>
      </c>
      <c r="D49" s="4" t="s">
        <v>7</v>
      </c>
      <c r="E49" s="4" t="s">
        <v>12</v>
      </c>
      <c r="F49" s="2">
        <v>2</v>
      </c>
      <c r="G49" s="5">
        <v>3400</v>
      </c>
    </row>
    <row r="50" spans="2:7" x14ac:dyDescent="0.3">
      <c r="B50" s="1">
        <v>44035</v>
      </c>
      <c r="C50" s="2" t="s">
        <v>2</v>
      </c>
      <c r="D50" s="4" t="s">
        <v>5</v>
      </c>
      <c r="E50" s="4" t="s">
        <v>13</v>
      </c>
      <c r="F50" s="2">
        <v>3</v>
      </c>
      <c r="G50" s="5">
        <v>3540</v>
      </c>
    </row>
    <row r="51" spans="2:7" x14ac:dyDescent="0.3">
      <c r="B51" s="1">
        <v>44036</v>
      </c>
      <c r="C51" s="2" t="s">
        <v>3</v>
      </c>
      <c r="D51" s="4" t="s">
        <v>5</v>
      </c>
      <c r="E51" s="4" t="s">
        <v>12</v>
      </c>
      <c r="F51" s="2">
        <v>1</v>
      </c>
      <c r="G51" s="5">
        <v>6240</v>
      </c>
    </row>
    <row r="52" spans="2:7" x14ac:dyDescent="0.3">
      <c r="B52" s="1">
        <v>44036</v>
      </c>
      <c r="C52" s="2" t="s">
        <v>10</v>
      </c>
      <c r="D52" s="4" t="s">
        <v>6</v>
      </c>
      <c r="E52" s="4" t="s">
        <v>13</v>
      </c>
      <c r="F52" s="2">
        <v>4</v>
      </c>
      <c r="G52" s="5">
        <v>1504</v>
      </c>
    </row>
    <row r="53" spans="2:7" x14ac:dyDescent="0.3">
      <c r="B53" s="1">
        <v>44036</v>
      </c>
      <c r="C53" s="2" t="s">
        <v>1</v>
      </c>
      <c r="D53" s="4" t="s">
        <v>5</v>
      </c>
      <c r="E53" s="4" t="s">
        <v>13</v>
      </c>
      <c r="F53" s="2">
        <v>4</v>
      </c>
      <c r="G53" s="5">
        <v>840</v>
      </c>
    </row>
    <row r="54" spans="2:7" x14ac:dyDescent="0.3">
      <c r="B54" s="1">
        <v>44036</v>
      </c>
      <c r="C54" s="2" t="s">
        <v>2</v>
      </c>
      <c r="D54" s="4" t="s">
        <v>8</v>
      </c>
      <c r="E54" s="4" t="s">
        <v>13</v>
      </c>
      <c r="F54" s="2">
        <v>3</v>
      </c>
      <c r="G54" s="5">
        <v>210</v>
      </c>
    </row>
    <row r="55" spans="2:7" x14ac:dyDescent="0.3">
      <c r="B55" s="1">
        <v>44037</v>
      </c>
      <c r="C55" s="2" t="s">
        <v>3</v>
      </c>
      <c r="D55" s="4" t="s">
        <v>7</v>
      </c>
      <c r="E55" s="4" t="s">
        <v>13</v>
      </c>
      <c r="F55" s="2">
        <v>5</v>
      </c>
      <c r="G55" s="5">
        <v>1390</v>
      </c>
    </row>
    <row r="56" spans="2:7" x14ac:dyDescent="0.3">
      <c r="B56" s="1">
        <v>44037</v>
      </c>
      <c r="C56" s="2" t="s">
        <v>2</v>
      </c>
      <c r="D56" s="4" t="s">
        <v>6</v>
      </c>
      <c r="E56" s="4" t="s">
        <v>13</v>
      </c>
      <c r="F56" s="2">
        <v>4</v>
      </c>
      <c r="G56" s="5">
        <v>490</v>
      </c>
    </row>
    <row r="57" spans="2:7" x14ac:dyDescent="0.3">
      <c r="B57" s="1">
        <v>44039</v>
      </c>
      <c r="C57" s="2" t="s">
        <v>3</v>
      </c>
      <c r="D57" s="4" t="s">
        <v>6</v>
      </c>
      <c r="E57" s="4" t="s">
        <v>12</v>
      </c>
      <c r="F57" s="2">
        <v>1</v>
      </c>
      <c r="G57" s="5">
        <v>11360</v>
      </c>
    </row>
    <row r="58" spans="2:7" x14ac:dyDescent="0.3">
      <c r="B58" s="1">
        <v>44039</v>
      </c>
      <c r="C58" s="2" t="s">
        <v>3</v>
      </c>
      <c r="D58" s="4" t="s">
        <v>6</v>
      </c>
      <c r="E58" s="4" t="s">
        <v>12</v>
      </c>
      <c r="F58" s="2">
        <v>1</v>
      </c>
      <c r="G58" s="5">
        <v>3440</v>
      </c>
    </row>
    <row r="59" spans="2:7" x14ac:dyDescent="0.3">
      <c r="B59" s="1">
        <v>44039</v>
      </c>
      <c r="C59" s="2" t="s">
        <v>1</v>
      </c>
      <c r="D59" s="4" t="s">
        <v>8</v>
      </c>
      <c r="E59" s="4" t="s">
        <v>13</v>
      </c>
      <c r="F59" s="2">
        <v>5</v>
      </c>
      <c r="G59" s="5">
        <v>750</v>
      </c>
    </row>
    <row r="60" spans="2:7" x14ac:dyDescent="0.3">
      <c r="B60" s="1">
        <v>44039</v>
      </c>
      <c r="C60" s="2" t="s">
        <v>2</v>
      </c>
      <c r="D60" s="4" t="s">
        <v>7</v>
      </c>
      <c r="E60" s="4" t="s">
        <v>13</v>
      </c>
      <c r="F60" s="2">
        <v>3</v>
      </c>
      <c r="G60" s="5">
        <v>2540</v>
      </c>
    </row>
    <row r="61" spans="2:7" x14ac:dyDescent="0.3">
      <c r="B61" s="1">
        <v>44039</v>
      </c>
      <c r="C61" s="2" t="s">
        <v>2</v>
      </c>
      <c r="D61" s="4" t="s">
        <v>7</v>
      </c>
      <c r="E61" s="4" t="s">
        <v>13</v>
      </c>
      <c r="F61" s="2">
        <v>4</v>
      </c>
      <c r="G61" s="5">
        <v>920</v>
      </c>
    </row>
    <row r="62" spans="2:7" x14ac:dyDescent="0.3">
      <c r="B62" s="1">
        <v>44040</v>
      </c>
      <c r="C62" s="2" t="s">
        <v>3</v>
      </c>
      <c r="D62" s="4" t="s">
        <v>7</v>
      </c>
      <c r="E62" s="4" t="s">
        <v>12</v>
      </c>
      <c r="F62" s="2">
        <v>1</v>
      </c>
      <c r="G62" s="5">
        <v>10160</v>
      </c>
    </row>
    <row r="63" spans="2:7" x14ac:dyDescent="0.3">
      <c r="B63" s="1">
        <v>44040</v>
      </c>
      <c r="C63" s="2" t="s">
        <v>3</v>
      </c>
      <c r="D63" s="4" t="s">
        <v>5</v>
      </c>
      <c r="E63" s="4" t="s">
        <v>13</v>
      </c>
      <c r="F63" s="2">
        <v>5</v>
      </c>
      <c r="G63" s="5">
        <v>1580</v>
      </c>
    </row>
    <row r="64" spans="2:7" x14ac:dyDescent="0.3">
      <c r="B64" s="1">
        <v>44040</v>
      </c>
      <c r="C64" s="2" t="s">
        <v>10</v>
      </c>
      <c r="D64" s="4" t="s">
        <v>7</v>
      </c>
      <c r="E64" s="4" t="s">
        <v>13</v>
      </c>
      <c r="F64" s="2">
        <v>5</v>
      </c>
      <c r="G64" s="5">
        <v>2548</v>
      </c>
    </row>
    <row r="65" spans="2:7" x14ac:dyDescent="0.3">
      <c r="B65" s="1">
        <v>44040</v>
      </c>
      <c r="C65" s="2" t="s">
        <v>1</v>
      </c>
      <c r="D65" s="4" t="s">
        <v>6</v>
      </c>
      <c r="E65" s="4" t="s">
        <v>13</v>
      </c>
      <c r="F65" s="2">
        <v>3</v>
      </c>
      <c r="G65" s="5">
        <v>2555</v>
      </c>
    </row>
    <row r="66" spans="2:7" x14ac:dyDescent="0.3">
      <c r="B66" s="1">
        <v>44040</v>
      </c>
      <c r="C66" s="2" t="s">
        <v>2</v>
      </c>
      <c r="D66" s="4" t="s">
        <v>6</v>
      </c>
      <c r="E66" s="4" t="s">
        <v>13</v>
      </c>
      <c r="F66" s="2">
        <v>3</v>
      </c>
      <c r="G66" s="5">
        <v>1560</v>
      </c>
    </row>
    <row r="67" spans="2:7" x14ac:dyDescent="0.3">
      <c r="B67" s="1">
        <v>44041</v>
      </c>
      <c r="C67" s="2" t="s">
        <v>3</v>
      </c>
      <c r="D67" s="4" t="s">
        <v>7</v>
      </c>
      <c r="E67" s="4" t="s">
        <v>12</v>
      </c>
      <c r="F67" s="2">
        <v>2</v>
      </c>
      <c r="G67" s="5">
        <v>7400</v>
      </c>
    </row>
    <row r="68" spans="2:7" x14ac:dyDescent="0.3">
      <c r="B68" s="1">
        <v>44041</v>
      </c>
      <c r="C68" s="2" t="s">
        <v>3</v>
      </c>
      <c r="D68" s="4" t="s">
        <v>5</v>
      </c>
      <c r="E68" s="4" t="s">
        <v>12</v>
      </c>
      <c r="F68" s="2">
        <v>2</v>
      </c>
      <c r="G68" s="5">
        <v>5800</v>
      </c>
    </row>
    <row r="69" spans="2:7" x14ac:dyDescent="0.3">
      <c r="B69" s="1">
        <v>44041</v>
      </c>
      <c r="C69" s="2" t="s">
        <v>1</v>
      </c>
      <c r="D69" s="4" t="s">
        <v>6</v>
      </c>
      <c r="E69" s="4" t="s">
        <v>13</v>
      </c>
      <c r="F69" s="2">
        <v>5</v>
      </c>
      <c r="G69" s="5">
        <v>1500</v>
      </c>
    </row>
    <row r="70" spans="2:7" x14ac:dyDescent="0.3">
      <c r="B70" s="1">
        <v>44041</v>
      </c>
      <c r="C70" s="2" t="s">
        <v>2</v>
      </c>
      <c r="D70" s="4" t="s">
        <v>8</v>
      </c>
      <c r="E70" s="4" t="s">
        <v>13</v>
      </c>
      <c r="F70" s="2">
        <v>4</v>
      </c>
      <c r="G70" s="5">
        <v>460</v>
      </c>
    </row>
    <row r="71" spans="2:7" x14ac:dyDescent="0.3">
      <c r="B71" s="1">
        <v>44041</v>
      </c>
      <c r="C71" s="2" t="s">
        <v>2</v>
      </c>
      <c r="D71" s="4" t="s">
        <v>6</v>
      </c>
      <c r="E71" s="4" t="s">
        <v>13</v>
      </c>
      <c r="F71" s="2">
        <v>3</v>
      </c>
      <c r="G71" s="5">
        <v>700</v>
      </c>
    </row>
    <row r="72" spans="2:7" x14ac:dyDescent="0.3">
      <c r="B72" s="1">
        <v>44043</v>
      </c>
      <c r="C72" s="3" t="s">
        <v>10</v>
      </c>
      <c r="D72" s="4" t="s">
        <v>5</v>
      </c>
      <c r="E72" s="4" t="s">
        <v>12</v>
      </c>
      <c r="F72" s="2">
        <v>2</v>
      </c>
      <c r="G72" s="5">
        <v>8480</v>
      </c>
    </row>
    <row r="73" spans="2:7" x14ac:dyDescent="0.3">
      <c r="B73" s="1">
        <v>44043</v>
      </c>
      <c r="C73" s="2" t="s">
        <v>2</v>
      </c>
      <c r="D73" s="4" t="s">
        <v>5</v>
      </c>
      <c r="E73" s="4" t="s">
        <v>13</v>
      </c>
      <c r="F73" s="2">
        <v>4</v>
      </c>
      <c r="G73" s="5">
        <v>2800</v>
      </c>
    </row>
    <row r="74" spans="2:7" x14ac:dyDescent="0.3">
      <c r="B74" s="1">
        <v>44043</v>
      </c>
      <c r="C74" s="2" t="s">
        <v>2</v>
      </c>
      <c r="D74" s="4" t="s">
        <v>5</v>
      </c>
      <c r="E74" s="4" t="s">
        <v>13</v>
      </c>
      <c r="F74" s="2">
        <v>4</v>
      </c>
      <c r="G74" s="5">
        <v>4560</v>
      </c>
    </row>
    <row r="75" spans="2:7" x14ac:dyDescent="0.3">
      <c r="B75" s="1">
        <v>44043</v>
      </c>
      <c r="C75" s="2" t="s">
        <v>2</v>
      </c>
      <c r="D75" s="4" t="s">
        <v>6</v>
      </c>
      <c r="E75" s="4" t="s">
        <v>13</v>
      </c>
      <c r="F75" s="2">
        <v>5</v>
      </c>
      <c r="G75" s="5">
        <v>1590</v>
      </c>
    </row>
    <row r="76" spans="2:7" x14ac:dyDescent="0.3">
      <c r="B76" s="1">
        <v>44043</v>
      </c>
      <c r="C76" s="2" t="s">
        <v>3</v>
      </c>
      <c r="D76" s="4" t="s">
        <v>6</v>
      </c>
      <c r="E76" s="4" t="s">
        <v>13</v>
      </c>
      <c r="F76" s="2">
        <v>5</v>
      </c>
      <c r="G76" s="5">
        <v>2500</v>
      </c>
    </row>
    <row r="77" spans="2:7" x14ac:dyDescent="0.3">
      <c r="B77" s="1">
        <v>44043</v>
      </c>
      <c r="C77" s="2" t="s">
        <v>1</v>
      </c>
      <c r="D77" s="4" t="s">
        <v>5</v>
      </c>
      <c r="E77" s="4" t="s">
        <v>13</v>
      </c>
      <c r="F77" s="2">
        <v>3</v>
      </c>
      <c r="G77" s="5">
        <v>2555</v>
      </c>
    </row>
    <row r="78" spans="2:7" x14ac:dyDescent="0.3">
      <c r="B78" s="1">
        <v>44043</v>
      </c>
      <c r="C78" s="2" t="s">
        <v>2</v>
      </c>
      <c r="D78" s="4" t="s">
        <v>6</v>
      </c>
      <c r="E78" s="4" t="s">
        <v>13</v>
      </c>
      <c r="F78" s="2">
        <v>3</v>
      </c>
      <c r="G78" s="5">
        <v>1220</v>
      </c>
    </row>
    <row r="79" spans="2:7" x14ac:dyDescent="0.3">
      <c r="B79" s="1">
        <v>44046</v>
      </c>
      <c r="C79" s="2" t="s">
        <v>3</v>
      </c>
      <c r="D79" s="4" t="s">
        <v>7</v>
      </c>
      <c r="E79" s="4" t="s">
        <v>13</v>
      </c>
      <c r="F79" s="2">
        <v>3</v>
      </c>
      <c r="G79" s="5">
        <v>1580</v>
      </c>
    </row>
    <row r="80" spans="2:7" x14ac:dyDescent="0.3">
      <c r="B80" s="1">
        <v>44046</v>
      </c>
      <c r="C80" s="2" t="s">
        <v>2</v>
      </c>
      <c r="D80" s="4" t="s">
        <v>8</v>
      </c>
      <c r="E80" s="4" t="s">
        <v>12</v>
      </c>
      <c r="F80" s="2">
        <v>2</v>
      </c>
      <c r="G80" s="5">
        <v>10192</v>
      </c>
    </row>
    <row r="81" spans="2:7" x14ac:dyDescent="0.3">
      <c r="B81" s="1">
        <v>44046</v>
      </c>
      <c r="C81" s="2" t="s">
        <v>2</v>
      </c>
      <c r="D81" s="4" t="s">
        <v>7</v>
      </c>
      <c r="E81" s="4" t="s">
        <v>13</v>
      </c>
      <c r="F81" s="2">
        <v>4</v>
      </c>
      <c r="G81" s="5">
        <v>460</v>
      </c>
    </row>
    <row r="82" spans="2:7" x14ac:dyDescent="0.3">
      <c r="B82" s="1">
        <v>44047</v>
      </c>
      <c r="C82" s="2" t="s">
        <v>10</v>
      </c>
      <c r="D82" s="4" t="s">
        <v>7</v>
      </c>
      <c r="E82" s="4" t="s">
        <v>12</v>
      </c>
      <c r="F82" s="2">
        <v>1</v>
      </c>
      <c r="G82" s="5">
        <v>5844</v>
      </c>
    </row>
    <row r="83" spans="2:7" x14ac:dyDescent="0.3">
      <c r="B83" s="1">
        <v>44047</v>
      </c>
      <c r="C83" s="2" t="s">
        <v>1</v>
      </c>
      <c r="D83" s="4" t="s">
        <v>6</v>
      </c>
      <c r="E83" s="4" t="s">
        <v>12</v>
      </c>
      <c r="F83" s="2">
        <v>2</v>
      </c>
      <c r="G83" s="5">
        <v>6000</v>
      </c>
    </row>
    <row r="84" spans="2:7" x14ac:dyDescent="0.3">
      <c r="B84" s="1">
        <v>44047</v>
      </c>
      <c r="C84" s="2" t="s">
        <v>2</v>
      </c>
      <c r="D84" s="4" t="s">
        <v>6</v>
      </c>
      <c r="E84" s="4" t="s">
        <v>13</v>
      </c>
      <c r="F84" s="2">
        <v>4</v>
      </c>
      <c r="G84" s="5">
        <v>700</v>
      </c>
    </row>
    <row r="85" spans="2:7" x14ac:dyDescent="0.3">
      <c r="B85" s="1">
        <v>44048</v>
      </c>
      <c r="C85" s="2" t="s">
        <v>3</v>
      </c>
      <c r="D85" s="4" t="s">
        <v>5</v>
      </c>
      <c r="E85" s="4" t="s">
        <v>13</v>
      </c>
      <c r="F85" s="2">
        <v>5</v>
      </c>
      <c r="G85" s="5">
        <v>550</v>
      </c>
    </row>
    <row r="86" spans="2:7" x14ac:dyDescent="0.3">
      <c r="B86" s="1">
        <v>44048</v>
      </c>
      <c r="C86" s="2" t="s">
        <v>2</v>
      </c>
      <c r="D86" s="4" t="s">
        <v>7</v>
      </c>
      <c r="E86" s="4" t="s">
        <v>13</v>
      </c>
      <c r="F86" s="2">
        <v>5</v>
      </c>
      <c r="G86" s="5">
        <v>2800</v>
      </c>
    </row>
    <row r="87" spans="2:7" x14ac:dyDescent="0.3">
      <c r="B87" s="1">
        <v>44049</v>
      </c>
      <c r="C87" s="2" t="s">
        <v>10</v>
      </c>
      <c r="D87" s="4" t="s">
        <v>5</v>
      </c>
      <c r="E87" s="4" t="s">
        <v>13</v>
      </c>
      <c r="F87" s="2">
        <v>5</v>
      </c>
      <c r="G87" s="5">
        <v>1590</v>
      </c>
    </row>
    <row r="88" spans="2:7" x14ac:dyDescent="0.3">
      <c r="B88" s="1">
        <v>44049</v>
      </c>
      <c r="C88" s="2" t="s">
        <v>2</v>
      </c>
      <c r="D88" s="4" t="s">
        <v>6</v>
      </c>
      <c r="E88" s="4" t="s">
        <v>13</v>
      </c>
      <c r="F88" s="2">
        <v>3</v>
      </c>
      <c r="G88" s="5">
        <v>2800</v>
      </c>
    </row>
    <row r="89" spans="2:7" x14ac:dyDescent="0.3">
      <c r="B89" s="1">
        <v>44049</v>
      </c>
      <c r="C89" s="2" t="s">
        <v>2</v>
      </c>
      <c r="D89" s="4" t="s">
        <v>5</v>
      </c>
      <c r="E89" s="4" t="s">
        <v>13</v>
      </c>
      <c r="F89" s="2">
        <v>5</v>
      </c>
      <c r="G89" s="5">
        <v>1590</v>
      </c>
    </row>
    <row r="90" spans="2:7" x14ac:dyDescent="0.3">
      <c r="B90" s="1">
        <v>44050</v>
      </c>
      <c r="C90" s="3" t="s">
        <v>3</v>
      </c>
      <c r="D90" s="4" t="s">
        <v>5</v>
      </c>
      <c r="E90" s="4" t="s">
        <v>12</v>
      </c>
      <c r="F90" s="2">
        <v>1</v>
      </c>
      <c r="G90" s="5">
        <v>8000</v>
      </c>
    </row>
    <row r="91" spans="2:7" x14ac:dyDescent="0.3">
      <c r="B91" s="1">
        <v>44050</v>
      </c>
      <c r="C91" s="3" t="s">
        <v>10</v>
      </c>
      <c r="D91" s="4" t="s">
        <v>5</v>
      </c>
      <c r="E91" s="4" t="s">
        <v>12</v>
      </c>
      <c r="F91" s="2">
        <v>2</v>
      </c>
      <c r="G91" s="5">
        <v>8800</v>
      </c>
    </row>
    <row r="92" spans="2:7" x14ac:dyDescent="0.3">
      <c r="B92" s="1">
        <v>44050</v>
      </c>
      <c r="C92" s="2" t="s">
        <v>1</v>
      </c>
      <c r="D92" s="4" t="s">
        <v>6</v>
      </c>
      <c r="E92" s="4" t="s">
        <v>13</v>
      </c>
      <c r="F92" s="2">
        <v>5</v>
      </c>
      <c r="G92" s="5">
        <v>2500</v>
      </c>
    </row>
    <row r="93" spans="2:7" x14ac:dyDescent="0.3">
      <c r="B93" s="1">
        <v>44050</v>
      </c>
      <c r="C93" s="2" t="s">
        <v>2</v>
      </c>
      <c r="D93" s="4" t="s">
        <v>6</v>
      </c>
      <c r="E93" s="4" t="s">
        <v>13</v>
      </c>
      <c r="F93" s="2">
        <v>4</v>
      </c>
      <c r="G93" s="5">
        <v>1220</v>
      </c>
    </row>
    <row r="94" spans="2:7" x14ac:dyDescent="0.3">
      <c r="B94" s="1">
        <v>44053</v>
      </c>
      <c r="C94" s="2" t="s">
        <v>3</v>
      </c>
      <c r="D94" s="4" t="s">
        <v>5</v>
      </c>
      <c r="E94" s="4" t="s">
        <v>12</v>
      </c>
      <c r="F94" s="2">
        <v>1</v>
      </c>
      <c r="G94" s="5">
        <v>5800</v>
      </c>
    </row>
    <row r="95" spans="2:7" x14ac:dyDescent="0.3">
      <c r="B95" s="1">
        <v>44053</v>
      </c>
      <c r="C95" s="2" t="s">
        <v>1</v>
      </c>
      <c r="D95" s="4" t="s">
        <v>6</v>
      </c>
      <c r="E95" s="4" t="s">
        <v>13</v>
      </c>
      <c r="F95" s="2">
        <v>4</v>
      </c>
      <c r="G95" s="5">
        <v>1500</v>
      </c>
    </row>
    <row r="96" spans="2:7" x14ac:dyDescent="0.3">
      <c r="B96" s="1">
        <v>44053</v>
      </c>
      <c r="C96" s="2" t="s">
        <v>2</v>
      </c>
      <c r="D96" s="4" t="s">
        <v>7</v>
      </c>
      <c r="E96" s="4" t="s">
        <v>13</v>
      </c>
      <c r="F96" s="2">
        <v>5</v>
      </c>
      <c r="G96" s="5">
        <v>9500</v>
      </c>
    </row>
    <row r="97" spans="2:7" x14ac:dyDescent="0.3">
      <c r="B97" s="1">
        <v>44054</v>
      </c>
      <c r="C97" s="2" t="s">
        <v>2</v>
      </c>
      <c r="D97" s="4" t="s">
        <v>6</v>
      </c>
      <c r="E97" s="4" t="s">
        <v>13</v>
      </c>
      <c r="F97" s="2">
        <v>5</v>
      </c>
      <c r="G97" s="5">
        <v>3200</v>
      </c>
    </row>
    <row r="98" spans="2:7" x14ac:dyDescent="0.3">
      <c r="B98" s="1">
        <v>44055</v>
      </c>
      <c r="C98" s="2" t="s">
        <v>2</v>
      </c>
      <c r="D98" s="4" t="s">
        <v>5</v>
      </c>
      <c r="E98" s="4" t="s">
        <v>13</v>
      </c>
      <c r="F98" s="2">
        <v>3</v>
      </c>
      <c r="G98" s="5">
        <v>2800</v>
      </c>
    </row>
    <row r="99" spans="2:7" x14ac:dyDescent="0.3">
      <c r="B99" s="1">
        <v>44056</v>
      </c>
      <c r="C99" s="3" t="s">
        <v>10</v>
      </c>
      <c r="D99" s="4" t="s">
        <v>5</v>
      </c>
      <c r="E99" s="4" t="s">
        <v>12</v>
      </c>
      <c r="F99" s="2">
        <v>1</v>
      </c>
      <c r="G99" s="5">
        <v>7700</v>
      </c>
    </row>
    <row r="100" spans="2:7" x14ac:dyDescent="0.3">
      <c r="B100" s="1">
        <v>44057</v>
      </c>
      <c r="C100" s="2" t="s">
        <v>3</v>
      </c>
      <c r="D100" s="4" t="s">
        <v>6</v>
      </c>
      <c r="E100" s="4" t="s">
        <v>13</v>
      </c>
      <c r="F100" s="2">
        <v>3</v>
      </c>
      <c r="G100" s="5">
        <v>2500</v>
      </c>
    </row>
    <row r="101" spans="2:7" x14ac:dyDescent="0.3">
      <c r="B101" s="1">
        <v>44061</v>
      </c>
      <c r="C101" s="2" t="s">
        <v>3</v>
      </c>
      <c r="D101" s="4" t="s">
        <v>6</v>
      </c>
      <c r="E101" s="4" t="s">
        <v>12</v>
      </c>
      <c r="F101" s="2">
        <v>1</v>
      </c>
      <c r="G101" s="5">
        <v>11360</v>
      </c>
    </row>
    <row r="102" spans="2:7" x14ac:dyDescent="0.3">
      <c r="B102" s="1">
        <v>44061</v>
      </c>
      <c r="C102" s="2" t="s">
        <v>10</v>
      </c>
      <c r="D102" s="4" t="s">
        <v>6</v>
      </c>
      <c r="E102" s="4" t="s">
        <v>12</v>
      </c>
      <c r="F102" s="2">
        <v>1</v>
      </c>
      <c r="G102" s="5">
        <v>8800</v>
      </c>
    </row>
    <row r="103" spans="2:7" x14ac:dyDescent="0.3">
      <c r="B103" s="1">
        <v>44061</v>
      </c>
      <c r="C103" s="2" t="s">
        <v>1</v>
      </c>
      <c r="D103" s="4" t="s">
        <v>8</v>
      </c>
      <c r="E103" s="4" t="s">
        <v>13</v>
      </c>
      <c r="F103" s="2">
        <v>5</v>
      </c>
      <c r="G103" s="5">
        <v>750</v>
      </c>
    </row>
    <row r="104" spans="2:7" x14ac:dyDescent="0.3">
      <c r="B104" s="1">
        <v>44061</v>
      </c>
      <c r="C104" s="2" t="s">
        <v>2</v>
      </c>
      <c r="D104" s="4" t="s">
        <v>7</v>
      </c>
      <c r="E104" s="4" t="s">
        <v>13</v>
      </c>
      <c r="F104" s="2">
        <v>4</v>
      </c>
      <c r="G104" s="5">
        <v>2540</v>
      </c>
    </row>
    <row r="105" spans="2:7" x14ac:dyDescent="0.3">
      <c r="B105" s="1">
        <v>44062</v>
      </c>
      <c r="C105" s="2" t="s">
        <v>3</v>
      </c>
      <c r="D105" s="4" t="s">
        <v>7</v>
      </c>
      <c r="E105" s="4" t="s">
        <v>12</v>
      </c>
      <c r="F105" s="2">
        <v>1</v>
      </c>
      <c r="G105" s="5">
        <v>5400</v>
      </c>
    </row>
    <row r="106" spans="2:7" x14ac:dyDescent="0.3">
      <c r="B106" s="1">
        <v>44062</v>
      </c>
      <c r="C106" s="2" t="s">
        <v>1</v>
      </c>
      <c r="D106" s="4" t="s">
        <v>6</v>
      </c>
      <c r="E106" s="4" t="s">
        <v>13</v>
      </c>
      <c r="F106" s="2">
        <v>4</v>
      </c>
      <c r="G106" s="5">
        <v>6840</v>
      </c>
    </row>
    <row r="107" spans="2:7" x14ac:dyDescent="0.3">
      <c r="B107" s="1">
        <v>44062</v>
      </c>
      <c r="C107" s="2" t="s">
        <v>2</v>
      </c>
      <c r="D107" s="4" t="s">
        <v>7</v>
      </c>
      <c r="E107" s="4" t="s">
        <v>13</v>
      </c>
      <c r="F107" s="2">
        <v>4</v>
      </c>
      <c r="G107" s="5">
        <v>3260</v>
      </c>
    </row>
    <row r="108" spans="2:7" x14ac:dyDescent="0.3">
      <c r="B108" s="1">
        <v>44062</v>
      </c>
      <c r="C108" s="2" t="s">
        <v>2</v>
      </c>
      <c r="D108" s="4" t="s">
        <v>6</v>
      </c>
      <c r="E108" s="4" t="s">
        <v>13</v>
      </c>
      <c r="F108" s="2">
        <v>4</v>
      </c>
      <c r="G108" s="5">
        <v>3500</v>
      </c>
    </row>
    <row r="109" spans="2:7" x14ac:dyDescent="0.3">
      <c r="B109" s="1">
        <v>44067</v>
      </c>
      <c r="C109" s="3" t="s">
        <v>3</v>
      </c>
      <c r="D109" s="4" t="s">
        <v>5</v>
      </c>
      <c r="E109" s="4" t="s">
        <v>12</v>
      </c>
      <c r="F109" s="2">
        <v>1</v>
      </c>
      <c r="G109" s="5">
        <v>800</v>
      </c>
    </row>
    <row r="110" spans="2:7" x14ac:dyDescent="0.3">
      <c r="B110" s="1">
        <v>44067</v>
      </c>
      <c r="C110" s="2" t="s">
        <v>1</v>
      </c>
      <c r="D110" s="4" t="s">
        <v>6</v>
      </c>
      <c r="E110" s="4" t="s">
        <v>13</v>
      </c>
      <c r="F110" s="2">
        <v>4</v>
      </c>
      <c r="G110" s="5">
        <v>1500</v>
      </c>
    </row>
    <row r="111" spans="2:7" x14ac:dyDescent="0.3">
      <c r="B111" s="1">
        <v>44067</v>
      </c>
      <c r="C111" s="2" t="s">
        <v>2</v>
      </c>
      <c r="D111" s="4" t="s">
        <v>5</v>
      </c>
      <c r="E111" s="4" t="s">
        <v>13</v>
      </c>
      <c r="F111" s="2">
        <v>4</v>
      </c>
      <c r="G111" s="5">
        <v>1800</v>
      </c>
    </row>
    <row r="112" spans="2:7" x14ac:dyDescent="0.3">
      <c r="B112" s="1">
        <v>44068</v>
      </c>
      <c r="C112" s="3" t="s">
        <v>10</v>
      </c>
      <c r="D112" s="4" t="s">
        <v>5</v>
      </c>
      <c r="E112" s="4" t="s">
        <v>12</v>
      </c>
      <c r="F112" s="2">
        <v>2</v>
      </c>
      <c r="G112" s="5">
        <v>7800</v>
      </c>
    </row>
    <row r="113" spans="2:7" x14ac:dyDescent="0.3">
      <c r="B113" s="1">
        <v>44068</v>
      </c>
      <c r="C113" s="2" t="s">
        <v>2</v>
      </c>
      <c r="D113" s="4" t="s">
        <v>6</v>
      </c>
      <c r="E113" s="4" t="s">
        <v>13</v>
      </c>
      <c r="F113" s="2">
        <v>5</v>
      </c>
      <c r="G113" s="5">
        <v>110</v>
      </c>
    </row>
    <row r="114" spans="2:7" x14ac:dyDescent="0.3">
      <c r="B114" s="1">
        <v>44069</v>
      </c>
      <c r="C114" s="2" t="s">
        <v>3</v>
      </c>
      <c r="D114" s="4" t="s">
        <v>5</v>
      </c>
      <c r="E114" s="4" t="s">
        <v>12</v>
      </c>
      <c r="F114" s="2">
        <v>1</v>
      </c>
      <c r="G114" s="5">
        <v>1850</v>
      </c>
    </row>
    <row r="115" spans="2:7" x14ac:dyDescent="0.3">
      <c r="B115" s="1">
        <v>44069</v>
      </c>
      <c r="C115" s="2" t="s">
        <v>1</v>
      </c>
      <c r="D115" s="4" t="s">
        <v>6</v>
      </c>
      <c r="E115" s="4" t="s">
        <v>13</v>
      </c>
      <c r="F115" s="2">
        <v>5</v>
      </c>
      <c r="G115" s="5">
        <v>2000</v>
      </c>
    </row>
    <row r="116" spans="2:7" x14ac:dyDescent="0.3">
      <c r="B116" s="1">
        <v>44069</v>
      </c>
      <c r="C116" s="2" t="s">
        <v>2</v>
      </c>
      <c r="D116" s="4" t="s">
        <v>7</v>
      </c>
      <c r="E116" s="4" t="s">
        <v>13</v>
      </c>
      <c r="F116" s="2">
        <v>4</v>
      </c>
      <c r="G116" s="5">
        <v>520</v>
      </c>
    </row>
    <row r="117" spans="2:7" x14ac:dyDescent="0.3">
      <c r="B117" s="1">
        <v>44070</v>
      </c>
      <c r="C117" s="2" t="s">
        <v>2</v>
      </c>
      <c r="D117" s="4" t="s">
        <v>6</v>
      </c>
      <c r="E117" s="4" t="s">
        <v>13</v>
      </c>
      <c r="F117" s="2">
        <v>3</v>
      </c>
      <c r="G117" s="5">
        <v>690</v>
      </c>
    </row>
    <row r="118" spans="2:7" x14ac:dyDescent="0.3">
      <c r="B118" s="1">
        <v>44070</v>
      </c>
      <c r="C118" s="2" t="s">
        <v>3</v>
      </c>
      <c r="D118" s="4" t="s">
        <v>6</v>
      </c>
      <c r="E118" s="4" t="s">
        <v>13</v>
      </c>
      <c r="F118" s="2">
        <v>3</v>
      </c>
      <c r="G118" s="5">
        <v>2500</v>
      </c>
    </row>
    <row r="119" spans="2:7" x14ac:dyDescent="0.3">
      <c r="B119" s="1">
        <v>44070</v>
      </c>
      <c r="C119" s="3" t="s">
        <v>10</v>
      </c>
      <c r="D119" s="4" t="s">
        <v>5</v>
      </c>
      <c r="E119" s="4" t="s">
        <v>12</v>
      </c>
      <c r="F119" s="2">
        <v>2</v>
      </c>
      <c r="G119" s="5">
        <v>7700</v>
      </c>
    </row>
    <row r="120" spans="2:7" x14ac:dyDescent="0.3">
      <c r="B120" s="1">
        <v>44070</v>
      </c>
      <c r="C120" s="2" t="s">
        <v>2</v>
      </c>
      <c r="D120" s="4" t="s">
        <v>5</v>
      </c>
      <c r="E120" s="4" t="s">
        <v>13</v>
      </c>
      <c r="F120" s="2">
        <v>3</v>
      </c>
      <c r="G120" s="5">
        <v>2800</v>
      </c>
    </row>
    <row r="121" spans="2:7" x14ac:dyDescent="0.3">
      <c r="B121" s="1">
        <v>44074</v>
      </c>
      <c r="C121" s="2" t="s">
        <v>3</v>
      </c>
      <c r="D121" s="4" t="s">
        <v>6</v>
      </c>
      <c r="E121" s="4" t="s">
        <v>12</v>
      </c>
      <c r="F121" s="2">
        <v>2</v>
      </c>
      <c r="G121" s="5">
        <v>8500</v>
      </c>
    </row>
    <row r="122" spans="2:7" x14ac:dyDescent="0.3">
      <c r="B122" s="1">
        <v>44074</v>
      </c>
      <c r="C122" s="2" t="s">
        <v>1</v>
      </c>
      <c r="D122" s="4" t="s">
        <v>8</v>
      </c>
      <c r="E122" s="4" t="s">
        <v>13</v>
      </c>
      <c r="F122" s="2">
        <v>5</v>
      </c>
      <c r="G122" s="5">
        <v>250</v>
      </c>
    </row>
    <row r="123" spans="2:7" x14ac:dyDescent="0.3">
      <c r="B123" s="1">
        <v>44074</v>
      </c>
      <c r="C123" s="2" t="s">
        <v>2</v>
      </c>
      <c r="D123" s="4" t="s">
        <v>7</v>
      </c>
      <c r="E123" s="4" t="s">
        <v>13</v>
      </c>
      <c r="F123" s="2">
        <v>3</v>
      </c>
      <c r="G123" s="5">
        <v>2540</v>
      </c>
    </row>
    <row r="124" spans="2:7" x14ac:dyDescent="0.3">
      <c r="B124" s="1">
        <v>44075</v>
      </c>
      <c r="C124" s="2" t="s">
        <v>10</v>
      </c>
      <c r="D124" s="4" t="s">
        <v>6</v>
      </c>
      <c r="E124" s="4" t="s">
        <v>12</v>
      </c>
      <c r="F124" s="2">
        <v>2</v>
      </c>
      <c r="G124" s="5">
        <v>650</v>
      </c>
    </row>
    <row r="125" spans="2:7" x14ac:dyDescent="0.3">
      <c r="B125" s="1">
        <v>44076</v>
      </c>
      <c r="C125" s="2" t="s">
        <v>10</v>
      </c>
      <c r="D125" s="4" t="s">
        <v>5</v>
      </c>
      <c r="E125" s="4" t="s">
        <v>13</v>
      </c>
      <c r="F125" s="2">
        <v>4</v>
      </c>
      <c r="G125" s="5">
        <v>2400</v>
      </c>
    </row>
    <row r="126" spans="2:7" x14ac:dyDescent="0.3">
      <c r="B126" s="1">
        <v>44076</v>
      </c>
      <c r="C126" s="2" t="s">
        <v>2</v>
      </c>
      <c r="D126" s="4" t="s">
        <v>7</v>
      </c>
      <c r="E126" s="4" t="s">
        <v>13</v>
      </c>
      <c r="F126" s="2">
        <v>3</v>
      </c>
      <c r="G126" s="5">
        <v>320</v>
      </c>
    </row>
    <row r="127" spans="2:7" x14ac:dyDescent="0.3">
      <c r="B127" s="1">
        <v>44076</v>
      </c>
      <c r="C127" s="2" t="s">
        <v>2</v>
      </c>
      <c r="D127" s="4" t="s">
        <v>5</v>
      </c>
      <c r="E127" s="4" t="s">
        <v>13</v>
      </c>
      <c r="F127" s="2">
        <v>3</v>
      </c>
      <c r="G127" s="5">
        <v>6500</v>
      </c>
    </row>
    <row r="128" spans="2:7" x14ac:dyDescent="0.3">
      <c r="B128" s="1">
        <v>44077</v>
      </c>
      <c r="C128" s="2" t="s">
        <v>1</v>
      </c>
      <c r="D128" s="4" t="s">
        <v>6</v>
      </c>
      <c r="E128" s="4" t="s">
        <v>13</v>
      </c>
      <c r="F128" s="2">
        <v>3</v>
      </c>
      <c r="G128" s="5">
        <v>5000</v>
      </c>
    </row>
    <row r="129" spans="2:7" x14ac:dyDescent="0.3">
      <c r="B129" s="1">
        <v>44077</v>
      </c>
      <c r="C129" s="2" t="s">
        <v>2</v>
      </c>
      <c r="D129" s="4" t="s">
        <v>6</v>
      </c>
      <c r="E129" s="4" t="s">
        <v>13</v>
      </c>
      <c r="F129" s="2">
        <v>3</v>
      </c>
      <c r="G129" s="5">
        <v>3500</v>
      </c>
    </row>
    <row r="130" spans="2:7" x14ac:dyDescent="0.3">
      <c r="B130" s="1">
        <v>44078</v>
      </c>
      <c r="C130" s="3" t="s">
        <v>3</v>
      </c>
      <c r="D130" s="4" t="s">
        <v>5</v>
      </c>
      <c r="E130" s="4" t="s">
        <v>12</v>
      </c>
      <c r="F130" s="2">
        <v>1</v>
      </c>
      <c r="G130" s="5">
        <v>3500</v>
      </c>
    </row>
    <row r="131" spans="2:7" x14ac:dyDescent="0.3">
      <c r="B131" s="1">
        <v>44078</v>
      </c>
      <c r="C131" s="2" t="s">
        <v>1</v>
      </c>
      <c r="D131" s="4" t="s">
        <v>6</v>
      </c>
      <c r="E131" s="4" t="s">
        <v>13</v>
      </c>
      <c r="F131" s="2">
        <v>5</v>
      </c>
      <c r="G131" s="5">
        <v>1500</v>
      </c>
    </row>
    <row r="132" spans="2:7" x14ac:dyDescent="0.3">
      <c r="B132" s="1">
        <v>44078</v>
      </c>
      <c r="C132" s="2" t="s">
        <v>2</v>
      </c>
      <c r="D132" s="4" t="s">
        <v>5</v>
      </c>
      <c r="E132" s="4" t="s">
        <v>13</v>
      </c>
      <c r="F132" s="2">
        <v>3</v>
      </c>
      <c r="G132" s="5">
        <v>1800</v>
      </c>
    </row>
    <row r="133" spans="2:7" x14ac:dyDescent="0.3">
      <c r="B133" s="1">
        <v>44081</v>
      </c>
      <c r="C133" s="2" t="s">
        <v>3</v>
      </c>
      <c r="D133" s="4" t="s">
        <v>6</v>
      </c>
      <c r="E133" s="4" t="s">
        <v>12</v>
      </c>
      <c r="F133" s="2">
        <v>1</v>
      </c>
      <c r="G133" s="5">
        <v>8000</v>
      </c>
    </row>
    <row r="134" spans="2:7" x14ac:dyDescent="0.3">
      <c r="B134" s="1">
        <v>44081</v>
      </c>
      <c r="C134" s="2" t="s">
        <v>10</v>
      </c>
      <c r="D134" s="4" t="s">
        <v>6</v>
      </c>
      <c r="E134" s="4" t="s">
        <v>12</v>
      </c>
      <c r="F134" s="2">
        <v>2</v>
      </c>
      <c r="G134" s="5">
        <v>5100</v>
      </c>
    </row>
    <row r="135" spans="2:7" x14ac:dyDescent="0.3">
      <c r="B135" s="1">
        <v>44081</v>
      </c>
      <c r="C135" s="2" t="s">
        <v>1</v>
      </c>
      <c r="D135" s="4" t="s">
        <v>8</v>
      </c>
      <c r="E135" s="4" t="s">
        <v>13</v>
      </c>
      <c r="F135" s="2">
        <v>4</v>
      </c>
      <c r="G135" s="5">
        <v>650</v>
      </c>
    </row>
    <row r="136" spans="2:7" x14ac:dyDescent="0.3">
      <c r="B136" s="1">
        <v>44082</v>
      </c>
      <c r="C136" s="2" t="s">
        <v>2</v>
      </c>
      <c r="D136" s="4" t="s">
        <v>7</v>
      </c>
      <c r="E136" s="4" t="s">
        <v>13</v>
      </c>
      <c r="F136" s="2">
        <v>5</v>
      </c>
      <c r="G136" s="5">
        <v>320</v>
      </c>
    </row>
    <row r="137" spans="2:7" x14ac:dyDescent="0.3">
      <c r="B137" s="1">
        <v>44083</v>
      </c>
      <c r="C137" s="2" t="s">
        <v>3</v>
      </c>
      <c r="D137" s="4" t="s">
        <v>7</v>
      </c>
      <c r="E137" s="4" t="s">
        <v>12</v>
      </c>
      <c r="F137" s="2">
        <v>2</v>
      </c>
      <c r="G137" s="5">
        <v>3500</v>
      </c>
    </row>
    <row r="138" spans="2:7" x14ac:dyDescent="0.3">
      <c r="B138" s="1">
        <v>44083</v>
      </c>
      <c r="C138" s="2" t="s">
        <v>1</v>
      </c>
      <c r="D138" s="4" t="s">
        <v>6</v>
      </c>
      <c r="E138" s="4" t="s">
        <v>13</v>
      </c>
      <c r="F138" s="2">
        <v>3</v>
      </c>
      <c r="G138" s="5">
        <v>2840</v>
      </c>
    </row>
    <row r="139" spans="2:7" x14ac:dyDescent="0.3">
      <c r="B139" s="1">
        <v>44084</v>
      </c>
      <c r="C139" s="2" t="s">
        <v>3</v>
      </c>
      <c r="D139" s="4" t="s">
        <v>7</v>
      </c>
      <c r="E139" s="4" t="s">
        <v>13</v>
      </c>
      <c r="F139" s="2">
        <v>3</v>
      </c>
      <c r="G139" s="5">
        <v>520</v>
      </c>
    </row>
    <row r="140" spans="2:7" x14ac:dyDescent="0.3">
      <c r="B140" s="1">
        <v>44084</v>
      </c>
      <c r="C140" s="2" t="s">
        <v>1</v>
      </c>
      <c r="D140" s="4" t="s">
        <v>5</v>
      </c>
      <c r="E140" s="4" t="s">
        <v>13</v>
      </c>
      <c r="F140" s="2">
        <v>3</v>
      </c>
      <c r="G140" s="5">
        <v>380</v>
      </c>
    </row>
    <row r="141" spans="2:7" x14ac:dyDescent="0.3">
      <c r="B141" s="1">
        <v>44084</v>
      </c>
      <c r="C141" s="2" t="s">
        <v>2</v>
      </c>
      <c r="D141" s="4" t="s">
        <v>6</v>
      </c>
      <c r="E141" s="4" t="s">
        <v>13</v>
      </c>
      <c r="F141" s="2">
        <v>5</v>
      </c>
      <c r="G141" s="5">
        <v>5550</v>
      </c>
    </row>
    <row r="142" spans="2:7" x14ac:dyDescent="0.3">
      <c r="B142" s="1">
        <v>44085</v>
      </c>
      <c r="C142" s="3" t="s">
        <v>10</v>
      </c>
      <c r="D142" s="4" t="s">
        <v>5</v>
      </c>
      <c r="E142" s="4" t="s">
        <v>12</v>
      </c>
      <c r="F142" s="2">
        <v>2</v>
      </c>
      <c r="G142" s="5">
        <v>650</v>
      </c>
    </row>
    <row r="143" spans="2:7" x14ac:dyDescent="0.3">
      <c r="B143" s="1">
        <v>44085</v>
      </c>
      <c r="C143" s="2" t="s">
        <v>1</v>
      </c>
      <c r="D143" s="4" t="s">
        <v>5</v>
      </c>
      <c r="E143" s="4" t="s">
        <v>13</v>
      </c>
      <c r="F143" s="2">
        <v>4</v>
      </c>
      <c r="G143" s="5">
        <v>2800</v>
      </c>
    </row>
    <row r="144" spans="2:7" x14ac:dyDescent="0.3">
      <c r="B144" s="1">
        <v>44085</v>
      </c>
      <c r="C144" s="2" t="s">
        <v>2</v>
      </c>
      <c r="D144" s="4" t="s">
        <v>6</v>
      </c>
      <c r="E144" s="4" t="s">
        <v>13</v>
      </c>
      <c r="F144" s="2">
        <v>4</v>
      </c>
      <c r="G144" s="5">
        <v>690</v>
      </c>
    </row>
    <row r="145" spans="2:7" x14ac:dyDescent="0.3">
      <c r="B145" s="1">
        <v>44088</v>
      </c>
      <c r="C145" s="2" t="s">
        <v>2</v>
      </c>
      <c r="D145" s="4" t="s">
        <v>5</v>
      </c>
      <c r="E145" s="4" t="s">
        <v>13</v>
      </c>
      <c r="F145" s="2">
        <v>5</v>
      </c>
      <c r="G145" s="5">
        <v>6500</v>
      </c>
    </row>
    <row r="146" spans="2:7" x14ac:dyDescent="0.3">
      <c r="B146" s="1">
        <v>44088</v>
      </c>
      <c r="C146" s="2" t="s">
        <v>1</v>
      </c>
      <c r="D146" s="4" t="s">
        <v>6</v>
      </c>
      <c r="E146" s="4" t="s">
        <v>13</v>
      </c>
      <c r="F146" s="2">
        <v>4</v>
      </c>
      <c r="G146" s="5">
        <v>5000</v>
      </c>
    </row>
    <row r="147" spans="2:7" x14ac:dyDescent="0.3">
      <c r="B147" s="1">
        <v>44088</v>
      </c>
      <c r="C147" s="2" t="s">
        <v>2</v>
      </c>
      <c r="D147" s="4" t="s">
        <v>6</v>
      </c>
      <c r="E147" s="4" t="s">
        <v>13</v>
      </c>
      <c r="F147" s="2">
        <v>3</v>
      </c>
      <c r="G147" s="5">
        <v>3500</v>
      </c>
    </row>
    <row r="148" spans="2:7" x14ac:dyDescent="0.3">
      <c r="B148" s="1">
        <v>44088</v>
      </c>
      <c r="C148" s="3" t="s">
        <v>3</v>
      </c>
      <c r="D148" s="4" t="s">
        <v>5</v>
      </c>
      <c r="E148" s="4" t="s">
        <v>12</v>
      </c>
      <c r="F148" s="2">
        <v>2</v>
      </c>
      <c r="G148" s="5">
        <v>3500</v>
      </c>
    </row>
    <row r="149" spans="2:7" x14ac:dyDescent="0.3">
      <c r="B149" s="1">
        <v>44089</v>
      </c>
      <c r="C149" s="2" t="s">
        <v>1</v>
      </c>
      <c r="D149" s="4" t="s">
        <v>6</v>
      </c>
      <c r="E149" s="4" t="s">
        <v>13</v>
      </c>
      <c r="F149" s="2">
        <v>4</v>
      </c>
      <c r="G149" s="5">
        <v>1500</v>
      </c>
    </row>
    <row r="150" spans="2:7" x14ac:dyDescent="0.3">
      <c r="B150" s="1">
        <v>44089</v>
      </c>
      <c r="C150" s="2" t="s">
        <v>2</v>
      </c>
      <c r="D150" s="4" t="s">
        <v>5</v>
      </c>
      <c r="E150" s="4" t="s">
        <v>13</v>
      </c>
      <c r="F150" s="2">
        <v>4</v>
      </c>
      <c r="G150" s="5">
        <v>1800</v>
      </c>
    </row>
    <row r="151" spans="2:7" x14ac:dyDescent="0.3">
      <c r="B151" s="1">
        <v>44089</v>
      </c>
      <c r="C151" s="2" t="s">
        <v>3</v>
      </c>
      <c r="D151" s="4" t="s">
        <v>6</v>
      </c>
      <c r="E151" s="4" t="s">
        <v>12</v>
      </c>
      <c r="F151" s="2">
        <v>2</v>
      </c>
      <c r="G151" s="5">
        <v>8000</v>
      </c>
    </row>
    <row r="152" spans="2:7" x14ac:dyDescent="0.3">
      <c r="B152" s="1">
        <v>44090</v>
      </c>
      <c r="C152" s="2" t="s">
        <v>10</v>
      </c>
      <c r="D152" s="4" t="s">
        <v>6</v>
      </c>
      <c r="E152" s="4" t="s">
        <v>12</v>
      </c>
      <c r="F152" s="2">
        <v>1</v>
      </c>
      <c r="G152" s="5">
        <v>5100</v>
      </c>
    </row>
    <row r="153" spans="2:7" x14ac:dyDescent="0.3">
      <c r="B153" s="1">
        <v>44090</v>
      </c>
      <c r="C153" s="2" t="s">
        <v>1</v>
      </c>
      <c r="D153" s="4" t="s">
        <v>8</v>
      </c>
      <c r="E153" s="4" t="s">
        <v>13</v>
      </c>
      <c r="F153" s="2">
        <v>5</v>
      </c>
      <c r="G153" s="5">
        <v>650</v>
      </c>
    </row>
    <row r="154" spans="2:7" x14ac:dyDescent="0.3">
      <c r="B154" s="1">
        <v>44090</v>
      </c>
      <c r="C154" s="2" t="s">
        <v>2</v>
      </c>
      <c r="D154" s="4" t="s">
        <v>7</v>
      </c>
      <c r="E154" s="4" t="s">
        <v>13</v>
      </c>
      <c r="F154" s="2">
        <v>3</v>
      </c>
      <c r="G154" s="5">
        <v>320</v>
      </c>
    </row>
    <row r="155" spans="2:7" x14ac:dyDescent="0.3">
      <c r="B155" s="1">
        <v>44090</v>
      </c>
      <c r="C155" s="2" t="s">
        <v>3</v>
      </c>
      <c r="D155" s="4" t="s">
        <v>7</v>
      </c>
      <c r="E155" s="4" t="s">
        <v>12</v>
      </c>
      <c r="F155" s="2">
        <v>1</v>
      </c>
      <c r="G155" s="5">
        <v>3500</v>
      </c>
    </row>
    <row r="156" spans="2:7" x14ac:dyDescent="0.3">
      <c r="B156" s="1">
        <v>44091</v>
      </c>
      <c r="C156" s="2" t="s">
        <v>1</v>
      </c>
      <c r="D156" s="4" t="s">
        <v>6</v>
      </c>
      <c r="E156" s="4" t="s">
        <v>13</v>
      </c>
      <c r="F156" s="2">
        <v>4</v>
      </c>
      <c r="G156" s="5">
        <v>2840</v>
      </c>
    </row>
    <row r="157" spans="2:7" x14ac:dyDescent="0.3">
      <c r="B157" s="1">
        <v>44091</v>
      </c>
      <c r="C157" s="2" t="s">
        <v>3</v>
      </c>
      <c r="D157" s="4" t="s">
        <v>7</v>
      </c>
      <c r="E157" s="4" t="s">
        <v>13</v>
      </c>
      <c r="F157" s="2">
        <v>4</v>
      </c>
      <c r="G157" s="5">
        <v>520</v>
      </c>
    </row>
    <row r="158" spans="2:7" x14ac:dyDescent="0.3">
      <c r="B158" s="1">
        <v>44091</v>
      </c>
      <c r="C158" s="2" t="s">
        <v>1</v>
      </c>
      <c r="D158" s="4" t="s">
        <v>5</v>
      </c>
      <c r="E158" s="4" t="s">
        <v>13</v>
      </c>
      <c r="F158" s="2">
        <v>3</v>
      </c>
      <c r="G158" s="5">
        <v>380</v>
      </c>
    </row>
    <row r="159" spans="2:7" x14ac:dyDescent="0.3">
      <c r="B159" s="1">
        <v>44091</v>
      </c>
      <c r="C159" s="2" t="s">
        <v>2</v>
      </c>
      <c r="D159" s="4" t="s">
        <v>6</v>
      </c>
      <c r="E159" s="4" t="s">
        <v>13</v>
      </c>
      <c r="F159" s="2">
        <v>3</v>
      </c>
      <c r="G159" s="5">
        <v>5550</v>
      </c>
    </row>
    <row r="160" spans="2:7" x14ac:dyDescent="0.3">
      <c r="B160" s="1">
        <v>44092</v>
      </c>
      <c r="C160" s="2" t="s">
        <v>3</v>
      </c>
      <c r="D160" s="4" t="s">
        <v>6</v>
      </c>
      <c r="E160" s="4" t="s">
        <v>12</v>
      </c>
      <c r="F160" s="2">
        <v>2</v>
      </c>
      <c r="G160" s="5">
        <v>8000</v>
      </c>
    </row>
    <row r="161" spans="2:7" x14ac:dyDescent="0.3">
      <c r="B161" s="1">
        <v>44092</v>
      </c>
      <c r="C161" s="2" t="s">
        <v>10</v>
      </c>
      <c r="D161" s="4" t="s">
        <v>6</v>
      </c>
      <c r="E161" s="4" t="s">
        <v>12</v>
      </c>
      <c r="F161" s="2">
        <v>2</v>
      </c>
      <c r="G161" s="5">
        <v>5100</v>
      </c>
    </row>
    <row r="162" spans="2:7" x14ac:dyDescent="0.3">
      <c r="B162" s="1">
        <v>44092</v>
      </c>
      <c r="C162" s="2" t="s">
        <v>1</v>
      </c>
      <c r="D162" s="4" t="s">
        <v>8</v>
      </c>
      <c r="E162" s="4" t="s">
        <v>13</v>
      </c>
      <c r="F162" s="2">
        <v>3</v>
      </c>
      <c r="G162" s="5">
        <v>650</v>
      </c>
    </row>
  </sheetData>
  <autoFilter ref="B5:G162"/>
  <dataValidations count="3">
    <dataValidation type="list" allowBlank="1" showInputMessage="1" showErrorMessage="1" sqref="K6">
      <formula1>"Cancelleria,Informatica"</formula1>
    </dataValidation>
    <dataValidation type="list" allowBlank="1" showInputMessage="1" showErrorMessage="1" sqref="J6">
      <formula1>"Friuli,Lombardia,Trentino,Veneto"</formula1>
    </dataValidation>
    <dataValidation type="list" allowBlank="1" showInputMessage="1" showErrorMessage="1" sqref="I3 I6">
      <formula1>"Bianchi,Neri,Rossi,Verdi"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N172"/>
  <sheetViews>
    <sheetView zoomScale="110" zoomScaleNormal="110" workbookViewId="0">
      <selection activeCell="L23" sqref="L23"/>
    </sheetView>
  </sheetViews>
  <sheetFormatPr defaultRowHeight="14.4" x14ac:dyDescent="0.3"/>
  <cols>
    <col min="1" max="1" width="3.5546875" customWidth="1"/>
    <col min="2" max="2" width="26.88671875" bestFit="1" customWidth="1"/>
    <col min="3" max="3" width="9.88671875" bestFit="1" customWidth="1"/>
    <col min="4" max="4" width="10.21875" bestFit="1" customWidth="1"/>
    <col min="5" max="5" width="11.109375" bestFit="1" customWidth="1"/>
    <col min="6" max="6" width="9.21875" style="7" customWidth="1"/>
    <col min="7" max="7" width="13.109375" bestFit="1" customWidth="1"/>
    <col min="9" max="9" width="9.6640625" bestFit="1" customWidth="1"/>
    <col min="10" max="10" width="10.21875" bestFit="1" customWidth="1"/>
    <col min="11" max="11" width="11.109375" bestFit="1" customWidth="1"/>
  </cols>
  <sheetData>
    <row r="2" spans="2:14" ht="39.6" x14ac:dyDescent="0.3">
      <c r="I2" s="8" t="s">
        <v>0</v>
      </c>
      <c r="J2" s="8" t="s">
        <v>18</v>
      </c>
      <c r="K2" s="8" t="s">
        <v>17</v>
      </c>
      <c r="L2" s="8" t="s">
        <v>16</v>
      </c>
    </row>
    <row r="3" spans="2:14" x14ac:dyDescent="0.3">
      <c r="I3" s="9" t="s">
        <v>3</v>
      </c>
      <c r="J3" s="36">
        <f>+SUMIF(C16:C172,I3,G16:G172)</f>
        <v>169968</v>
      </c>
      <c r="K3" s="2">
        <f>+COUNTIF(C16:C172,I3)</f>
        <v>43</v>
      </c>
      <c r="L3" s="36">
        <f>+AVERAGEIF(C16:C172,I3,G16:G172)</f>
        <v>3952.7441860465115</v>
      </c>
    </row>
    <row r="4" spans="2:14" x14ac:dyDescent="0.3">
      <c r="I4" s="40"/>
      <c r="J4" s="41"/>
      <c r="K4" s="42"/>
      <c r="L4" s="41"/>
    </row>
    <row r="5" spans="2:14" x14ac:dyDescent="0.3">
      <c r="I5" s="40"/>
      <c r="J5" s="41"/>
      <c r="K5" s="42"/>
      <c r="L5" s="41"/>
    </row>
    <row r="6" spans="2:14" x14ac:dyDescent="0.3">
      <c r="I6" s="40"/>
      <c r="J6" s="41"/>
      <c r="K6" s="42"/>
      <c r="L6" s="41"/>
    </row>
    <row r="7" spans="2:14" x14ac:dyDescent="0.3">
      <c r="I7" s="40"/>
      <c r="J7" s="41"/>
      <c r="K7" s="42"/>
      <c r="L7" s="41"/>
    </row>
    <row r="8" spans="2:14" x14ac:dyDescent="0.3">
      <c r="I8" s="40"/>
      <c r="J8" s="41"/>
      <c r="K8" s="42"/>
      <c r="L8" s="41"/>
    </row>
    <row r="9" spans="2:14" x14ac:dyDescent="0.3">
      <c r="I9" s="40"/>
      <c r="J9" s="41"/>
      <c r="K9" s="42"/>
      <c r="L9" s="41"/>
    </row>
    <row r="10" spans="2:14" x14ac:dyDescent="0.3">
      <c r="I10" s="40"/>
      <c r="J10" s="41"/>
      <c r="K10" s="42"/>
      <c r="L10" s="41"/>
    </row>
    <row r="11" spans="2:14" x14ac:dyDescent="0.3">
      <c r="I11" s="40"/>
      <c r="J11" s="41"/>
      <c r="K11" s="42"/>
      <c r="L11" s="41"/>
    </row>
    <row r="12" spans="2:14" x14ac:dyDescent="0.3">
      <c r="I12" s="40"/>
      <c r="J12" s="41"/>
      <c r="K12" s="42"/>
      <c r="L12" s="41"/>
    </row>
    <row r="13" spans="2:14" x14ac:dyDescent="0.3">
      <c r="I13" s="40"/>
      <c r="J13" s="41"/>
      <c r="K13" s="42"/>
      <c r="L13" s="41"/>
    </row>
    <row r="15" spans="2:14" ht="39.6" x14ac:dyDescent="0.3">
      <c r="B15" s="6" t="s">
        <v>14</v>
      </c>
      <c r="C15" s="6" t="s">
        <v>0</v>
      </c>
      <c r="D15" s="6" t="s">
        <v>4</v>
      </c>
      <c r="E15" s="6" t="s">
        <v>11</v>
      </c>
      <c r="F15" s="6" t="s">
        <v>15</v>
      </c>
      <c r="G15" s="6" t="s">
        <v>9</v>
      </c>
      <c r="I15" s="39" t="s">
        <v>62</v>
      </c>
    </row>
    <row r="16" spans="2:14" ht="39.6" x14ac:dyDescent="0.3">
      <c r="B16" s="1">
        <v>44008</v>
      </c>
      <c r="C16" s="2" t="s">
        <v>3</v>
      </c>
      <c r="D16" s="4" t="s">
        <v>7</v>
      </c>
      <c r="E16" s="4" t="s">
        <v>13</v>
      </c>
      <c r="F16" s="2">
        <v>4</v>
      </c>
      <c r="G16" s="5">
        <v>750</v>
      </c>
      <c r="I16" s="8" t="s">
        <v>0</v>
      </c>
      <c r="J16" s="8" t="s">
        <v>4</v>
      </c>
      <c r="K16" s="8" t="s">
        <v>11</v>
      </c>
      <c r="L16" s="8" t="s">
        <v>18</v>
      </c>
      <c r="M16" s="8" t="s">
        <v>17</v>
      </c>
      <c r="N16" s="8" t="s">
        <v>16</v>
      </c>
    </row>
    <row r="17" spans="2:14" x14ac:dyDescent="0.3">
      <c r="B17" s="1">
        <v>44008</v>
      </c>
      <c r="C17" s="2" t="s">
        <v>2</v>
      </c>
      <c r="D17" s="4" t="s">
        <v>6</v>
      </c>
      <c r="E17" s="4" t="s">
        <v>13</v>
      </c>
      <c r="F17" s="2">
        <v>5</v>
      </c>
      <c r="G17" s="5">
        <v>280</v>
      </c>
      <c r="I17" s="9" t="s">
        <v>3</v>
      </c>
      <c r="J17" s="9" t="s">
        <v>7</v>
      </c>
      <c r="K17" s="9" t="s">
        <v>13</v>
      </c>
      <c r="L17" s="36">
        <f>+SUMIFS($G$16:$G$172,$C$16:$C$172,I17,$D$16:$D$172,J17,$E$16:$E$172,K17)</f>
        <v>5510</v>
      </c>
      <c r="M17" s="2">
        <f>+COUNTIFS($C$16:$C$172,I17,$D$16:$D$172,J17,$E$16:$E$172,K17)</f>
        <v>6</v>
      </c>
      <c r="N17" s="36">
        <f>+AVERAGEIFS($G$16:$G$172,$C$16:$C$172,I17,$D$16:$D$172,J17,$E$16:$E$172,K17)</f>
        <v>918.33333333333337</v>
      </c>
    </row>
    <row r="18" spans="2:14" x14ac:dyDescent="0.3">
      <c r="B18" s="1">
        <v>44008</v>
      </c>
      <c r="C18" s="2" t="s">
        <v>2</v>
      </c>
      <c r="D18" s="4" t="s">
        <v>5</v>
      </c>
      <c r="E18" s="4" t="s">
        <v>13</v>
      </c>
      <c r="F18" s="2">
        <v>4</v>
      </c>
      <c r="G18" s="5">
        <v>1650</v>
      </c>
      <c r="I18" s="9" t="s">
        <v>3</v>
      </c>
      <c r="J18" s="9" t="s">
        <v>5</v>
      </c>
      <c r="K18" s="9" t="s">
        <v>13</v>
      </c>
      <c r="L18" s="36">
        <f>+SUMIFS($G$16:$G$172,$C$16:$C$172,I18,$D$16:$D$172,J18,$E$16:$E$172,K18)</f>
        <v>4970</v>
      </c>
      <c r="M18" s="2">
        <f>+COUNTIFS($C$16:$C$172,I18,$D$16:$D$172,J18,$E$16:$E$172,K18)</f>
        <v>4</v>
      </c>
      <c r="N18" s="36">
        <f>+AVERAGEIFS($G$16:$G$172,$C$16:$C$172,I18,$D$16:$D$172,J18,$E$16:$E$172,K18)</f>
        <v>1242.5</v>
      </c>
    </row>
    <row r="19" spans="2:14" x14ac:dyDescent="0.3">
      <c r="B19" s="1">
        <v>44011</v>
      </c>
      <c r="C19" s="2" t="s">
        <v>3</v>
      </c>
      <c r="D19" s="4" t="s">
        <v>7</v>
      </c>
      <c r="E19" s="4" t="s">
        <v>12</v>
      </c>
      <c r="F19" s="2">
        <v>2</v>
      </c>
      <c r="G19" s="5">
        <v>2240</v>
      </c>
      <c r="I19" s="9" t="s">
        <v>3</v>
      </c>
      <c r="J19" s="9" t="s">
        <v>5</v>
      </c>
      <c r="K19" s="9" t="s">
        <v>13</v>
      </c>
      <c r="L19" s="36">
        <f>+SUMIFS($G$16:$G$172,$C$16:$C$172,I19,$D$16:$D$172,J19,$E$16:$E$172,K19)</f>
        <v>4970</v>
      </c>
      <c r="M19" s="2">
        <f>+COUNTIFS($C$16:$C$172,I19,$D$16:$D$172,J19,$E$16:$E$172,K19)</f>
        <v>4</v>
      </c>
      <c r="N19" s="36">
        <f>+AVERAGEIFS($G$16:$G$172,$C$16:$C$172,I19,$D$16:$D$172,J19,$E$16:$E$172,K19)</f>
        <v>1242.5</v>
      </c>
    </row>
    <row r="20" spans="2:14" x14ac:dyDescent="0.3">
      <c r="B20" s="1">
        <v>44011</v>
      </c>
      <c r="C20" s="2" t="s">
        <v>1</v>
      </c>
      <c r="D20" s="4" t="s">
        <v>7</v>
      </c>
      <c r="E20" s="4" t="s">
        <v>12</v>
      </c>
      <c r="F20" s="2">
        <v>2</v>
      </c>
      <c r="G20" s="5">
        <v>10160</v>
      </c>
      <c r="I20" s="9" t="s">
        <v>3</v>
      </c>
      <c r="J20" s="9" t="s">
        <v>7</v>
      </c>
      <c r="K20" s="9" t="s">
        <v>13</v>
      </c>
      <c r="L20" s="36">
        <f>+SUMIFS($G$16:$G$172,$C$16:$C$172,I20,$D$16:$D$172,J20,$E$16:$E$172,K20)</f>
        <v>5510</v>
      </c>
      <c r="M20" s="2">
        <f>+COUNTIFS($C$16:$C$172,I20,$D$16:$D$172,J20,$E$16:$E$172,K20)</f>
        <v>6</v>
      </c>
      <c r="N20" s="36">
        <f>+AVERAGEIFS($G$16:$G$172,$C$16:$C$172,I20,$D$16:$D$172,J20,$E$16:$E$172,K20)</f>
        <v>918.33333333333337</v>
      </c>
    </row>
    <row r="21" spans="2:14" x14ac:dyDescent="0.3">
      <c r="B21" s="1">
        <v>44011</v>
      </c>
      <c r="C21" s="2" t="s">
        <v>2</v>
      </c>
      <c r="D21" s="4" t="s">
        <v>6</v>
      </c>
      <c r="E21" s="4" t="s">
        <v>13</v>
      </c>
      <c r="F21" s="2">
        <v>3</v>
      </c>
      <c r="G21" s="5">
        <v>302</v>
      </c>
    </row>
    <row r="22" spans="2:14" x14ac:dyDescent="0.3">
      <c r="B22" s="1">
        <v>44011</v>
      </c>
      <c r="C22" s="2" t="s">
        <v>2</v>
      </c>
      <c r="D22" s="4" t="s">
        <v>7</v>
      </c>
      <c r="E22" s="4" t="s">
        <v>13</v>
      </c>
      <c r="F22" s="2">
        <v>5</v>
      </c>
      <c r="G22" s="5">
        <v>840</v>
      </c>
    </row>
    <row r="23" spans="2:14" x14ac:dyDescent="0.3">
      <c r="B23" s="1">
        <v>44013</v>
      </c>
      <c r="C23" s="2" t="s">
        <v>3</v>
      </c>
      <c r="D23" s="4" t="s">
        <v>8</v>
      </c>
      <c r="E23" s="4" t="s">
        <v>12</v>
      </c>
      <c r="F23" s="2">
        <v>2</v>
      </c>
      <c r="G23" s="5">
        <v>6420</v>
      </c>
    </row>
    <row r="24" spans="2:14" x14ac:dyDescent="0.3">
      <c r="B24" s="1">
        <v>44014</v>
      </c>
      <c r="C24" s="2" t="s">
        <v>1</v>
      </c>
      <c r="D24" s="4" t="s">
        <v>6</v>
      </c>
      <c r="E24" s="4" t="s">
        <v>13</v>
      </c>
      <c r="F24" s="2">
        <v>3</v>
      </c>
      <c r="G24" s="5">
        <v>2840</v>
      </c>
    </row>
    <row r="25" spans="2:14" x14ac:dyDescent="0.3">
      <c r="B25" s="1">
        <v>44015</v>
      </c>
      <c r="C25" s="2" t="s">
        <v>3</v>
      </c>
      <c r="D25" s="4" t="s">
        <v>5</v>
      </c>
      <c r="E25" s="4" t="s">
        <v>13</v>
      </c>
      <c r="F25" s="2">
        <v>5</v>
      </c>
      <c r="G25" s="5">
        <v>1420</v>
      </c>
    </row>
    <row r="26" spans="2:14" x14ac:dyDescent="0.3">
      <c r="B26" s="1">
        <v>44018</v>
      </c>
      <c r="C26" s="2" t="s">
        <v>3</v>
      </c>
      <c r="D26" s="4" t="s">
        <v>6</v>
      </c>
      <c r="E26" s="4" t="s">
        <v>13</v>
      </c>
      <c r="F26" s="2">
        <v>4</v>
      </c>
      <c r="G26" s="5">
        <v>210</v>
      </c>
    </row>
    <row r="27" spans="2:14" x14ac:dyDescent="0.3">
      <c r="B27" s="1">
        <v>44018</v>
      </c>
      <c r="C27" s="2" t="s">
        <v>1</v>
      </c>
      <c r="D27" s="4" t="s">
        <v>7</v>
      </c>
      <c r="E27" s="4" t="s">
        <v>13</v>
      </c>
      <c r="F27" s="2">
        <v>3</v>
      </c>
      <c r="G27" s="5">
        <v>2900</v>
      </c>
    </row>
    <row r="28" spans="2:14" x14ac:dyDescent="0.3">
      <c r="B28" s="1">
        <v>44018</v>
      </c>
      <c r="C28" s="2" t="s">
        <v>2</v>
      </c>
      <c r="D28" s="4" t="s">
        <v>5</v>
      </c>
      <c r="E28" s="4" t="s">
        <v>13</v>
      </c>
      <c r="F28" s="2">
        <v>4</v>
      </c>
      <c r="G28" s="5">
        <v>350</v>
      </c>
    </row>
    <row r="29" spans="2:14" x14ac:dyDescent="0.3">
      <c r="B29" s="1">
        <v>44019</v>
      </c>
      <c r="C29" s="2" t="s">
        <v>10</v>
      </c>
      <c r="D29" s="4" t="s">
        <v>6</v>
      </c>
      <c r="E29" s="4" t="s">
        <v>13</v>
      </c>
      <c r="F29" s="2">
        <v>5</v>
      </c>
      <c r="G29" s="5">
        <v>1500</v>
      </c>
    </row>
    <row r="30" spans="2:14" x14ac:dyDescent="0.3">
      <c r="B30" s="1">
        <v>44019</v>
      </c>
      <c r="C30" s="2" t="s">
        <v>2</v>
      </c>
      <c r="D30" s="4" t="s">
        <v>7</v>
      </c>
      <c r="E30" s="4" t="s">
        <v>12</v>
      </c>
      <c r="F30" s="2">
        <v>1</v>
      </c>
      <c r="G30" s="5">
        <v>5120</v>
      </c>
    </row>
    <row r="31" spans="2:14" x14ac:dyDescent="0.3">
      <c r="B31" s="1">
        <v>44020</v>
      </c>
      <c r="C31" s="2" t="s">
        <v>3</v>
      </c>
      <c r="D31" s="4" t="s">
        <v>6</v>
      </c>
      <c r="E31" s="4" t="s">
        <v>13</v>
      </c>
      <c r="F31" s="2">
        <v>5</v>
      </c>
      <c r="G31" s="5">
        <v>1204</v>
      </c>
    </row>
    <row r="32" spans="2:14" x14ac:dyDescent="0.3">
      <c r="B32" s="1">
        <v>44021</v>
      </c>
      <c r="C32" s="2" t="s">
        <v>1</v>
      </c>
      <c r="D32" s="4" t="s">
        <v>7</v>
      </c>
      <c r="E32" s="4" t="s">
        <v>12</v>
      </c>
      <c r="F32" s="2">
        <v>2</v>
      </c>
      <c r="G32" s="5">
        <v>3400</v>
      </c>
    </row>
    <row r="33" spans="2:7" x14ac:dyDescent="0.3">
      <c r="B33" s="1">
        <v>44022</v>
      </c>
      <c r="C33" s="2" t="s">
        <v>2</v>
      </c>
      <c r="D33" s="4" t="s">
        <v>5</v>
      </c>
      <c r="E33" s="4" t="s">
        <v>13</v>
      </c>
      <c r="F33" s="2">
        <v>4</v>
      </c>
      <c r="G33" s="5">
        <v>3540</v>
      </c>
    </row>
    <row r="34" spans="2:7" x14ac:dyDescent="0.3">
      <c r="B34" s="1">
        <v>44025</v>
      </c>
      <c r="C34" s="2" t="s">
        <v>10</v>
      </c>
      <c r="D34" s="4" t="s">
        <v>6</v>
      </c>
      <c r="E34" s="4" t="s">
        <v>13</v>
      </c>
      <c r="F34" s="2">
        <v>4</v>
      </c>
      <c r="G34" s="5">
        <v>1504</v>
      </c>
    </row>
    <row r="35" spans="2:7" x14ac:dyDescent="0.3">
      <c r="B35" s="1">
        <v>44025</v>
      </c>
      <c r="C35" s="2" t="s">
        <v>2</v>
      </c>
      <c r="D35" s="4" t="s">
        <v>8</v>
      </c>
      <c r="E35" s="4" t="s">
        <v>13</v>
      </c>
      <c r="F35" s="2">
        <v>3</v>
      </c>
      <c r="G35" s="5">
        <v>330</v>
      </c>
    </row>
    <row r="36" spans="2:7" x14ac:dyDescent="0.3">
      <c r="B36" s="1">
        <v>44026</v>
      </c>
      <c r="C36" s="2" t="s">
        <v>3</v>
      </c>
      <c r="D36" s="4" t="s">
        <v>5</v>
      </c>
      <c r="E36" s="4" t="s">
        <v>12</v>
      </c>
      <c r="F36" s="2">
        <v>2</v>
      </c>
      <c r="G36" s="5">
        <v>6240</v>
      </c>
    </row>
    <row r="37" spans="2:7" x14ac:dyDescent="0.3">
      <c r="B37" s="1">
        <v>44027</v>
      </c>
      <c r="C37" s="2" t="s">
        <v>3</v>
      </c>
      <c r="D37" s="4" t="s">
        <v>6</v>
      </c>
      <c r="E37" s="4" t="s">
        <v>13</v>
      </c>
      <c r="F37" s="2">
        <v>3</v>
      </c>
      <c r="G37" s="5">
        <v>1260</v>
      </c>
    </row>
    <row r="38" spans="2:7" x14ac:dyDescent="0.3">
      <c r="B38" s="1">
        <v>44027</v>
      </c>
      <c r="C38" s="2" t="s">
        <v>1</v>
      </c>
      <c r="D38" s="4" t="s">
        <v>5</v>
      </c>
      <c r="E38" s="4" t="s">
        <v>12</v>
      </c>
      <c r="F38" s="2">
        <v>1</v>
      </c>
      <c r="G38" s="5">
        <v>4800</v>
      </c>
    </row>
    <row r="39" spans="2:7" x14ac:dyDescent="0.3">
      <c r="B39" s="1">
        <v>44027</v>
      </c>
      <c r="C39" s="2" t="s">
        <v>2</v>
      </c>
      <c r="D39" s="4" t="s">
        <v>6</v>
      </c>
      <c r="E39" s="4" t="s">
        <v>13</v>
      </c>
      <c r="F39" s="2">
        <v>5</v>
      </c>
      <c r="G39" s="5">
        <v>1520</v>
      </c>
    </row>
    <row r="40" spans="2:7" x14ac:dyDescent="0.3">
      <c r="B40" s="1">
        <v>44028</v>
      </c>
      <c r="C40" s="2" t="s">
        <v>10</v>
      </c>
      <c r="D40" s="4" t="s">
        <v>7</v>
      </c>
      <c r="E40" s="4" t="s">
        <v>13</v>
      </c>
      <c r="F40" s="2">
        <v>3</v>
      </c>
      <c r="G40" s="5">
        <v>985</v>
      </c>
    </row>
    <row r="41" spans="2:7" x14ac:dyDescent="0.3">
      <c r="B41" s="1">
        <v>44028</v>
      </c>
      <c r="C41" s="2" t="s">
        <v>1</v>
      </c>
      <c r="D41" s="4" t="s">
        <v>6</v>
      </c>
      <c r="E41" s="4" t="s">
        <v>12</v>
      </c>
      <c r="F41" s="2">
        <v>2</v>
      </c>
      <c r="G41" s="5">
        <v>1680</v>
      </c>
    </row>
    <row r="42" spans="2:7" x14ac:dyDescent="0.3">
      <c r="B42" s="1">
        <v>44028</v>
      </c>
      <c r="C42" s="2" t="s">
        <v>2</v>
      </c>
      <c r="D42" s="4" t="s">
        <v>6</v>
      </c>
      <c r="E42" s="4" t="s">
        <v>13</v>
      </c>
      <c r="F42" s="2">
        <v>5</v>
      </c>
      <c r="G42" s="5">
        <v>1200</v>
      </c>
    </row>
    <row r="43" spans="2:7" x14ac:dyDescent="0.3">
      <c r="B43" s="1">
        <v>44029</v>
      </c>
      <c r="C43" s="2" t="s">
        <v>3</v>
      </c>
      <c r="D43" s="4" t="s">
        <v>7</v>
      </c>
      <c r="E43" s="4" t="s">
        <v>13</v>
      </c>
      <c r="F43" s="2">
        <v>3</v>
      </c>
      <c r="G43" s="5">
        <v>750</v>
      </c>
    </row>
    <row r="44" spans="2:7" x14ac:dyDescent="0.3">
      <c r="B44" s="1">
        <v>44029</v>
      </c>
      <c r="C44" s="2" t="s">
        <v>10</v>
      </c>
      <c r="D44" s="4" t="s">
        <v>6</v>
      </c>
      <c r="E44" s="4" t="s">
        <v>13</v>
      </c>
      <c r="F44" s="2">
        <v>4</v>
      </c>
      <c r="G44" s="5">
        <v>280</v>
      </c>
    </row>
    <row r="45" spans="2:7" x14ac:dyDescent="0.3">
      <c r="B45" s="1">
        <v>44029</v>
      </c>
      <c r="C45" s="2" t="s">
        <v>1</v>
      </c>
      <c r="D45" s="4" t="s">
        <v>7</v>
      </c>
      <c r="E45" s="4" t="s">
        <v>12</v>
      </c>
      <c r="F45" s="2">
        <v>1</v>
      </c>
      <c r="G45" s="5">
        <v>10160</v>
      </c>
    </row>
    <row r="46" spans="2:7" x14ac:dyDescent="0.3">
      <c r="B46" s="1">
        <v>44029</v>
      </c>
      <c r="C46" s="2" t="s">
        <v>2</v>
      </c>
      <c r="D46" s="4" t="s">
        <v>5</v>
      </c>
      <c r="E46" s="4" t="s">
        <v>13</v>
      </c>
      <c r="F46" s="2">
        <v>3</v>
      </c>
      <c r="G46" s="5">
        <v>1650</v>
      </c>
    </row>
    <row r="47" spans="2:7" x14ac:dyDescent="0.3">
      <c r="B47" s="1">
        <v>44030</v>
      </c>
      <c r="C47" s="2" t="s">
        <v>2</v>
      </c>
      <c r="D47" s="4" t="s">
        <v>6</v>
      </c>
      <c r="E47" s="4" t="s">
        <v>13</v>
      </c>
      <c r="F47" s="2">
        <v>3</v>
      </c>
      <c r="G47" s="5">
        <v>302</v>
      </c>
    </row>
    <row r="48" spans="2:7" x14ac:dyDescent="0.3">
      <c r="B48" s="1">
        <v>44032</v>
      </c>
      <c r="C48" s="2" t="s">
        <v>3</v>
      </c>
      <c r="D48" s="4" t="s">
        <v>7</v>
      </c>
      <c r="E48" s="4" t="s">
        <v>12</v>
      </c>
      <c r="F48" s="2">
        <v>2</v>
      </c>
      <c r="G48" s="5">
        <v>2240</v>
      </c>
    </row>
    <row r="49" spans="2:7" x14ac:dyDescent="0.3">
      <c r="B49" s="1">
        <v>44032</v>
      </c>
      <c r="C49" s="2" t="s">
        <v>3</v>
      </c>
      <c r="D49" s="4" t="s">
        <v>8</v>
      </c>
      <c r="E49" s="4" t="s">
        <v>12</v>
      </c>
      <c r="F49" s="2">
        <v>1</v>
      </c>
      <c r="G49" s="5">
        <v>6420</v>
      </c>
    </row>
    <row r="50" spans="2:7" x14ac:dyDescent="0.3">
      <c r="B50" s="1">
        <v>44032</v>
      </c>
      <c r="C50" s="2" t="s">
        <v>2</v>
      </c>
      <c r="D50" s="4" t="s">
        <v>7</v>
      </c>
      <c r="E50" s="4" t="s">
        <v>13</v>
      </c>
      <c r="F50" s="2">
        <v>3</v>
      </c>
      <c r="G50" s="5">
        <v>840</v>
      </c>
    </row>
    <row r="51" spans="2:7" x14ac:dyDescent="0.3">
      <c r="B51" s="1">
        <v>44033</v>
      </c>
      <c r="C51" s="2" t="s">
        <v>3</v>
      </c>
      <c r="D51" s="4" t="s">
        <v>5</v>
      </c>
      <c r="E51" s="4" t="s">
        <v>13</v>
      </c>
      <c r="F51" s="2">
        <v>5</v>
      </c>
      <c r="G51" s="5">
        <v>1420</v>
      </c>
    </row>
    <row r="52" spans="2:7" x14ac:dyDescent="0.3">
      <c r="B52" s="1">
        <v>44033</v>
      </c>
      <c r="C52" s="2" t="s">
        <v>1</v>
      </c>
      <c r="D52" s="4" t="s">
        <v>6</v>
      </c>
      <c r="E52" s="4" t="s">
        <v>13</v>
      </c>
      <c r="F52" s="2">
        <v>4</v>
      </c>
      <c r="G52" s="5">
        <v>2840</v>
      </c>
    </row>
    <row r="53" spans="2:7" x14ac:dyDescent="0.3">
      <c r="B53" s="1">
        <v>44033</v>
      </c>
      <c r="C53" s="2" t="s">
        <v>2</v>
      </c>
      <c r="D53" s="4" t="s">
        <v>5</v>
      </c>
      <c r="E53" s="4" t="s">
        <v>13</v>
      </c>
      <c r="F53" s="2">
        <v>4</v>
      </c>
      <c r="G53" s="5">
        <v>350</v>
      </c>
    </row>
    <row r="54" spans="2:7" x14ac:dyDescent="0.3">
      <c r="B54" s="1">
        <v>44034</v>
      </c>
      <c r="C54" s="2" t="s">
        <v>3</v>
      </c>
      <c r="D54" s="4" t="s">
        <v>6</v>
      </c>
      <c r="E54" s="4" t="s">
        <v>13</v>
      </c>
      <c r="F54" s="2">
        <v>4</v>
      </c>
      <c r="G54" s="5">
        <v>440</v>
      </c>
    </row>
    <row r="55" spans="2:7" x14ac:dyDescent="0.3">
      <c r="B55" s="1">
        <v>44034</v>
      </c>
      <c r="C55" s="2" t="s">
        <v>10</v>
      </c>
      <c r="D55" s="4" t="s">
        <v>6</v>
      </c>
      <c r="E55" s="4" t="s">
        <v>13</v>
      </c>
      <c r="F55" s="2">
        <v>5</v>
      </c>
      <c r="G55" s="5">
        <v>1500</v>
      </c>
    </row>
    <row r="56" spans="2:7" x14ac:dyDescent="0.3">
      <c r="B56" s="1">
        <v>44034</v>
      </c>
      <c r="C56" s="2" t="s">
        <v>1</v>
      </c>
      <c r="D56" s="4" t="s">
        <v>7</v>
      </c>
      <c r="E56" s="4" t="s">
        <v>13</v>
      </c>
      <c r="F56" s="2">
        <v>5</v>
      </c>
      <c r="G56" s="5">
        <v>2900</v>
      </c>
    </row>
    <row r="57" spans="2:7" x14ac:dyDescent="0.3">
      <c r="B57" s="1">
        <v>44034</v>
      </c>
      <c r="C57" s="2" t="s">
        <v>2</v>
      </c>
      <c r="D57" s="4" t="s">
        <v>7</v>
      </c>
      <c r="E57" s="4" t="s">
        <v>12</v>
      </c>
      <c r="F57" s="2">
        <v>2</v>
      </c>
      <c r="G57" s="5">
        <v>5120</v>
      </c>
    </row>
    <row r="58" spans="2:7" x14ac:dyDescent="0.3">
      <c r="B58" s="1">
        <v>44035</v>
      </c>
      <c r="C58" s="2" t="s">
        <v>3</v>
      </c>
      <c r="D58" s="4" t="s">
        <v>6</v>
      </c>
      <c r="E58" s="4" t="s">
        <v>13</v>
      </c>
      <c r="F58" s="2">
        <v>3</v>
      </c>
      <c r="G58" s="5">
        <v>1204</v>
      </c>
    </row>
    <row r="59" spans="2:7" x14ac:dyDescent="0.3">
      <c r="B59" s="1">
        <v>44035</v>
      </c>
      <c r="C59" s="2" t="s">
        <v>1</v>
      </c>
      <c r="D59" s="4" t="s">
        <v>7</v>
      </c>
      <c r="E59" s="4" t="s">
        <v>12</v>
      </c>
      <c r="F59" s="2">
        <v>2</v>
      </c>
      <c r="G59" s="5">
        <v>3400</v>
      </c>
    </row>
    <row r="60" spans="2:7" x14ac:dyDescent="0.3">
      <c r="B60" s="1">
        <v>44035</v>
      </c>
      <c r="C60" s="2" t="s">
        <v>2</v>
      </c>
      <c r="D60" s="4" t="s">
        <v>5</v>
      </c>
      <c r="E60" s="4" t="s">
        <v>13</v>
      </c>
      <c r="F60" s="2">
        <v>3</v>
      </c>
      <c r="G60" s="5">
        <v>3540</v>
      </c>
    </row>
    <row r="61" spans="2:7" x14ac:dyDescent="0.3">
      <c r="B61" s="1">
        <v>44036</v>
      </c>
      <c r="C61" s="2" t="s">
        <v>3</v>
      </c>
      <c r="D61" s="4" t="s">
        <v>5</v>
      </c>
      <c r="E61" s="4" t="s">
        <v>12</v>
      </c>
      <c r="F61" s="2">
        <v>1</v>
      </c>
      <c r="G61" s="5">
        <v>6240</v>
      </c>
    </row>
    <row r="62" spans="2:7" x14ac:dyDescent="0.3">
      <c r="B62" s="1">
        <v>44036</v>
      </c>
      <c r="C62" s="2" t="s">
        <v>10</v>
      </c>
      <c r="D62" s="4" t="s">
        <v>6</v>
      </c>
      <c r="E62" s="4" t="s">
        <v>13</v>
      </c>
      <c r="F62" s="2">
        <v>4</v>
      </c>
      <c r="G62" s="5">
        <v>1504</v>
      </c>
    </row>
    <row r="63" spans="2:7" x14ac:dyDescent="0.3">
      <c r="B63" s="1">
        <v>44036</v>
      </c>
      <c r="C63" s="2" t="s">
        <v>1</v>
      </c>
      <c r="D63" s="4" t="s">
        <v>5</v>
      </c>
      <c r="E63" s="4" t="s">
        <v>13</v>
      </c>
      <c r="F63" s="2">
        <v>4</v>
      </c>
      <c r="G63" s="5">
        <v>840</v>
      </c>
    </row>
    <row r="64" spans="2:7" x14ac:dyDescent="0.3">
      <c r="B64" s="1">
        <v>44036</v>
      </c>
      <c r="C64" s="2" t="s">
        <v>2</v>
      </c>
      <c r="D64" s="4" t="s">
        <v>8</v>
      </c>
      <c r="E64" s="4" t="s">
        <v>13</v>
      </c>
      <c r="F64" s="2">
        <v>3</v>
      </c>
      <c r="G64" s="5">
        <v>210</v>
      </c>
    </row>
    <row r="65" spans="2:7" x14ac:dyDescent="0.3">
      <c r="B65" s="1">
        <v>44037</v>
      </c>
      <c r="C65" s="2" t="s">
        <v>3</v>
      </c>
      <c r="D65" s="4" t="s">
        <v>7</v>
      </c>
      <c r="E65" s="4" t="s">
        <v>13</v>
      </c>
      <c r="F65" s="2">
        <v>5</v>
      </c>
      <c r="G65" s="5">
        <v>1390</v>
      </c>
    </row>
    <row r="66" spans="2:7" x14ac:dyDescent="0.3">
      <c r="B66" s="1">
        <v>44037</v>
      </c>
      <c r="C66" s="2" t="s">
        <v>2</v>
      </c>
      <c r="D66" s="4" t="s">
        <v>6</v>
      </c>
      <c r="E66" s="4" t="s">
        <v>13</v>
      </c>
      <c r="F66" s="2">
        <v>4</v>
      </c>
      <c r="G66" s="5">
        <v>490</v>
      </c>
    </row>
    <row r="67" spans="2:7" x14ac:dyDescent="0.3">
      <c r="B67" s="1">
        <v>44039</v>
      </c>
      <c r="C67" s="2" t="s">
        <v>3</v>
      </c>
      <c r="D67" s="4" t="s">
        <v>6</v>
      </c>
      <c r="E67" s="4" t="s">
        <v>12</v>
      </c>
      <c r="F67" s="2">
        <v>1</v>
      </c>
      <c r="G67" s="5">
        <v>11360</v>
      </c>
    </row>
    <row r="68" spans="2:7" x14ac:dyDescent="0.3">
      <c r="B68" s="1">
        <v>44039</v>
      </c>
      <c r="C68" s="2" t="s">
        <v>3</v>
      </c>
      <c r="D68" s="4" t="s">
        <v>6</v>
      </c>
      <c r="E68" s="4" t="s">
        <v>12</v>
      </c>
      <c r="F68" s="2">
        <v>1</v>
      </c>
      <c r="G68" s="5">
        <v>3440</v>
      </c>
    </row>
    <row r="69" spans="2:7" x14ac:dyDescent="0.3">
      <c r="B69" s="1">
        <v>44039</v>
      </c>
      <c r="C69" s="2" t="s">
        <v>1</v>
      </c>
      <c r="D69" s="4" t="s">
        <v>8</v>
      </c>
      <c r="E69" s="4" t="s">
        <v>13</v>
      </c>
      <c r="F69" s="2">
        <v>5</v>
      </c>
      <c r="G69" s="5">
        <v>750</v>
      </c>
    </row>
    <row r="70" spans="2:7" x14ac:dyDescent="0.3">
      <c r="B70" s="1">
        <v>44039</v>
      </c>
      <c r="C70" s="2" t="s">
        <v>2</v>
      </c>
      <c r="D70" s="4" t="s">
        <v>7</v>
      </c>
      <c r="E70" s="4" t="s">
        <v>13</v>
      </c>
      <c r="F70" s="2">
        <v>3</v>
      </c>
      <c r="G70" s="5">
        <v>2540</v>
      </c>
    </row>
    <row r="71" spans="2:7" x14ac:dyDescent="0.3">
      <c r="B71" s="1">
        <v>44039</v>
      </c>
      <c r="C71" s="2" t="s">
        <v>2</v>
      </c>
      <c r="D71" s="4" t="s">
        <v>7</v>
      </c>
      <c r="E71" s="4" t="s">
        <v>13</v>
      </c>
      <c r="F71" s="2">
        <v>4</v>
      </c>
      <c r="G71" s="5">
        <v>920</v>
      </c>
    </row>
    <row r="72" spans="2:7" x14ac:dyDescent="0.3">
      <c r="B72" s="1">
        <v>44040</v>
      </c>
      <c r="C72" s="2" t="s">
        <v>3</v>
      </c>
      <c r="D72" s="4" t="s">
        <v>7</v>
      </c>
      <c r="E72" s="4" t="s">
        <v>12</v>
      </c>
      <c r="F72" s="2">
        <v>1</v>
      </c>
      <c r="G72" s="5">
        <v>10160</v>
      </c>
    </row>
    <row r="73" spans="2:7" x14ac:dyDescent="0.3">
      <c r="B73" s="1">
        <v>44040</v>
      </c>
      <c r="C73" s="2" t="s">
        <v>3</v>
      </c>
      <c r="D73" s="4" t="s">
        <v>5</v>
      </c>
      <c r="E73" s="4" t="s">
        <v>13</v>
      </c>
      <c r="F73" s="2">
        <v>5</v>
      </c>
      <c r="G73" s="5">
        <v>1580</v>
      </c>
    </row>
    <row r="74" spans="2:7" x14ac:dyDescent="0.3">
      <c r="B74" s="1">
        <v>44040</v>
      </c>
      <c r="C74" s="2" t="s">
        <v>10</v>
      </c>
      <c r="D74" s="4" t="s">
        <v>7</v>
      </c>
      <c r="E74" s="4" t="s">
        <v>13</v>
      </c>
      <c r="F74" s="2">
        <v>5</v>
      </c>
      <c r="G74" s="5">
        <v>2548</v>
      </c>
    </row>
    <row r="75" spans="2:7" x14ac:dyDescent="0.3">
      <c r="B75" s="1">
        <v>44040</v>
      </c>
      <c r="C75" s="2" t="s">
        <v>1</v>
      </c>
      <c r="D75" s="4" t="s">
        <v>6</v>
      </c>
      <c r="E75" s="4" t="s">
        <v>13</v>
      </c>
      <c r="F75" s="2">
        <v>3</v>
      </c>
      <c r="G75" s="5">
        <v>2555</v>
      </c>
    </row>
    <row r="76" spans="2:7" x14ac:dyDescent="0.3">
      <c r="B76" s="1">
        <v>44040</v>
      </c>
      <c r="C76" s="2" t="s">
        <v>2</v>
      </c>
      <c r="D76" s="4" t="s">
        <v>6</v>
      </c>
      <c r="E76" s="4" t="s">
        <v>13</v>
      </c>
      <c r="F76" s="2">
        <v>3</v>
      </c>
      <c r="G76" s="5">
        <v>1560</v>
      </c>
    </row>
    <row r="77" spans="2:7" x14ac:dyDescent="0.3">
      <c r="B77" s="1">
        <v>44041</v>
      </c>
      <c r="C77" s="2" t="s">
        <v>3</v>
      </c>
      <c r="D77" s="4" t="s">
        <v>7</v>
      </c>
      <c r="E77" s="4" t="s">
        <v>12</v>
      </c>
      <c r="F77" s="2">
        <v>2</v>
      </c>
      <c r="G77" s="5">
        <v>7400</v>
      </c>
    </row>
    <row r="78" spans="2:7" x14ac:dyDescent="0.3">
      <c r="B78" s="1">
        <v>44041</v>
      </c>
      <c r="C78" s="2" t="s">
        <v>3</v>
      </c>
      <c r="D78" s="4" t="s">
        <v>5</v>
      </c>
      <c r="E78" s="4" t="s">
        <v>12</v>
      </c>
      <c r="F78" s="2">
        <v>2</v>
      </c>
      <c r="G78" s="5">
        <v>5800</v>
      </c>
    </row>
    <row r="79" spans="2:7" x14ac:dyDescent="0.3">
      <c r="B79" s="1">
        <v>44041</v>
      </c>
      <c r="C79" s="2" t="s">
        <v>1</v>
      </c>
      <c r="D79" s="4" t="s">
        <v>6</v>
      </c>
      <c r="E79" s="4" t="s">
        <v>13</v>
      </c>
      <c r="F79" s="2">
        <v>5</v>
      </c>
      <c r="G79" s="5">
        <v>1500</v>
      </c>
    </row>
    <row r="80" spans="2:7" x14ac:dyDescent="0.3">
      <c r="B80" s="1">
        <v>44041</v>
      </c>
      <c r="C80" s="2" t="s">
        <v>2</v>
      </c>
      <c r="D80" s="4" t="s">
        <v>8</v>
      </c>
      <c r="E80" s="4" t="s">
        <v>13</v>
      </c>
      <c r="F80" s="2">
        <v>4</v>
      </c>
      <c r="G80" s="5">
        <v>460</v>
      </c>
    </row>
    <row r="81" spans="2:7" x14ac:dyDescent="0.3">
      <c r="B81" s="1">
        <v>44041</v>
      </c>
      <c r="C81" s="2" t="s">
        <v>2</v>
      </c>
      <c r="D81" s="4" t="s">
        <v>6</v>
      </c>
      <c r="E81" s="4" t="s">
        <v>13</v>
      </c>
      <c r="F81" s="2">
        <v>3</v>
      </c>
      <c r="G81" s="5">
        <v>700</v>
      </c>
    </row>
    <row r="82" spans="2:7" x14ac:dyDescent="0.3">
      <c r="B82" s="1">
        <v>44043</v>
      </c>
      <c r="C82" s="3" t="s">
        <v>10</v>
      </c>
      <c r="D82" s="4" t="s">
        <v>5</v>
      </c>
      <c r="E82" s="4" t="s">
        <v>12</v>
      </c>
      <c r="F82" s="2">
        <v>2</v>
      </c>
      <c r="G82" s="5">
        <v>8480</v>
      </c>
    </row>
    <row r="83" spans="2:7" x14ac:dyDescent="0.3">
      <c r="B83" s="1">
        <v>44043</v>
      </c>
      <c r="C83" s="2" t="s">
        <v>2</v>
      </c>
      <c r="D83" s="4" t="s">
        <v>5</v>
      </c>
      <c r="E83" s="4" t="s">
        <v>13</v>
      </c>
      <c r="F83" s="2">
        <v>4</v>
      </c>
      <c r="G83" s="5">
        <v>2800</v>
      </c>
    </row>
    <row r="84" spans="2:7" x14ac:dyDescent="0.3">
      <c r="B84" s="1">
        <v>44043</v>
      </c>
      <c r="C84" s="2" t="s">
        <v>2</v>
      </c>
      <c r="D84" s="4" t="s">
        <v>5</v>
      </c>
      <c r="E84" s="4" t="s">
        <v>13</v>
      </c>
      <c r="F84" s="2">
        <v>4</v>
      </c>
      <c r="G84" s="5">
        <v>4560</v>
      </c>
    </row>
    <row r="85" spans="2:7" x14ac:dyDescent="0.3">
      <c r="B85" s="1">
        <v>44043</v>
      </c>
      <c r="C85" s="2" t="s">
        <v>2</v>
      </c>
      <c r="D85" s="4" t="s">
        <v>6</v>
      </c>
      <c r="E85" s="4" t="s">
        <v>13</v>
      </c>
      <c r="F85" s="2">
        <v>5</v>
      </c>
      <c r="G85" s="5">
        <v>1590</v>
      </c>
    </row>
    <row r="86" spans="2:7" x14ac:dyDescent="0.3">
      <c r="B86" s="1">
        <v>44043</v>
      </c>
      <c r="C86" s="2" t="s">
        <v>3</v>
      </c>
      <c r="D86" s="4" t="s">
        <v>6</v>
      </c>
      <c r="E86" s="4" t="s">
        <v>13</v>
      </c>
      <c r="F86" s="2">
        <v>5</v>
      </c>
      <c r="G86" s="5">
        <v>2500</v>
      </c>
    </row>
    <row r="87" spans="2:7" x14ac:dyDescent="0.3">
      <c r="B87" s="1">
        <v>44043</v>
      </c>
      <c r="C87" s="2" t="s">
        <v>1</v>
      </c>
      <c r="D87" s="4" t="s">
        <v>5</v>
      </c>
      <c r="E87" s="4" t="s">
        <v>13</v>
      </c>
      <c r="F87" s="2">
        <v>3</v>
      </c>
      <c r="G87" s="5">
        <v>2555</v>
      </c>
    </row>
    <row r="88" spans="2:7" x14ac:dyDescent="0.3">
      <c r="B88" s="1">
        <v>44043</v>
      </c>
      <c r="C88" s="2" t="s">
        <v>2</v>
      </c>
      <c r="D88" s="4" t="s">
        <v>6</v>
      </c>
      <c r="E88" s="4" t="s">
        <v>13</v>
      </c>
      <c r="F88" s="2">
        <v>3</v>
      </c>
      <c r="G88" s="5">
        <v>1220</v>
      </c>
    </row>
    <row r="89" spans="2:7" x14ac:dyDescent="0.3">
      <c r="B89" s="1">
        <v>44046</v>
      </c>
      <c r="C89" s="2" t="s">
        <v>3</v>
      </c>
      <c r="D89" s="4" t="s">
        <v>7</v>
      </c>
      <c r="E89" s="4" t="s">
        <v>13</v>
      </c>
      <c r="F89" s="2">
        <v>3</v>
      </c>
      <c r="G89" s="5">
        <v>1580</v>
      </c>
    </row>
    <row r="90" spans="2:7" x14ac:dyDescent="0.3">
      <c r="B90" s="1">
        <v>44046</v>
      </c>
      <c r="C90" s="2" t="s">
        <v>2</v>
      </c>
      <c r="D90" s="4" t="s">
        <v>8</v>
      </c>
      <c r="E90" s="4" t="s">
        <v>12</v>
      </c>
      <c r="F90" s="2">
        <v>2</v>
      </c>
      <c r="G90" s="5">
        <v>10192</v>
      </c>
    </row>
    <row r="91" spans="2:7" x14ac:dyDescent="0.3">
      <c r="B91" s="1">
        <v>44046</v>
      </c>
      <c r="C91" s="2" t="s">
        <v>2</v>
      </c>
      <c r="D91" s="4" t="s">
        <v>7</v>
      </c>
      <c r="E91" s="4" t="s">
        <v>13</v>
      </c>
      <c r="F91" s="2">
        <v>4</v>
      </c>
      <c r="G91" s="5">
        <v>460</v>
      </c>
    </row>
    <row r="92" spans="2:7" x14ac:dyDescent="0.3">
      <c r="B92" s="1">
        <v>44047</v>
      </c>
      <c r="C92" s="2" t="s">
        <v>10</v>
      </c>
      <c r="D92" s="4" t="s">
        <v>7</v>
      </c>
      <c r="E92" s="4" t="s">
        <v>12</v>
      </c>
      <c r="F92" s="2">
        <v>1</v>
      </c>
      <c r="G92" s="5">
        <v>5844</v>
      </c>
    </row>
    <row r="93" spans="2:7" x14ac:dyDescent="0.3">
      <c r="B93" s="1">
        <v>44047</v>
      </c>
      <c r="C93" s="2" t="s">
        <v>1</v>
      </c>
      <c r="D93" s="4" t="s">
        <v>6</v>
      </c>
      <c r="E93" s="4" t="s">
        <v>12</v>
      </c>
      <c r="F93" s="2">
        <v>2</v>
      </c>
      <c r="G93" s="5">
        <v>6000</v>
      </c>
    </row>
    <row r="94" spans="2:7" x14ac:dyDescent="0.3">
      <c r="B94" s="1">
        <v>44047</v>
      </c>
      <c r="C94" s="2" t="s">
        <v>2</v>
      </c>
      <c r="D94" s="4" t="s">
        <v>6</v>
      </c>
      <c r="E94" s="4" t="s">
        <v>13</v>
      </c>
      <c r="F94" s="2">
        <v>4</v>
      </c>
      <c r="G94" s="5">
        <v>700</v>
      </c>
    </row>
    <row r="95" spans="2:7" x14ac:dyDescent="0.3">
      <c r="B95" s="1">
        <v>44048</v>
      </c>
      <c r="C95" s="2" t="s">
        <v>3</v>
      </c>
      <c r="D95" s="4" t="s">
        <v>5</v>
      </c>
      <c r="E95" s="4" t="s">
        <v>13</v>
      </c>
      <c r="F95" s="2">
        <v>5</v>
      </c>
      <c r="G95" s="5">
        <v>550</v>
      </c>
    </row>
    <row r="96" spans="2:7" x14ac:dyDescent="0.3">
      <c r="B96" s="1">
        <v>44048</v>
      </c>
      <c r="C96" s="2" t="s">
        <v>2</v>
      </c>
      <c r="D96" s="4" t="s">
        <v>7</v>
      </c>
      <c r="E96" s="4" t="s">
        <v>13</v>
      </c>
      <c r="F96" s="2">
        <v>5</v>
      </c>
      <c r="G96" s="5">
        <v>2800</v>
      </c>
    </row>
    <row r="97" spans="2:7" x14ac:dyDescent="0.3">
      <c r="B97" s="1">
        <v>44049</v>
      </c>
      <c r="C97" s="2" t="s">
        <v>10</v>
      </c>
      <c r="D97" s="4" t="s">
        <v>5</v>
      </c>
      <c r="E97" s="4" t="s">
        <v>13</v>
      </c>
      <c r="F97" s="2">
        <v>5</v>
      </c>
      <c r="G97" s="5">
        <v>1590</v>
      </c>
    </row>
    <row r="98" spans="2:7" x14ac:dyDescent="0.3">
      <c r="B98" s="1">
        <v>44049</v>
      </c>
      <c r="C98" s="2" t="s">
        <v>2</v>
      </c>
      <c r="D98" s="4" t="s">
        <v>6</v>
      </c>
      <c r="E98" s="4" t="s">
        <v>13</v>
      </c>
      <c r="F98" s="2">
        <v>3</v>
      </c>
      <c r="G98" s="5">
        <v>2800</v>
      </c>
    </row>
    <row r="99" spans="2:7" x14ac:dyDescent="0.3">
      <c r="B99" s="1">
        <v>44049</v>
      </c>
      <c r="C99" s="2" t="s">
        <v>2</v>
      </c>
      <c r="D99" s="4" t="s">
        <v>5</v>
      </c>
      <c r="E99" s="4" t="s">
        <v>13</v>
      </c>
      <c r="F99" s="2">
        <v>5</v>
      </c>
      <c r="G99" s="5">
        <v>1590</v>
      </c>
    </row>
    <row r="100" spans="2:7" x14ac:dyDescent="0.3">
      <c r="B100" s="1">
        <v>44050</v>
      </c>
      <c r="C100" s="3" t="s">
        <v>3</v>
      </c>
      <c r="D100" s="4" t="s">
        <v>5</v>
      </c>
      <c r="E100" s="4" t="s">
        <v>12</v>
      </c>
      <c r="F100" s="2">
        <v>1</v>
      </c>
      <c r="G100" s="5">
        <v>8000</v>
      </c>
    </row>
    <row r="101" spans="2:7" x14ac:dyDescent="0.3">
      <c r="B101" s="1">
        <v>44050</v>
      </c>
      <c r="C101" s="3" t="s">
        <v>10</v>
      </c>
      <c r="D101" s="4" t="s">
        <v>5</v>
      </c>
      <c r="E101" s="4" t="s">
        <v>12</v>
      </c>
      <c r="F101" s="2">
        <v>2</v>
      </c>
      <c r="G101" s="5">
        <v>8800</v>
      </c>
    </row>
    <row r="102" spans="2:7" x14ac:dyDescent="0.3">
      <c r="B102" s="1">
        <v>44050</v>
      </c>
      <c r="C102" s="2" t="s">
        <v>1</v>
      </c>
      <c r="D102" s="4" t="s">
        <v>6</v>
      </c>
      <c r="E102" s="4" t="s">
        <v>13</v>
      </c>
      <c r="F102" s="2">
        <v>5</v>
      </c>
      <c r="G102" s="5">
        <v>2500</v>
      </c>
    </row>
    <row r="103" spans="2:7" x14ac:dyDescent="0.3">
      <c r="B103" s="1">
        <v>44050</v>
      </c>
      <c r="C103" s="2" t="s">
        <v>2</v>
      </c>
      <c r="D103" s="4" t="s">
        <v>6</v>
      </c>
      <c r="E103" s="4" t="s">
        <v>13</v>
      </c>
      <c r="F103" s="2">
        <v>4</v>
      </c>
      <c r="G103" s="5">
        <v>1220</v>
      </c>
    </row>
    <row r="104" spans="2:7" x14ac:dyDescent="0.3">
      <c r="B104" s="1">
        <v>44053</v>
      </c>
      <c r="C104" s="2" t="s">
        <v>3</v>
      </c>
      <c r="D104" s="4" t="s">
        <v>5</v>
      </c>
      <c r="E104" s="4" t="s">
        <v>12</v>
      </c>
      <c r="F104" s="2">
        <v>1</v>
      </c>
      <c r="G104" s="5">
        <v>5800</v>
      </c>
    </row>
    <row r="105" spans="2:7" x14ac:dyDescent="0.3">
      <c r="B105" s="1">
        <v>44053</v>
      </c>
      <c r="C105" s="2" t="s">
        <v>1</v>
      </c>
      <c r="D105" s="4" t="s">
        <v>6</v>
      </c>
      <c r="E105" s="4" t="s">
        <v>13</v>
      </c>
      <c r="F105" s="2">
        <v>4</v>
      </c>
      <c r="G105" s="5">
        <v>1500</v>
      </c>
    </row>
    <row r="106" spans="2:7" x14ac:dyDescent="0.3">
      <c r="B106" s="1">
        <v>44053</v>
      </c>
      <c r="C106" s="2" t="s">
        <v>2</v>
      </c>
      <c r="D106" s="4" t="s">
        <v>7</v>
      </c>
      <c r="E106" s="4" t="s">
        <v>13</v>
      </c>
      <c r="F106" s="2">
        <v>5</v>
      </c>
      <c r="G106" s="5">
        <v>9500</v>
      </c>
    </row>
    <row r="107" spans="2:7" x14ac:dyDescent="0.3">
      <c r="B107" s="1">
        <v>44054</v>
      </c>
      <c r="C107" s="2" t="s">
        <v>2</v>
      </c>
      <c r="D107" s="4" t="s">
        <v>6</v>
      </c>
      <c r="E107" s="4" t="s">
        <v>13</v>
      </c>
      <c r="F107" s="2">
        <v>5</v>
      </c>
      <c r="G107" s="5">
        <v>3200</v>
      </c>
    </row>
    <row r="108" spans="2:7" x14ac:dyDescent="0.3">
      <c r="B108" s="1">
        <v>44055</v>
      </c>
      <c r="C108" s="2" t="s">
        <v>2</v>
      </c>
      <c r="D108" s="4" t="s">
        <v>5</v>
      </c>
      <c r="E108" s="4" t="s">
        <v>13</v>
      </c>
      <c r="F108" s="2">
        <v>3</v>
      </c>
      <c r="G108" s="5">
        <v>2800</v>
      </c>
    </row>
    <row r="109" spans="2:7" x14ac:dyDescent="0.3">
      <c r="B109" s="1">
        <v>44056</v>
      </c>
      <c r="C109" s="3" t="s">
        <v>10</v>
      </c>
      <c r="D109" s="4" t="s">
        <v>5</v>
      </c>
      <c r="E109" s="4" t="s">
        <v>12</v>
      </c>
      <c r="F109" s="2">
        <v>1</v>
      </c>
      <c r="G109" s="5">
        <v>7700</v>
      </c>
    </row>
    <row r="110" spans="2:7" x14ac:dyDescent="0.3">
      <c r="B110" s="1">
        <v>44057</v>
      </c>
      <c r="C110" s="2" t="s">
        <v>3</v>
      </c>
      <c r="D110" s="4" t="s">
        <v>6</v>
      </c>
      <c r="E110" s="4" t="s">
        <v>13</v>
      </c>
      <c r="F110" s="2">
        <v>3</v>
      </c>
      <c r="G110" s="5">
        <v>2500</v>
      </c>
    </row>
    <row r="111" spans="2:7" x14ac:dyDescent="0.3">
      <c r="B111" s="1">
        <v>44061</v>
      </c>
      <c r="C111" s="2" t="s">
        <v>3</v>
      </c>
      <c r="D111" s="4" t="s">
        <v>6</v>
      </c>
      <c r="E111" s="4" t="s">
        <v>12</v>
      </c>
      <c r="F111" s="2">
        <v>1</v>
      </c>
      <c r="G111" s="5">
        <v>11360</v>
      </c>
    </row>
    <row r="112" spans="2:7" x14ac:dyDescent="0.3">
      <c r="B112" s="1">
        <v>44061</v>
      </c>
      <c r="C112" s="2" t="s">
        <v>10</v>
      </c>
      <c r="D112" s="4" t="s">
        <v>6</v>
      </c>
      <c r="E112" s="4" t="s">
        <v>12</v>
      </c>
      <c r="F112" s="2">
        <v>1</v>
      </c>
      <c r="G112" s="5">
        <v>8800</v>
      </c>
    </row>
    <row r="113" spans="2:7" x14ac:dyDescent="0.3">
      <c r="B113" s="1">
        <v>44061</v>
      </c>
      <c r="C113" s="2" t="s">
        <v>1</v>
      </c>
      <c r="D113" s="4" t="s">
        <v>8</v>
      </c>
      <c r="E113" s="4" t="s">
        <v>13</v>
      </c>
      <c r="F113" s="2">
        <v>5</v>
      </c>
      <c r="G113" s="5">
        <v>750</v>
      </c>
    </row>
    <row r="114" spans="2:7" x14ac:dyDescent="0.3">
      <c r="B114" s="1">
        <v>44061</v>
      </c>
      <c r="C114" s="2" t="s">
        <v>2</v>
      </c>
      <c r="D114" s="4" t="s">
        <v>7</v>
      </c>
      <c r="E114" s="4" t="s">
        <v>13</v>
      </c>
      <c r="F114" s="2">
        <v>4</v>
      </c>
      <c r="G114" s="5">
        <v>2540</v>
      </c>
    </row>
    <row r="115" spans="2:7" x14ac:dyDescent="0.3">
      <c r="B115" s="1">
        <v>44062</v>
      </c>
      <c r="C115" s="2" t="s">
        <v>3</v>
      </c>
      <c r="D115" s="4" t="s">
        <v>7</v>
      </c>
      <c r="E115" s="4" t="s">
        <v>12</v>
      </c>
      <c r="F115" s="2">
        <v>1</v>
      </c>
      <c r="G115" s="5">
        <v>5400</v>
      </c>
    </row>
    <row r="116" spans="2:7" x14ac:dyDescent="0.3">
      <c r="B116" s="1">
        <v>44062</v>
      </c>
      <c r="C116" s="2" t="s">
        <v>1</v>
      </c>
      <c r="D116" s="4" t="s">
        <v>6</v>
      </c>
      <c r="E116" s="4" t="s">
        <v>13</v>
      </c>
      <c r="F116" s="2">
        <v>4</v>
      </c>
      <c r="G116" s="5">
        <v>6840</v>
      </c>
    </row>
    <row r="117" spans="2:7" x14ac:dyDescent="0.3">
      <c r="B117" s="1">
        <v>44062</v>
      </c>
      <c r="C117" s="2" t="s">
        <v>2</v>
      </c>
      <c r="D117" s="4" t="s">
        <v>7</v>
      </c>
      <c r="E117" s="4" t="s">
        <v>13</v>
      </c>
      <c r="F117" s="2">
        <v>4</v>
      </c>
      <c r="G117" s="5">
        <v>3260</v>
      </c>
    </row>
    <row r="118" spans="2:7" x14ac:dyDescent="0.3">
      <c r="B118" s="1">
        <v>44062</v>
      </c>
      <c r="C118" s="2" t="s">
        <v>2</v>
      </c>
      <c r="D118" s="4" t="s">
        <v>6</v>
      </c>
      <c r="E118" s="4" t="s">
        <v>13</v>
      </c>
      <c r="F118" s="2">
        <v>4</v>
      </c>
      <c r="G118" s="5">
        <v>3500</v>
      </c>
    </row>
    <row r="119" spans="2:7" x14ac:dyDescent="0.3">
      <c r="B119" s="1">
        <v>44067</v>
      </c>
      <c r="C119" s="3" t="s">
        <v>3</v>
      </c>
      <c r="D119" s="4" t="s">
        <v>5</v>
      </c>
      <c r="E119" s="4" t="s">
        <v>12</v>
      </c>
      <c r="F119" s="2">
        <v>1</v>
      </c>
      <c r="G119" s="5">
        <v>800</v>
      </c>
    </row>
    <row r="120" spans="2:7" x14ac:dyDescent="0.3">
      <c r="B120" s="1">
        <v>44067</v>
      </c>
      <c r="C120" s="2" t="s">
        <v>1</v>
      </c>
      <c r="D120" s="4" t="s">
        <v>6</v>
      </c>
      <c r="E120" s="4" t="s">
        <v>13</v>
      </c>
      <c r="F120" s="2">
        <v>4</v>
      </c>
      <c r="G120" s="5">
        <v>1500</v>
      </c>
    </row>
    <row r="121" spans="2:7" x14ac:dyDescent="0.3">
      <c r="B121" s="1">
        <v>44067</v>
      </c>
      <c r="C121" s="2" t="s">
        <v>2</v>
      </c>
      <c r="D121" s="4" t="s">
        <v>5</v>
      </c>
      <c r="E121" s="4" t="s">
        <v>13</v>
      </c>
      <c r="F121" s="2">
        <v>4</v>
      </c>
      <c r="G121" s="5">
        <v>1800</v>
      </c>
    </row>
    <row r="122" spans="2:7" x14ac:dyDescent="0.3">
      <c r="B122" s="1">
        <v>44068</v>
      </c>
      <c r="C122" s="3" t="s">
        <v>10</v>
      </c>
      <c r="D122" s="4" t="s">
        <v>5</v>
      </c>
      <c r="E122" s="4" t="s">
        <v>12</v>
      </c>
      <c r="F122" s="2">
        <v>2</v>
      </c>
      <c r="G122" s="5">
        <v>7800</v>
      </c>
    </row>
    <row r="123" spans="2:7" x14ac:dyDescent="0.3">
      <c r="B123" s="1">
        <v>44068</v>
      </c>
      <c r="C123" s="2" t="s">
        <v>2</v>
      </c>
      <c r="D123" s="4" t="s">
        <v>6</v>
      </c>
      <c r="E123" s="4" t="s">
        <v>13</v>
      </c>
      <c r="F123" s="2">
        <v>5</v>
      </c>
      <c r="G123" s="5">
        <v>110</v>
      </c>
    </row>
    <row r="124" spans="2:7" x14ac:dyDescent="0.3">
      <c r="B124" s="1">
        <v>44069</v>
      </c>
      <c r="C124" s="2" t="s">
        <v>3</v>
      </c>
      <c r="D124" s="4" t="s">
        <v>5</v>
      </c>
      <c r="E124" s="4" t="s">
        <v>12</v>
      </c>
      <c r="F124" s="2">
        <v>1</v>
      </c>
      <c r="G124" s="5">
        <v>1850</v>
      </c>
    </row>
    <row r="125" spans="2:7" x14ac:dyDescent="0.3">
      <c r="B125" s="1">
        <v>44069</v>
      </c>
      <c r="C125" s="2" t="s">
        <v>1</v>
      </c>
      <c r="D125" s="4" t="s">
        <v>6</v>
      </c>
      <c r="E125" s="4" t="s">
        <v>13</v>
      </c>
      <c r="F125" s="2">
        <v>5</v>
      </c>
      <c r="G125" s="5">
        <v>2000</v>
      </c>
    </row>
    <row r="126" spans="2:7" x14ac:dyDescent="0.3">
      <c r="B126" s="1">
        <v>44069</v>
      </c>
      <c r="C126" s="2" t="s">
        <v>2</v>
      </c>
      <c r="D126" s="4" t="s">
        <v>7</v>
      </c>
      <c r="E126" s="4" t="s">
        <v>13</v>
      </c>
      <c r="F126" s="2">
        <v>4</v>
      </c>
      <c r="G126" s="5">
        <v>520</v>
      </c>
    </row>
    <row r="127" spans="2:7" x14ac:dyDescent="0.3">
      <c r="B127" s="1">
        <v>44070</v>
      </c>
      <c r="C127" s="2" t="s">
        <v>2</v>
      </c>
      <c r="D127" s="4" t="s">
        <v>6</v>
      </c>
      <c r="E127" s="4" t="s">
        <v>13</v>
      </c>
      <c r="F127" s="2">
        <v>3</v>
      </c>
      <c r="G127" s="5">
        <v>690</v>
      </c>
    </row>
    <row r="128" spans="2:7" x14ac:dyDescent="0.3">
      <c r="B128" s="1">
        <v>44070</v>
      </c>
      <c r="C128" s="2" t="s">
        <v>3</v>
      </c>
      <c r="D128" s="4" t="s">
        <v>6</v>
      </c>
      <c r="E128" s="4" t="s">
        <v>13</v>
      </c>
      <c r="F128" s="2">
        <v>3</v>
      </c>
      <c r="G128" s="5">
        <v>2500</v>
      </c>
    </row>
    <row r="129" spans="2:7" x14ac:dyDescent="0.3">
      <c r="B129" s="1">
        <v>44070</v>
      </c>
      <c r="C129" s="3" t="s">
        <v>10</v>
      </c>
      <c r="D129" s="4" t="s">
        <v>5</v>
      </c>
      <c r="E129" s="4" t="s">
        <v>12</v>
      </c>
      <c r="F129" s="2">
        <v>2</v>
      </c>
      <c r="G129" s="5">
        <v>7700</v>
      </c>
    </row>
    <row r="130" spans="2:7" x14ac:dyDescent="0.3">
      <c r="B130" s="1">
        <v>44070</v>
      </c>
      <c r="C130" s="2" t="s">
        <v>2</v>
      </c>
      <c r="D130" s="4" t="s">
        <v>5</v>
      </c>
      <c r="E130" s="4" t="s">
        <v>13</v>
      </c>
      <c r="F130" s="2">
        <v>3</v>
      </c>
      <c r="G130" s="5">
        <v>2800</v>
      </c>
    </row>
    <row r="131" spans="2:7" x14ac:dyDescent="0.3">
      <c r="B131" s="1">
        <v>44074</v>
      </c>
      <c r="C131" s="2" t="s">
        <v>3</v>
      </c>
      <c r="D131" s="4" t="s">
        <v>6</v>
      </c>
      <c r="E131" s="4" t="s">
        <v>12</v>
      </c>
      <c r="F131" s="2">
        <v>2</v>
      </c>
      <c r="G131" s="5">
        <v>8500</v>
      </c>
    </row>
    <row r="132" spans="2:7" x14ac:dyDescent="0.3">
      <c r="B132" s="1">
        <v>44074</v>
      </c>
      <c r="C132" s="2" t="s">
        <v>1</v>
      </c>
      <c r="D132" s="4" t="s">
        <v>8</v>
      </c>
      <c r="E132" s="4" t="s">
        <v>13</v>
      </c>
      <c r="F132" s="2">
        <v>5</v>
      </c>
      <c r="G132" s="5">
        <v>250</v>
      </c>
    </row>
    <row r="133" spans="2:7" x14ac:dyDescent="0.3">
      <c r="B133" s="1">
        <v>44074</v>
      </c>
      <c r="C133" s="2" t="s">
        <v>2</v>
      </c>
      <c r="D133" s="4" t="s">
        <v>7</v>
      </c>
      <c r="E133" s="4" t="s">
        <v>13</v>
      </c>
      <c r="F133" s="2">
        <v>3</v>
      </c>
      <c r="G133" s="5">
        <v>2540</v>
      </c>
    </row>
    <row r="134" spans="2:7" x14ac:dyDescent="0.3">
      <c r="B134" s="1">
        <v>44075</v>
      </c>
      <c r="C134" s="2" t="s">
        <v>10</v>
      </c>
      <c r="D134" s="4" t="s">
        <v>6</v>
      </c>
      <c r="E134" s="4" t="s">
        <v>12</v>
      </c>
      <c r="F134" s="2">
        <v>2</v>
      </c>
      <c r="G134" s="5">
        <v>650</v>
      </c>
    </row>
    <row r="135" spans="2:7" x14ac:dyDescent="0.3">
      <c r="B135" s="1">
        <v>44076</v>
      </c>
      <c r="C135" s="2" t="s">
        <v>10</v>
      </c>
      <c r="D135" s="4" t="s">
        <v>5</v>
      </c>
      <c r="E135" s="4" t="s">
        <v>13</v>
      </c>
      <c r="F135" s="2">
        <v>4</v>
      </c>
      <c r="G135" s="5">
        <v>2400</v>
      </c>
    </row>
    <row r="136" spans="2:7" x14ac:dyDescent="0.3">
      <c r="B136" s="1">
        <v>44076</v>
      </c>
      <c r="C136" s="2" t="s">
        <v>2</v>
      </c>
      <c r="D136" s="4" t="s">
        <v>7</v>
      </c>
      <c r="E136" s="4" t="s">
        <v>13</v>
      </c>
      <c r="F136" s="2">
        <v>3</v>
      </c>
      <c r="G136" s="5">
        <v>320</v>
      </c>
    </row>
    <row r="137" spans="2:7" x14ac:dyDescent="0.3">
      <c r="B137" s="1">
        <v>44076</v>
      </c>
      <c r="C137" s="2" t="s">
        <v>2</v>
      </c>
      <c r="D137" s="4" t="s">
        <v>5</v>
      </c>
      <c r="E137" s="4" t="s">
        <v>13</v>
      </c>
      <c r="F137" s="2">
        <v>3</v>
      </c>
      <c r="G137" s="5">
        <v>6500</v>
      </c>
    </row>
    <row r="138" spans="2:7" x14ac:dyDescent="0.3">
      <c r="B138" s="1">
        <v>44077</v>
      </c>
      <c r="C138" s="2" t="s">
        <v>1</v>
      </c>
      <c r="D138" s="4" t="s">
        <v>6</v>
      </c>
      <c r="E138" s="4" t="s">
        <v>13</v>
      </c>
      <c r="F138" s="2">
        <v>3</v>
      </c>
      <c r="G138" s="5">
        <v>5000</v>
      </c>
    </row>
    <row r="139" spans="2:7" x14ac:dyDescent="0.3">
      <c r="B139" s="1">
        <v>44077</v>
      </c>
      <c r="C139" s="2" t="s">
        <v>2</v>
      </c>
      <c r="D139" s="4" t="s">
        <v>6</v>
      </c>
      <c r="E139" s="4" t="s">
        <v>13</v>
      </c>
      <c r="F139" s="2">
        <v>3</v>
      </c>
      <c r="G139" s="5">
        <v>3500</v>
      </c>
    </row>
    <row r="140" spans="2:7" x14ac:dyDescent="0.3">
      <c r="B140" s="1">
        <v>44078</v>
      </c>
      <c r="C140" s="3" t="s">
        <v>3</v>
      </c>
      <c r="D140" s="4" t="s">
        <v>5</v>
      </c>
      <c r="E140" s="4" t="s">
        <v>12</v>
      </c>
      <c r="F140" s="2">
        <v>1</v>
      </c>
      <c r="G140" s="5">
        <v>3500</v>
      </c>
    </row>
    <row r="141" spans="2:7" x14ac:dyDescent="0.3">
      <c r="B141" s="1">
        <v>44078</v>
      </c>
      <c r="C141" s="2" t="s">
        <v>1</v>
      </c>
      <c r="D141" s="4" t="s">
        <v>6</v>
      </c>
      <c r="E141" s="4" t="s">
        <v>13</v>
      </c>
      <c r="F141" s="2">
        <v>5</v>
      </c>
      <c r="G141" s="5">
        <v>1500</v>
      </c>
    </row>
    <row r="142" spans="2:7" x14ac:dyDescent="0.3">
      <c r="B142" s="1">
        <v>44078</v>
      </c>
      <c r="C142" s="2" t="s">
        <v>2</v>
      </c>
      <c r="D142" s="4" t="s">
        <v>5</v>
      </c>
      <c r="E142" s="4" t="s">
        <v>13</v>
      </c>
      <c r="F142" s="2">
        <v>3</v>
      </c>
      <c r="G142" s="5">
        <v>1800</v>
      </c>
    </row>
    <row r="143" spans="2:7" x14ac:dyDescent="0.3">
      <c r="B143" s="1">
        <v>44081</v>
      </c>
      <c r="C143" s="2" t="s">
        <v>3</v>
      </c>
      <c r="D143" s="4" t="s">
        <v>6</v>
      </c>
      <c r="E143" s="4" t="s">
        <v>12</v>
      </c>
      <c r="F143" s="2">
        <v>1</v>
      </c>
      <c r="G143" s="5">
        <v>8000</v>
      </c>
    </row>
    <row r="144" spans="2:7" x14ac:dyDescent="0.3">
      <c r="B144" s="1">
        <v>44081</v>
      </c>
      <c r="C144" s="2" t="s">
        <v>10</v>
      </c>
      <c r="D144" s="4" t="s">
        <v>6</v>
      </c>
      <c r="E144" s="4" t="s">
        <v>12</v>
      </c>
      <c r="F144" s="2">
        <v>2</v>
      </c>
      <c r="G144" s="5">
        <v>5100</v>
      </c>
    </row>
    <row r="145" spans="2:7" x14ac:dyDescent="0.3">
      <c r="B145" s="1">
        <v>44081</v>
      </c>
      <c r="C145" s="2" t="s">
        <v>1</v>
      </c>
      <c r="D145" s="4" t="s">
        <v>8</v>
      </c>
      <c r="E145" s="4" t="s">
        <v>13</v>
      </c>
      <c r="F145" s="2">
        <v>4</v>
      </c>
      <c r="G145" s="5">
        <v>650</v>
      </c>
    </row>
    <row r="146" spans="2:7" x14ac:dyDescent="0.3">
      <c r="B146" s="1">
        <v>44082</v>
      </c>
      <c r="C146" s="2" t="s">
        <v>2</v>
      </c>
      <c r="D146" s="4" t="s">
        <v>7</v>
      </c>
      <c r="E146" s="4" t="s">
        <v>13</v>
      </c>
      <c r="F146" s="2">
        <v>5</v>
      </c>
      <c r="G146" s="5">
        <v>320</v>
      </c>
    </row>
    <row r="147" spans="2:7" x14ac:dyDescent="0.3">
      <c r="B147" s="1">
        <v>44083</v>
      </c>
      <c r="C147" s="2" t="s">
        <v>3</v>
      </c>
      <c r="D147" s="4" t="s">
        <v>7</v>
      </c>
      <c r="E147" s="4" t="s">
        <v>12</v>
      </c>
      <c r="F147" s="2">
        <v>2</v>
      </c>
      <c r="G147" s="5">
        <v>3500</v>
      </c>
    </row>
    <row r="148" spans="2:7" x14ac:dyDescent="0.3">
      <c r="B148" s="1">
        <v>44083</v>
      </c>
      <c r="C148" s="2" t="s">
        <v>1</v>
      </c>
      <c r="D148" s="4" t="s">
        <v>6</v>
      </c>
      <c r="E148" s="4" t="s">
        <v>13</v>
      </c>
      <c r="F148" s="2">
        <v>3</v>
      </c>
      <c r="G148" s="5">
        <v>2840</v>
      </c>
    </row>
    <row r="149" spans="2:7" x14ac:dyDescent="0.3">
      <c r="B149" s="1">
        <v>44084</v>
      </c>
      <c r="C149" s="2" t="s">
        <v>3</v>
      </c>
      <c r="D149" s="4" t="s">
        <v>7</v>
      </c>
      <c r="E149" s="4" t="s">
        <v>13</v>
      </c>
      <c r="F149" s="2">
        <v>3</v>
      </c>
      <c r="G149" s="5">
        <v>520</v>
      </c>
    </row>
    <row r="150" spans="2:7" x14ac:dyDescent="0.3">
      <c r="B150" s="1">
        <v>44084</v>
      </c>
      <c r="C150" s="2" t="s">
        <v>1</v>
      </c>
      <c r="D150" s="4" t="s">
        <v>5</v>
      </c>
      <c r="E150" s="4" t="s">
        <v>13</v>
      </c>
      <c r="F150" s="2">
        <v>3</v>
      </c>
      <c r="G150" s="5">
        <v>380</v>
      </c>
    </row>
    <row r="151" spans="2:7" x14ac:dyDescent="0.3">
      <c r="B151" s="1">
        <v>44084</v>
      </c>
      <c r="C151" s="2" t="s">
        <v>2</v>
      </c>
      <c r="D151" s="4" t="s">
        <v>6</v>
      </c>
      <c r="E151" s="4" t="s">
        <v>13</v>
      </c>
      <c r="F151" s="2">
        <v>5</v>
      </c>
      <c r="G151" s="5">
        <v>5550</v>
      </c>
    </row>
    <row r="152" spans="2:7" x14ac:dyDescent="0.3">
      <c r="B152" s="1">
        <v>44085</v>
      </c>
      <c r="C152" s="3" t="s">
        <v>10</v>
      </c>
      <c r="D152" s="4" t="s">
        <v>5</v>
      </c>
      <c r="E152" s="4" t="s">
        <v>12</v>
      </c>
      <c r="F152" s="2">
        <v>2</v>
      </c>
      <c r="G152" s="5">
        <v>650</v>
      </c>
    </row>
    <row r="153" spans="2:7" x14ac:dyDescent="0.3">
      <c r="B153" s="1">
        <v>44085</v>
      </c>
      <c r="C153" s="2" t="s">
        <v>1</v>
      </c>
      <c r="D153" s="4" t="s">
        <v>5</v>
      </c>
      <c r="E153" s="4" t="s">
        <v>13</v>
      </c>
      <c r="F153" s="2">
        <v>4</v>
      </c>
      <c r="G153" s="5">
        <v>2800</v>
      </c>
    </row>
    <row r="154" spans="2:7" x14ac:dyDescent="0.3">
      <c r="B154" s="1">
        <v>44085</v>
      </c>
      <c r="C154" s="2" t="s">
        <v>2</v>
      </c>
      <c r="D154" s="4" t="s">
        <v>6</v>
      </c>
      <c r="E154" s="4" t="s">
        <v>13</v>
      </c>
      <c r="F154" s="2">
        <v>4</v>
      </c>
      <c r="G154" s="5">
        <v>690</v>
      </c>
    </row>
    <row r="155" spans="2:7" x14ac:dyDescent="0.3">
      <c r="B155" s="1">
        <v>44088</v>
      </c>
      <c r="C155" s="2" t="s">
        <v>2</v>
      </c>
      <c r="D155" s="4" t="s">
        <v>5</v>
      </c>
      <c r="E155" s="4" t="s">
        <v>13</v>
      </c>
      <c r="F155" s="2">
        <v>5</v>
      </c>
      <c r="G155" s="5">
        <v>6500</v>
      </c>
    </row>
    <row r="156" spans="2:7" x14ac:dyDescent="0.3">
      <c r="B156" s="1">
        <v>44088</v>
      </c>
      <c r="C156" s="2" t="s">
        <v>1</v>
      </c>
      <c r="D156" s="4" t="s">
        <v>6</v>
      </c>
      <c r="E156" s="4" t="s">
        <v>13</v>
      </c>
      <c r="F156" s="2">
        <v>4</v>
      </c>
      <c r="G156" s="5">
        <v>5000</v>
      </c>
    </row>
    <row r="157" spans="2:7" x14ac:dyDescent="0.3">
      <c r="B157" s="1">
        <v>44088</v>
      </c>
      <c r="C157" s="2" t="s">
        <v>2</v>
      </c>
      <c r="D157" s="4" t="s">
        <v>6</v>
      </c>
      <c r="E157" s="4" t="s">
        <v>13</v>
      </c>
      <c r="F157" s="2">
        <v>3</v>
      </c>
      <c r="G157" s="5">
        <v>3500</v>
      </c>
    </row>
    <row r="158" spans="2:7" x14ac:dyDescent="0.3">
      <c r="B158" s="1">
        <v>44088</v>
      </c>
      <c r="C158" s="3" t="s">
        <v>3</v>
      </c>
      <c r="D158" s="4" t="s">
        <v>5</v>
      </c>
      <c r="E158" s="4" t="s">
        <v>12</v>
      </c>
      <c r="F158" s="2">
        <v>2</v>
      </c>
      <c r="G158" s="5">
        <v>3500</v>
      </c>
    </row>
    <row r="159" spans="2:7" x14ac:dyDescent="0.3">
      <c r="B159" s="1">
        <v>44089</v>
      </c>
      <c r="C159" s="2" t="s">
        <v>1</v>
      </c>
      <c r="D159" s="4" t="s">
        <v>6</v>
      </c>
      <c r="E159" s="4" t="s">
        <v>13</v>
      </c>
      <c r="F159" s="2">
        <v>4</v>
      </c>
      <c r="G159" s="5">
        <v>1500</v>
      </c>
    </row>
    <row r="160" spans="2:7" x14ac:dyDescent="0.3">
      <c r="B160" s="1">
        <v>44089</v>
      </c>
      <c r="C160" s="2" t="s">
        <v>2</v>
      </c>
      <c r="D160" s="4" t="s">
        <v>5</v>
      </c>
      <c r="E160" s="4" t="s">
        <v>13</v>
      </c>
      <c r="F160" s="2">
        <v>4</v>
      </c>
      <c r="G160" s="5">
        <v>1800</v>
      </c>
    </row>
    <row r="161" spans="2:7" x14ac:dyDescent="0.3">
      <c r="B161" s="1">
        <v>44089</v>
      </c>
      <c r="C161" s="2" t="s">
        <v>3</v>
      </c>
      <c r="D161" s="4" t="s">
        <v>6</v>
      </c>
      <c r="E161" s="4" t="s">
        <v>12</v>
      </c>
      <c r="F161" s="2">
        <v>2</v>
      </c>
      <c r="G161" s="5">
        <v>8000</v>
      </c>
    </row>
    <row r="162" spans="2:7" x14ac:dyDescent="0.3">
      <c r="B162" s="1">
        <v>44090</v>
      </c>
      <c r="C162" s="2" t="s">
        <v>10</v>
      </c>
      <c r="D162" s="4" t="s">
        <v>6</v>
      </c>
      <c r="E162" s="4" t="s">
        <v>12</v>
      </c>
      <c r="F162" s="2">
        <v>1</v>
      </c>
      <c r="G162" s="5">
        <v>5100</v>
      </c>
    </row>
    <row r="163" spans="2:7" x14ac:dyDescent="0.3">
      <c r="B163" s="1">
        <v>44090</v>
      </c>
      <c r="C163" s="2" t="s">
        <v>1</v>
      </c>
      <c r="D163" s="4" t="s">
        <v>8</v>
      </c>
      <c r="E163" s="4" t="s">
        <v>13</v>
      </c>
      <c r="F163" s="2">
        <v>5</v>
      </c>
      <c r="G163" s="5">
        <v>650</v>
      </c>
    </row>
    <row r="164" spans="2:7" x14ac:dyDescent="0.3">
      <c r="B164" s="1">
        <v>44090</v>
      </c>
      <c r="C164" s="2" t="s">
        <v>2</v>
      </c>
      <c r="D164" s="4" t="s">
        <v>7</v>
      </c>
      <c r="E164" s="4" t="s">
        <v>13</v>
      </c>
      <c r="F164" s="2">
        <v>3</v>
      </c>
      <c r="G164" s="5">
        <v>320</v>
      </c>
    </row>
    <row r="165" spans="2:7" x14ac:dyDescent="0.3">
      <c r="B165" s="1">
        <v>44090</v>
      </c>
      <c r="C165" s="2" t="s">
        <v>3</v>
      </c>
      <c r="D165" s="4" t="s">
        <v>7</v>
      </c>
      <c r="E165" s="4" t="s">
        <v>12</v>
      </c>
      <c r="F165" s="2">
        <v>1</v>
      </c>
      <c r="G165" s="5">
        <v>3500</v>
      </c>
    </row>
    <row r="166" spans="2:7" x14ac:dyDescent="0.3">
      <c r="B166" s="1">
        <v>44091</v>
      </c>
      <c r="C166" s="2" t="s">
        <v>1</v>
      </c>
      <c r="D166" s="4" t="s">
        <v>6</v>
      </c>
      <c r="E166" s="4" t="s">
        <v>13</v>
      </c>
      <c r="F166" s="2">
        <v>4</v>
      </c>
      <c r="G166" s="5">
        <v>2840</v>
      </c>
    </row>
    <row r="167" spans="2:7" x14ac:dyDescent="0.3">
      <c r="B167" s="1">
        <v>44091</v>
      </c>
      <c r="C167" s="2" t="s">
        <v>3</v>
      </c>
      <c r="D167" s="4" t="s">
        <v>7</v>
      </c>
      <c r="E167" s="4" t="s">
        <v>13</v>
      </c>
      <c r="F167" s="2">
        <v>4</v>
      </c>
      <c r="G167" s="5">
        <v>520</v>
      </c>
    </row>
    <row r="168" spans="2:7" x14ac:dyDescent="0.3">
      <c r="B168" s="1">
        <v>44091</v>
      </c>
      <c r="C168" s="2" t="s">
        <v>1</v>
      </c>
      <c r="D168" s="4" t="s">
        <v>5</v>
      </c>
      <c r="E168" s="4" t="s">
        <v>13</v>
      </c>
      <c r="F168" s="2">
        <v>3</v>
      </c>
      <c r="G168" s="5">
        <v>380</v>
      </c>
    </row>
    <row r="169" spans="2:7" x14ac:dyDescent="0.3">
      <c r="B169" s="1">
        <v>44091</v>
      </c>
      <c r="C169" s="2" t="s">
        <v>2</v>
      </c>
      <c r="D169" s="4" t="s">
        <v>6</v>
      </c>
      <c r="E169" s="4" t="s">
        <v>13</v>
      </c>
      <c r="F169" s="2">
        <v>3</v>
      </c>
      <c r="G169" s="5">
        <v>5550</v>
      </c>
    </row>
    <row r="170" spans="2:7" x14ac:dyDescent="0.3">
      <c r="B170" s="1">
        <v>44092</v>
      </c>
      <c r="C170" s="2" t="s">
        <v>3</v>
      </c>
      <c r="D170" s="4" t="s">
        <v>6</v>
      </c>
      <c r="E170" s="4" t="s">
        <v>12</v>
      </c>
      <c r="F170" s="2">
        <v>2</v>
      </c>
      <c r="G170" s="5">
        <v>8000</v>
      </c>
    </row>
    <row r="171" spans="2:7" x14ac:dyDescent="0.3">
      <c r="B171" s="1">
        <v>44092</v>
      </c>
      <c r="C171" s="2" t="s">
        <v>10</v>
      </c>
      <c r="D171" s="4" t="s">
        <v>6</v>
      </c>
      <c r="E171" s="4" t="s">
        <v>12</v>
      </c>
      <c r="F171" s="2">
        <v>2</v>
      </c>
      <c r="G171" s="5">
        <v>5100</v>
      </c>
    </row>
    <row r="172" spans="2:7" x14ac:dyDescent="0.3">
      <c r="B172" s="1">
        <v>44092</v>
      </c>
      <c r="C172" s="2" t="s">
        <v>1</v>
      </c>
      <c r="D172" s="4" t="s">
        <v>8</v>
      </c>
      <c r="E172" s="4" t="s">
        <v>13</v>
      </c>
      <c r="F172" s="2">
        <v>3</v>
      </c>
      <c r="G172" s="5">
        <v>650</v>
      </c>
    </row>
  </sheetData>
  <sortState ref="B6:G144">
    <sortCondition ref="B10"/>
  </sortState>
  <dataValidations count="3">
    <dataValidation type="list" allowBlank="1" showInputMessage="1" showErrorMessage="1" sqref="I3:I13 I17:I20">
      <formula1>"Bianchi,Neri,Rossi,Verdi"</formula1>
    </dataValidation>
    <dataValidation type="list" allowBlank="1" showInputMessage="1" showErrorMessage="1" sqref="J17:J20">
      <formula1>"Friuli,Lombardia,Trentino,Veneto"</formula1>
    </dataValidation>
    <dataValidation type="list" allowBlank="1" showInputMessage="1" showErrorMessage="1" sqref="K17:K20">
      <formula1>"Cancelleria,Informatica"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2"/>
  <sheetViews>
    <sheetView workbookViewId="0">
      <selection activeCell="F36" sqref="F35:F36"/>
    </sheetView>
  </sheetViews>
  <sheetFormatPr defaultRowHeight="14.4" x14ac:dyDescent="0.3"/>
  <cols>
    <col min="1" max="1" width="18.33203125" customWidth="1"/>
    <col min="2" max="2" width="20.109375" customWidth="1"/>
    <col min="3" max="3" width="10" customWidth="1"/>
    <col min="4" max="4" width="8.109375" customWidth="1"/>
    <col min="5" max="5" width="17.21875" customWidth="1"/>
    <col min="6" max="6" width="19.6640625" customWidth="1"/>
    <col min="7" max="7" width="21.5546875" customWidth="1"/>
    <col min="8" max="8" width="19.44140625" customWidth="1"/>
    <col min="9" max="9" width="18.33203125" customWidth="1"/>
    <col min="10" max="10" width="21.5546875" customWidth="1"/>
    <col min="11" max="11" width="19.21875" customWidth="1"/>
    <col min="12" max="12" width="19.44140625" customWidth="1"/>
    <col min="13" max="13" width="19.6640625" customWidth="1"/>
    <col min="14" max="14" width="21.5546875" customWidth="1"/>
    <col min="15" max="15" width="19.44140625" customWidth="1"/>
    <col min="16" max="16" width="18.44140625" customWidth="1"/>
    <col min="17" max="17" width="19.77734375" customWidth="1"/>
    <col min="18" max="18" width="19.5546875" customWidth="1"/>
    <col min="19" max="19" width="19.44140625" customWidth="1"/>
    <col min="20" max="20" width="20.33203125" customWidth="1"/>
    <col min="21" max="21" width="22.6640625" customWidth="1"/>
    <col min="22" max="22" width="19.44140625" customWidth="1"/>
    <col min="23" max="23" width="20.77734375" customWidth="1"/>
    <col min="24" max="24" width="22.6640625" customWidth="1"/>
    <col min="25" max="25" width="20.33203125" customWidth="1"/>
    <col min="26" max="26" width="22.5546875" customWidth="1"/>
    <col min="27" max="27" width="24.5546875" customWidth="1"/>
    <col min="28" max="28" width="23.5546875" customWidth="1"/>
    <col min="29" max="29" width="22.44140625" customWidth="1"/>
    <col min="30" max="30" width="25.6640625" customWidth="1"/>
    <col min="31" max="31" width="17.21875" customWidth="1"/>
    <col min="32" max="32" width="20.44140625" customWidth="1"/>
    <col min="33" max="33" width="24.21875" customWidth="1"/>
    <col min="34" max="34" width="21.77734375" customWidth="1"/>
    <col min="35" max="35" width="25.6640625" customWidth="1"/>
    <col min="36" max="36" width="21.5546875" customWidth="1"/>
    <col min="37" max="37" width="25.44140625" customWidth="1"/>
    <col min="38" max="38" width="21.44140625" customWidth="1"/>
    <col min="39" max="39" width="25.21875" customWidth="1"/>
    <col min="40" max="40" width="22.33203125" customWidth="1"/>
    <col min="41" max="41" width="26.21875" customWidth="1"/>
    <col min="42" max="42" width="24.6640625" customWidth="1"/>
    <col min="43" max="43" width="28.44140625" customWidth="1"/>
    <col min="44" max="44" width="21.44140625" customWidth="1"/>
    <col min="45" max="45" width="25.21875" customWidth="1"/>
    <col min="46" max="46" width="22.77734375" customWidth="1"/>
    <col min="47" max="47" width="26.6640625" customWidth="1"/>
    <col min="48" max="48" width="24.6640625" customWidth="1"/>
    <col min="49" max="49" width="28.44140625" customWidth="1"/>
    <col min="50" max="50" width="22.33203125" customWidth="1"/>
    <col min="51" max="51" width="26.21875" customWidth="1"/>
    <col min="52" max="52" width="24.5546875" customWidth="1"/>
    <col min="53" max="53" width="28.33203125" customWidth="1"/>
    <col min="54" max="54" width="26.5546875" customWidth="1"/>
    <col min="55" max="55" width="30.44140625" customWidth="1"/>
    <col min="56" max="56" width="25.5546875" customWidth="1"/>
    <col min="57" max="57" width="29.33203125" customWidth="1"/>
    <col min="58" max="58" width="24.44140625" customWidth="1"/>
    <col min="59" max="59" width="28.21875" customWidth="1"/>
    <col min="60" max="60" width="27.6640625" customWidth="1"/>
    <col min="61" max="61" width="31.44140625" customWidth="1"/>
    <col min="62" max="62" width="17.21875" customWidth="1"/>
    <col min="63" max="64" width="18.33203125" customWidth="1"/>
    <col min="65" max="65" width="19.44140625" customWidth="1"/>
    <col min="66" max="66" width="18.33203125" customWidth="1"/>
    <col min="67" max="67" width="21.5546875" bestFit="1" customWidth="1"/>
    <col min="68" max="68" width="18.44140625" customWidth="1"/>
    <col min="69" max="69" width="20.77734375" customWidth="1"/>
    <col min="70" max="70" width="19.44140625" customWidth="1"/>
    <col min="71" max="71" width="21.44140625" customWidth="1"/>
    <col min="72" max="72" width="25.6640625" bestFit="1" customWidth="1"/>
    <col min="73" max="73" width="23.5546875" customWidth="1"/>
    <col min="74" max="74" width="13.88671875" customWidth="1"/>
    <col min="75" max="75" width="17.21875" customWidth="1"/>
    <col min="76" max="76" width="9.33203125" customWidth="1"/>
    <col min="77" max="78" width="10.88671875" customWidth="1"/>
    <col min="79" max="79" width="11.88671875" customWidth="1"/>
    <col min="80" max="80" width="24.109375" bestFit="1" customWidth="1"/>
    <col min="81" max="81" width="21.6640625" bestFit="1" customWidth="1"/>
    <col min="82" max="84" width="10.88671875" customWidth="1"/>
    <col min="85" max="85" width="11.88671875" customWidth="1"/>
    <col min="86" max="86" width="25.5546875" bestFit="1" customWidth="1"/>
    <col min="87" max="87" width="23.5546875" bestFit="1" customWidth="1"/>
    <col min="88" max="88" width="9.33203125" customWidth="1"/>
    <col min="89" max="91" width="10.88671875" customWidth="1"/>
    <col min="92" max="92" width="27.33203125" bestFit="1" customWidth="1"/>
    <col min="93" max="93" width="21.44140625" bestFit="1" customWidth="1"/>
    <col min="94" max="99" width="10.88671875" customWidth="1"/>
    <col min="100" max="100" width="25.21875" bestFit="1" customWidth="1"/>
    <col min="101" max="101" width="20.44140625" bestFit="1" customWidth="1"/>
    <col min="102" max="102" width="10.88671875" customWidth="1"/>
    <col min="103" max="103" width="11.88671875" customWidth="1"/>
    <col min="104" max="104" width="24.21875" bestFit="1" customWidth="1"/>
    <col min="105" max="105" width="21.77734375" bestFit="1" customWidth="1"/>
    <col min="106" max="107" width="10.88671875" customWidth="1"/>
    <col min="108" max="108" width="25.6640625" bestFit="1" customWidth="1"/>
    <col min="109" max="109" width="23.6640625" bestFit="1" customWidth="1"/>
    <col min="110" max="110" width="10.88671875" customWidth="1"/>
    <col min="111" max="111" width="27.44140625" bestFit="1" customWidth="1"/>
    <col min="112" max="112" width="21.33203125" bestFit="1" customWidth="1"/>
    <col min="113" max="113" width="10.88671875" customWidth="1"/>
    <col min="114" max="114" width="25.109375" bestFit="1" customWidth="1"/>
    <col min="115" max="115" width="21.5546875" bestFit="1" customWidth="1"/>
    <col min="116" max="118" width="10.88671875" customWidth="1"/>
    <col min="119" max="119" width="25.44140625" bestFit="1" customWidth="1"/>
    <col min="120" max="120" width="21.44140625" bestFit="1" customWidth="1"/>
    <col min="121" max="122" width="10.88671875" customWidth="1"/>
    <col min="123" max="123" width="25.21875" bestFit="1" customWidth="1"/>
    <col min="124" max="124" width="22.77734375" customWidth="1"/>
    <col min="125" max="125" width="26.6640625" bestFit="1" customWidth="1"/>
    <col min="126" max="126" width="24.6640625" customWidth="1"/>
    <col min="127" max="127" width="28.44140625" bestFit="1" customWidth="1"/>
    <col min="128" max="128" width="22.33203125" customWidth="1"/>
    <col min="129" max="129" width="26.21875" bestFit="1" customWidth="1"/>
    <col min="130" max="130" width="22.5546875" customWidth="1"/>
    <col min="131" max="131" width="26.44140625" bestFit="1" customWidth="1"/>
    <col min="132" max="132" width="22.77734375" bestFit="1" customWidth="1"/>
    <col min="133" max="134" width="10.88671875" customWidth="1"/>
    <col min="135" max="135" width="11.88671875" customWidth="1"/>
    <col min="136" max="136" width="26.6640625" bestFit="1" customWidth="1"/>
    <col min="137" max="137" width="24.6640625" bestFit="1" customWidth="1"/>
    <col min="138" max="140" width="10.88671875" customWidth="1"/>
    <col min="141" max="141" width="28.44140625" bestFit="1" customWidth="1"/>
    <col min="142" max="142" width="21.44140625" bestFit="1" customWidth="1"/>
    <col min="143" max="144" width="10.88671875" customWidth="1"/>
    <col min="145" max="145" width="25.21875" bestFit="1" customWidth="1"/>
    <col min="146" max="146" width="22.77734375" bestFit="1" customWidth="1"/>
    <col min="147" max="147" width="10.88671875" customWidth="1"/>
    <col min="148" max="148" width="26.6640625" bestFit="1" customWidth="1"/>
    <col min="149" max="149" width="24.6640625" bestFit="1" customWidth="1"/>
    <col min="150" max="151" width="10.88671875" customWidth="1"/>
    <col min="152" max="152" width="28.44140625" bestFit="1" customWidth="1"/>
    <col min="153" max="153" width="22.33203125" bestFit="1" customWidth="1"/>
    <col min="154" max="156" width="10.88671875" customWidth="1"/>
    <col min="157" max="157" width="26.21875" bestFit="1" customWidth="1"/>
    <col min="158" max="158" width="21.44140625" bestFit="1" customWidth="1"/>
    <col min="159" max="160" width="10.88671875" customWidth="1"/>
    <col min="161" max="161" width="25.21875" bestFit="1" customWidth="1"/>
    <col min="162" max="162" width="24.77734375" customWidth="1"/>
    <col min="163" max="163" width="28.5546875" bestFit="1" customWidth="1"/>
    <col min="164" max="164" width="26.5546875" bestFit="1" customWidth="1"/>
    <col min="165" max="166" width="10.88671875" customWidth="1"/>
    <col min="167" max="167" width="30.44140625" bestFit="1" customWidth="1"/>
    <col min="168" max="168" width="24.33203125" bestFit="1" customWidth="1"/>
    <col min="169" max="169" width="10.88671875" customWidth="1"/>
    <col min="170" max="170" width="28.109375" bestFit="1" customWidth="1"/>
    <col min="171" max="171" width="24.5546875" bestFit="1" customWidth="1"/>
    <col min="172" max="173" width="10.88671875" customWidth="1"/>
    <col min="174" max="174" width="28.33203125" bestFit="1" customWidth="1"/>
    <col min="175" max="175" width="23.44140625" bestFit="1" customWidth="1"/>
    <col min="176" max="177" width="10.88671875" customWidth="1"/>
    <col min="178" max="178" width="27.21875" bestFit="1" customWidth="1"/>
    <col min="179" max="179" width="24.77734375" customWidth="1"/>
    <col min="180" max="180" width="28.5546875" bestFit="1" customWidth="1"/>
    <col min="181" max="181" width="26.5546875" bestFit="1" customWidth="1"/>
    <col min="182" max="182" width="10.88671875" customWidth="1"/>
    <col min="183" max="183" width="30.44140625" bestFit="1" customWidth="1"/>
    <col min="184" max="184" width="25.33203125" bestFit="1" customWidth="1"/>
    <col min="185" max="185" width="9.33203125" customWidth="1"/>
    <col min="186" max="186" width="10.88671875" customWidth="1"/>
    <col min="187" max="187" width="29.109375" bestFit="1" customWidth="1"/>
    <col min="188" max="188" width="25.5546875" bestFit="1" customWidth="1"/>
    <col min="189" max="189" width="9.33203125" customWidth="1"/>
    <col min="190" max="190" width="10.88671875" customWidth="1"/>
    <col min="191" max="191" width="29.33203125" bestFit="1" customWidth="1"/>
    <col min="192" max="192" width="24.44140625" bestFit="1" customWidth="1"/>
    <col min="193" max="194" width="10.88671875" customWidth="1"/>
    <col min="195" max="195" width="28.21875" bestFit="1" customWidth="1"/>
    <col min="196" max="196" width="25.77734375" bestFit="1" customWidth="1"/>
    <col min="197" max="198" width="10.88671875" customWidth="1"/>
    <col min="199" max="199" width="29.6640625" bestFit="1" customWidth="1"/>
    <col min="200" max="200" width="27.6640625" bestFit="1" customWidth="1"/>
    <col min="201" max="201" width="9.33203125" customWidth="1"/>
    <col min="202" max="203" width="10.88671875" customWidth="1"/>
    <col min="204" max="204" width="31.44140625" bestFit="1" customWidth="1"/>
    <col min="205" max="205" width="25.33203125" bestFit="1" customWidth="1"/>
    <col min="206" max="206" width="9.33203125" customWidth="1"/>
    <col min="207" max="208" width="10.88671875" customWidth="1"/>
    <col min="209" max="209" width="29.109375" bestFit="1" customWidth="1"/>
    <col min="210" max="210" width="25.5546875" bestFit="1" customWidth="1"/>
    <col min="211" max="212" width="10.88671875" customWidth="1"/>
    <col min="213" max="213" width="29.33203125" bestFit="1" customWidth="1"/>
    <col min="214" max="214" width="17.21875" bestFit="1" customWidth="1"/>
  </cols>
  <sheetData>
    <row r="1" spans="1:6" x14ac:dyDescent="0.3">
      <c r="A1" s="44" t="s">
        <v>11</v>
      </c>
      <c r="B1" t="s">
        <v>13</v>
      </c>
    </row>
    <row r="3" spans="1:6" x14ac:dyDescent="0.3">
      <c r="A3" s="44" t="s">
        <v>63</v>
      </c>
      <c r="B3" s="44" t="s">
        <v>66</v>
      </c>
    </row>
    <row r="4" spans="1:6" x14ac:dyDescent="0.3">
      <c r="A4" s="44" t="s">
        <v>64</v>
      </c>
      <c r="B4" t="s">
        <v>5</v>
      </c>
      <c r="C4" t="s">
        <v>7</v>
      </c>
      <c r="D4" t="s">
        <v>8</v>
      </c>
      <c r="E4" t="s">
        <v>65</v>
      </c>
    </row>
    <row r="5" spans="1:6" x14ac:dyDescent="0.3">
      <c r="A5" s="45" t="s">
        <v>3</v>
      </c>
      <c r="B5" s="43">
        <v>4970</v>
      </c>
      <c r="C5" s="43">
        <v>5510</v>
      </c>
      <c r="D5" s="43"/>
      <c r="E5" s="43">
        <v>10480</v>
      </c>
    </row>
    <row r="6" spans="1:6" x14ac:dyDescent="0.3">
      <c r="A6" s="45" t="s">
        <v>10</v>
      </c>
      <c r="B6" s="43">
        <v>3990</v>
      </c>
      <c r="C6" s="43">
        <v>3533</v>
      </c>
      <c r="D6" s="43"/>
      <c r="E6" s="43">
        <v>7523</v>
      </c>
    </row>
    <row r="7" spans="1:6" x14ac:dyDescent="0.3">
      <c r="A7" s="45" t="s">
        <v>1</v>
      </c>
      <c r="B7" s="43">
        <v>6955</v>
      </c>
      <c r="C7" s="43">
        <v>5800</v>
      </c>
      <c r="D7" s="43">
        <v>3700</v>
      </c>
      <c r="E7" s="43">
        <v>16455</v>
      </c>
    </row>
    <row r="8" spans="1:6" x14ac:dyDescent="0.3">
      <c r="A8" s="45" t="s">
        <v>2</v>
      </c>
      <c r="B8" s="43">
        <v>44030</v>
      </c>
      <c r="C8" s="43">
        <v>27720</v>
      </c>
      <c r="D8" s="43">
        <v>1000</v>
      </c>
      <c r="E8" s="43">
        <v>72750</v>
      </c>
    </row>
    <row r="9" spans="1:6" x14ac:dyDescent="0.3">
      <c r="A9" s="45" t="s">
        <v>65</v>
      </c>
      <c r="B9" s="43">
        <v>59945</v>
      </c>
      <c r="C9" s="43">
        <v>42563</v>
      </c>
      <c r="D9" s="43">
        <v>4700</v>
      </c>
      <c r="E9" s="43">
        <v>107208</v>
      </c>
    </row>
    <row r="11" spans="1:6" x14ac:dyDescent="0.3">
      <c r="A11" s="44" t="s">
        <v>11</v>
      </c>
      <c r="B11" t="s">
        <v>12</v>
      </c>
    </row>
    <row r="13" spans="1:6" x14ac:dyDescent="0.3">
      <c r="A13" s="44" t="s">
        <v>71</v>
      </c>
    </row>
    <row r="14" spans="1:6" x14ac:dyDescent="0.3">
      <c r="B14" t="s">
        <v>5</v>
      </c>
      <c r="C14" t="s">
        <v>7</v>
      </c>
      <c r="D14" t="s">
        <v>8</v>
      </c>
      <c r="E14" t="s">
        <v>6</v>
      </c>
      <c r="F14" t="s">
        <v>65</v>
      </c>
    </row>
    <row r="15" spans="1:6" x14ac:dyDescent="0.3">
      <c r="A15" s="45" t="s">
        <v>3</v>
      </c>
      <c r="B15" s="43">
        <v>4636.666666666667</v>
      </c>
      <c r="C15" s="43">
        <v>4920</v>
      </c>
      <c r="D15" s="43">
        <v>6420</v>
      </c>
      <c r="E15" s="43">
        <v>8380</v>
      </c>
      <c r="F15" s="43">
        <v>5906.8</v>
      </c>
    </row>
    <row r="16" spans="1:6" x14ac:dyDescent="0.3">
      <c r="A16" s="45" t="s">
        <v>10</v>
      </c>
      <c r="B16" s="43">
        <v>6855</v>
      </c>
      <c r="C16" s="43">
        <v>5844</v>
      </c>
      <c r="D16" s="43"/>
      <c r="E16" s="43">
        <v>4950</v>
      </c>
      <c r="F16" s="43">
        <v>5977</v>
      </c>
    </row>
    <row r="17" spans="1:6" x14ac:dyDescent="0.3">
      <c r="A17" s="45" t="s">
        <v>1</v>
      </c>
      <c r="B17" s="43">
        <v>4800</v>
      </c>
      <c r="C17" s="43">
        <v>6780</v>
      </c>
      <c r="D17" s="43"/>
      <c r="E17" s="43">
        <v>3840</v>
      </c>
      <c r="F17" s="43">
        <v>5657.1428571428569</v>
      </c>
    </row>
    <row r="18" spans="1:6" x14ac:dyDescent="0.3">
      <c r="A18" s="45" t="s">
        <v>2</v>
      </c>
      <c r="B18" s="43"/>
      <c r="C18" s="43">
        <v>5120</v>
      </c>
      <c r="D18" s="43">
        <v>10192</v>
      </c>
      <c r="E18" s="43"/>
      <c r="F18" s="43">
        <v>6810.666666666667</v>
      </c>
    </row>
    <row r="19" spans="1:6" x14ac:dyDescent="0.3">
      <c r="A19" s="45" t="s">
        <v>65</v>
      </c>
      <c r="B19" s="43">
        <v>5478.75</v>
      </c>
      <c r="C19" s="43">
        <v>5546</v>
      </c>
      <c r="D19" s="43">
        <v>7677.333333333333</v>
      </c>
      <c r="E19" s="43">
        <v>6506.4285714285716</v>
      </c>
      <c r="F19" s="43">
        <v>5945.2340425531911</v>
      </c>
    </row>
    <row r="22" spans="1:6" x14ac:dyDescent="0.3">
      <c r="A22" s="45" t="s">
        <v>68</v>
      </c>
      <c r="B22" t="s">
        <v>69</v>
      </c>
    </row>
    <row r="23" spans="1:6" x14ac:dyDescent="0.3">
      <c r="A23" s="45" t="s">
        <v>70</v>
      </c>
      <c r="B23" t="str">
        <f>+B1</f>
        <v>Cancelleria</v>
      </c>
    </row>
    <row r="27" spans="1:6" x14ac:dyDescent="0.3">
      <c r="A27" s="44" t="s">
        <v>11</v>
      </c>
      <c r="B27" t="s">
        <v>12</v>
      </c>
    </row>
    <row r="28" spans="1:6" x14ac:dyDescent="0.3">
      <c r="A28" s="44" t="s">
        <v>4</v>
      </c>
      <c r="B28" t="s">
        <v>67</v>
      </c>
    </row>
    <row r="30" spans="1:6" x14ac:dyDescent="0.3">
      <c r="A30" s="44" t="s">
        <v>64</v>
      </c>
      <c r="B30" t="s">
        <v>72</v>
      </c>
    </row>
    <row r="31" spans="1:6" x14ac:dyDescent="0.3">
      <c r="A31" s="47">
        <v>44011</v>
      </c>
      <c r="B31" s="43">
        <v>2</v>
      </c>
    </row>
    <row r="32" spans="1:6" x14ac:dyDescent="0.3">
      <c r="A32" s="46" t="s">
        <v>3</v>
      </c>
      <c r="B32" s="43">
        <v>1</v>
      </c>
    </row>
    <row r="33" spans="1:2" x14ac:dyDescent="0.3">
      <c r="A33" s="46" t="s">
        <v>1</v>
      </c>
      <c r="B33" s="43">
        <v>1</v>
      </c>
    </row>
    <row r="34" spans="1:2" x14ac:dyDescent="0.3">
      <c r="A34" s="47">
        <v>44013</v>
      </c>
      <c r="B34" s="43">
        <v>1</v>
      </c>
    </row>
    <row r="35" spans="1:2" x14ac:dyDescent="0.3">
      <c r="A35" s="46" t="s">
        <v>3</v>
      </c>
      <c r="B35" s="43">
        <v>1</v>
      </c>
    </row>
    <row r="36" spans="1:2" x14ac:dyDescent="0.3">
      <c r="A36" s="47">
        <v>44019</v>
      </c>
      <c r="B36" s="43">
        <v>1</v>
      </c>
    </row>
    <row r="37" spans="1:2" x14ac:dyDescent="0.3">
      <c r="A37" s="46" t="s">
        <v>2</v>
      </c>
      <c r="B37" s="43">
        <v>1</v>
      </c>
    </row>
    <row r="38" spans="1:2" x14ac:dyDescent="0.3">
      <c r="A38" s="47">
        <v>44021</v>
      </c>
      <c r="B38" s="43">
        <v>1</v>
      </c>
    </row>
    <row r="39" spans="1:2" x14ac:dyDescent="0.3">
      <c r="A39" s="46" t="s">
        <v>1</v>
      </c>
      <c r="B39" s="43">
        <v>1</v>
      </c>
    </row>
    <row r="40" spans="1:2" x14ac:dyDescent="0.3">
      <c r="A40" s="47">
        <v>44026</v>
      </c>
      <c r="B40" s="43">
        <v>1</v>
      </c>
    </row>
    <row r="41" spans="1:2" x14ac:dyDescent="0.3">
      <c r="A41" s="46" t="s">
        <v>3</v>
      </c>
      <c r="B41" s="43">
        <v>1</v>
      </c>
    </row>
    <row r="42" spans="1:2" x14ac:dyDescent="0.3">
      <c r="A42" s="47">
        <v>44027</v>
      </c>
      <c r="B42" s="43">
        <v>1</v>
      </c>
    </row>
    <row r="43" spans="1:2" x14ac:dyDescent="0.3">
      <c r="A43" s="46" t="s">
        <v>1</v>
      </c>
      <c r="B43" s="43">
        <v>1</v>
      </c>
    </row>
    <row r="44" spans="1:2" x14ac:dyDescent="0.3">
      <c r="A44" s="47">
        <v>44028</v>
      </c>
      <c r="B44" s="43">
        <v>1</v>
      </c>
    </row>
    <row r="45" spans="1:2" x14ac:dyDescent="0.3">
      <c r="A45" s="46" t="s">
        <v>1</v>
      </c>
      <c r="B45" s="43">
        <v>1</v>
      </c>
    </row>
    <row r="46" spans="1:2" x14ac:dyDescent="0.3">
      <c r="A46" s="47">
        <v>44029</v>
      </c>
      <c r="B46" s="43">
        <v>1</v>
      </c>
    </row>
    <row r="47" spans="1:2" x14ac:dyDescent="0.3">
      <c r="A47" s="46" t="s">
        <v>1</v>
      </c>
      <c r="B47" s="43">
        <v>1</v>
      </c>
    </row>
    <row r="48" spans="1:2" x14ac:dyDescent="0.3">
      <c r="A48" s="47">
        <v>44032</v>
      </c>
      <c r="B48" s="43">
        <v>2</v>
      </c>
    </row>
    <row r="49" spans="1:2" x14ac:dyDescent="0.3">
      <c r="A49" s="46" t="s">
        <v>3</v>
      </c>
      <c r="B49" s="43">
        <v>2</v>
      </c>
    </row>
    <row r="50" spans="1:2" x14ac:dyDescent="0.3">
      <c r="A50" s="47">
        <v>44034</v>
      </c>
      <c r="B50" s="43">
        <v>1</v>
      </c>
    </row>
    <row r="51" spans="1:2" x14ac:dyDescent="0.3">
      <c r="A51" s="46" t="s">
        <v>2</v>
      </c>
      <c r="B51" s="43">
        <v>1</v>
      </c>
    </row>
    <row r="52" spans="1:2" x14ac:dyDescent="0.3">
      <c r="A52" s="47">
        <v>44035</v>
      </c>
      <c r="B52" s="43">
        <v>1</v>
      </c>
    </row>
    <row r="53" spans="1:2" x14ac:dyDescent="0.3">
      <c r="A53" s="46" t="s">
        <v>1</v>
      </c>
      <c r="B53" s="43">
        <v>1</v>
      </c>
    </row>
    <row r="54" spans="1:2" x14ac:dyDescent="0.3">
      <c r="A54" s="47">
        <v>44036</v>
      </c>
      <c r="B54" s="43">
        <v>1</v>
      </c>
    </row>
    <row r="55" spans="1:2" x14ac:dyDescent="0.3">
      <c r="A55" s="46" t="s">
        <v>3</v>
      </c>
      <c r="B55" s="43">
        <v>1</v>
      </c>
    </row>
    <row r="56" spans="1:2" x14ac:dyDescent="0.3">
      <c r="A56" s="47">
        <v>44039</v>
      </c>
      <c r="B56" s="43">
        <v>2</v>
      </c>
    </row>
    <row r="57" spans="1:2" x14ac:dyDescent="0.3">
      <c r="A57" s="46" t="s">
        <v>3</v>
      </c>
      <c r="B57" s="43">
        <v>2</v>
      </c>
    </row>
    <row r="58" spans="1:2" x14ac:dyDescent="0.3">
      <c r="A58" s="47">
        <v>44040</v>
      </c>
      <c r="B58" s="43">
        <v>1</v>
      </c>
    </row>
    <row r="59" spans="1:2" x14ac:dyDescent="0.3">
      <c r="A59" s="46" t="s">
        <v>3</v>
      </c>
      <c r="B59" s="43">
        <v>1</v>
      </c>
    </row>
    <row r="60" spans="1:2" x14ac:dyDescent="0.3">
      <c r="A60" s="47">
        <v>44041</v>
      </c>
      <c r="B60" s="43">
        <v>2</v>
      </c>
    </row>
    <row r="61" spans="1:2" x14ac:dyDescent="0.3">
      <c r="A61" s="46" t="s">
        <v>3</v>
      </c>
      <c r="B61" s="43">
        <v>2</v>
      </c>
    </row>
    <row r="62" spans="1:2" x14ac:dyDescent="0.3">
      <c r="A62" s="47">
        <v>44043</v>
      </c>
      <c r="B62" s="43">
        <v>1</v>
      </c>
    </row>
    <row r="63" spans="1:2" x14ac:dyDescent="0.3">
      <c r="A63" s="46" t="s">
        <v>10</v>
      </c>
      <c r="B63" s="43">
        <v>1</v>
      </c>
    </row>
    <row r="64" spans="1:2" x14ac:dyDescent="0.3">
      <c r="A64" s="47">
        <v>44046</v>
      </c>
      <c r="B64" s="43">
        <v>1</v>
      </c>
    </row>
    <row r="65" spans="1:2" x14ac:dyDescent="0.3">
      <c r="A65" s="46" t="s">
        <v>2</v>
      </c>
      <c r="B65" s="43">
        <v>1</v>
      </c>
    </row>
    <row r="66" spans="1:2" x14ac:dyDescent="0.3">
      <c r="A66" s="47">
        <v>44047</v>
      </c>
      <c r="B66" s="43">
        <v>2</v>
      </c>
    </row>
    <row r="67" spans="1:2" x14ac:dyDescent="0.3">
      <c r="A67" s="46" t="s">
        <v>10</v>
      </c>
      <c r="B67" s="43">
        <v>1</v>
      </c>
    </row>
    <row r="68" spans="1:2" x14ac:dyDescent="0.3">
      <c r="A68" s="46" t="s">
        <v>1</v>
      </c>
      <c r="B68" s="43">
        <v>1</v>
      </c>
    </row>
    <row r="69" spans="1:2" x14ac:dyDescent="0.3">
      <c r="A69" s="47">
        <v>44050</v>
      </c>
      <c r="B69" s="43">
        <v>2</v>
      </c>
    </row>
    <row r="70" spans="1:2" x14ac:dyDescent="0.3">
      <c r="A70" s="46" t="s">
        <v>3</v>
      </c>
      <c r="B70" s="43">
        <v>1</v>
      </c>
    </row>
    <row r="71" spans="1:2" x14ac:dyDescent="0.3">
      <c r="A71" s="46" t="s">
        <v>10</v>
      </c>
      <c r="B71" s="43">
        <v>1</v>
      </c>
    </row>
    <row r="72" spans="1:2" x14ac:dyDescent="0.3">
      <c r="A72" s="47">
        <v>44053</v>
      </c>
      <c r="B72" s="43">
        <v>1</v>
      </c>
    </row>
    <row r="73" spans="1:2" x14ac:dyDescent="0.3">
      <c r="A73" s="46" t="s">
        <v>3</v>
      </c>
      <c r="B73" s="43">
        <v>1</v>
      </c>
    </row>
    <row r="74" spans="1:2" x14ac:dyDescent="0.3">
      <c r="A74" s="47">
        <v>44056</v>
      </c>
      <c r="B74" s="43">
        <v>1</v>
      </c>
    </row>
    <row r="75" spans="1:2" x14ac:dyDescent="0.3">
      <c r="A75" s="46" t="s">
        <v>10</v>
      </c>
      <c r="B75" s="43">
        <v>1</v>
      </c>
    </row>
    <row r="76" spans="1:2" x14ac:dyDescent="0.3">
      <c r="A76" s="47">
        <v>44061</v>
      </c>
      <c r="B76" s="43">
        <v>2</v>
      </c>
    </row>
    <row r="77" spans="1:2" x14ac:dyDescent="0.3">
      <c r="A77" s="46" t="s">
        <v>3</v>
      </c>
      <c r="B77" s="43">
        <v>1</v>
      </c>
    </row>
    <row r="78" spans="1:2" x14ac:dyDescent="0.3">
      <c r="A78" s="46" t="s">
        <v>10</v>
      </c>
      <c r="B78" s="43">
        <v>1</v>
      </c>
    </row>
    <row r="79" spans="1:2" x14ac:dyDescent="0.3">
      <c r="A79" s="47">
        <v>44062</v>
      </c>
      <c r="B79" s="43">
        <v>1</v>
      </c>
    </row>
    <row r="80" spans="1:2" x14ac:dyDescent="0.3">
      <c r="A80" s="46" t="s">
        <v>3</v>
      </c>
      <c r="B80" s="43">
        <v>1</v>
      </c>
    </row>
    <row r="81" spans="1:2" x14ac:dyDescent="0.3">
      <c r="A81" s="47">
        <v>44067</v>
      </c>
      <c r="B81" s="43">
        <v>1</v>
      </c>
    </row>
    <row r="82" spans="1:2" x14ac:dyDescent="0.3">
      <c r="A82" s="46" t="s">
        <v>3</v>
      </c>
      <c r="B82" s="43">
        <v>1</v>
      </c>
    </row>
    <row r="83" spans="1:2" x14ac:dyDescent="0.3">
      <c r="A83" s="47">
        <v>44068</v>
      </c>
      <c r="B83" s="43">
        <v>1</v>
      </c>
    </row>
    <row r="84" spans="1:2" x14ac:dyDescent="0.3">
      <c r="A84" s="46" t="s">
        <v>10</v>
      </c>
      <c r="B84" s="43">
        <v>1</v>
      </c>
    </row>
    <row r="85" spans="1:2" x14ac:dyDescent="0.3">
      <c r="A85" s="47">
        <v>44069</v>
      </c>
      <c r="B85" s="43">
        <v>1</v>
      </c>
    </row>
    <row r="86" spans="1:2" x14ac:dyDescent="0.3">
      <c r="A86" s="46" t="s">
        <v>3</v>
      </c>
      <c r="B86" s="43">
        <v>1</v>
      </c>
    </row>
    <row r="87" spans="1:2" x14ac:dyDescent="0.3">
      <c r="A87" s="47">
        <v>44070</v>
      </c>
      <c r="B87" s="43">
        <v>1</v>
      </c>
    </row>
    <row r="88" spans="1:2" x14ac:dyDescent="0.3">
      <c r="A88" s="46" t="s">
        <v>10</v>
      </c>
      <c r="B88" s="43">
        <v>1</v>
      </c>
    </row>
    <row r="89" spans="1:2" x14ac:dyDescent="0.3">
      <c r="A89" s="47">
        <v>44074</v>
      </c>
      <c r="B89" s="43">
        <v>1</v>
      </c>
    </row>
    <row r="90" spans="1:2" x14ac:dyDescent="0.3">
      <c r="A90" s="46" t="s">
        <v>3</v>
      </c>
      <c r="B90" s="43">
        <v>1</v>
      </c>
    </row>
    <row r="91" spans="1:2" x14ac:dyDescent="0.3">
      <c r="A91" s="47">
        <v>44075</v>
      </c>
      <c r="B91" s="43">
        <v>1</v>
      </c>
    </row>
    <row r="92" spans="1:2" x14ac:dyDescent="0.3">
      <c r="A92" s="46" t="s">
        <v>10</v>
      </c>
      <c r="B92" s="43">
        <v>1</v>
      </c>
    </row>
    <row r="93" spans="1:2" x14ac:dyDescent="0.3">
      <c r="A93" s="47">
        <v>44078</v>
      </c>
      <c r="B93" s="43">
        <v>1</v>
      </c>
    </row>
    <row r="94" spans="1:2" x14ac:dyDescent="0.3">
      <c r="A94" s="46" t="s">
        <v>3</v>
      </c>
      <c r="B94" s="43">
        <v>1</v>
      </c>
    </row>
    <row r="95" spans="1:2" x14ac:dyDescent="0.3">
      <c r="A95" s="47">
        <v>44081</v>
      </c>
      <c r="B95" s="43">
        <v>2</v>
      </c>
    </row>
    <row r="96" spans="1:2" x14ac:dyDescent="0.3">
      <c r="A96" s="46" t="s">
        <v>3</v>
      </c>
      <c r="B96" s="43">
        <v>1</v>
      </c>
    </row>
    <row r="97" spans="1:2" x14ac:dyDescent="0.3">
      <c r="A97" s="46" t="s">
        <v>10</v>
      </c>
      <c r="B97" s="43">
        <v>1</v>
      </c>
    </row>
    <row r="98" spans="1:2" x14ac:dyDescent="0.3">
      <c r="A98" s="47">
        <v>44083</v>
      </c>
      <c r="B98" s="43">
        <v>1</v>
      </c>
    </row>
    <row r="99" spans="1:2" x14ac:dyDescent="0.3">
      <c r="A99" s="46" t="s">
        <v>3</v>
      </c>
      <c r="B99" s="43">
        <v>1</v>
      </c>
    </row>
    <row r="100" spans="1:2" x14ac:dyDescent="0.3">
      <c r="A100" s="47">
        <v>44085</v>
      </c>
      <c r="B100" s="43">
        <v>1</v>
      </c>
    </row>
    <row r="101" spans="1:2" x14ac:dyDescent="0.3">
      <c r="A101" s="46" t="s">
        <v>10</v>
      </c>
      <c r="B101" s="43">
        <v>1</v>
      </c>
    </row>
    <row r="102" spans="1:2" x14ac:dyDescent="0.3">
      <c r="A102" s="47">
        <v>44088</v>
      </c>
      <c r="B102" s="43">
        <v>1</v>
      </c>
    </row>
    <row r="103" spans="1:2" x14ac:dyDescent="0.3">
      <c r="A103" s="46" t="s">
        <v>3</v>
      </c>
      <c r="B103" s="43">
        <v>1</v>
      </c>
    </row>
    <row r="104" spans="1:2" x14ac:dyDescent="0.3">
      <c r="A104" s="47">
        <v>44089</v>
      </c>
      <c r="B104" s="43">
        <v>1</v>
      </c>
    </row>
    <row r="105" spans="1:2" x14ac:dyDescent="0.3">
      <c r="A105" s="46" t="s">
        <v>3</v>
      </c>
      <c r="B105" s="43">
        <v>1</v>
      </c>
    </row>
    <row r="106" spans="1:2" x14ac:dyDescent="0.3">
      <c r="A106" s="47">
        <v>44090</v>
      </c>
      <c r="B106" s="43">
        <v>2</v>
      </c>
    </row>
    <row r="107" spans="1:2" x14ac:dyDescent="0.3">
      <c r="A107" s="46" t="s">
        <v>3</v>
      </c>
      <c r="B107" s="43">
        <v>1</v>
      </c>
    </row>
    <row r="108" spans="1:2" x14ac:dyDescent="0.3">
      <c r="A108" s="46" t="s">
        <v>10</v>
      </c>
      <c r="B108" s="43">
        <v>1</v>
      </c>
    </row>
    <row r="109" spans="1:2" x14ac:dyDescent="0.3">
      <c r="A109" s="47">
        <v>44092</v>
      </c>
      <c r="B109" s="43">
        <v>2</v>
      </c>
    </row>
    <row r="110" spans="1:2" x14ac:dyDescent="0.3">
      <c r="A110" s="46" t="s">
        <v>3</v>
      </c>
      <c r="B110" s="43">
        <v>1</v>
      </c>
    </row>
    <row r="111" spans="1:2" x14ac:dyDescent="0.3">
      <c r="A111" s="46" t="s">
        <v>10</v>
      </c>
      <c r="B111" s="43">
        <v>1</v>
      </c>
    </row>
    <row r="112" spans="1:2" x14ac:dyDescent="0.3">
      <c r="A112" s="47" t="s">
        <v>65</v>
      </c>
      <c r="B112" s="43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showGridLines="0" workbookViewId="0">
      <selection activeCell="T22" sqref="T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M34"/>
  <sheetViews>
    <sheetView tabSelected="1" zoomScale="90" workbookViewId="0">
      <selection activeCell="G31" sqref="G31"/>
    </sheetView>
  </sheetViews>
  <sheetFormatPr defaultRowHeight="13.2" x14ac:dyDescent="0.25"/>
  <cols>
    <col min="1" max="1" width="4.77734375" style="10" customWidth="1"/>
    <col min="2" max="2" width="8.5546875" style="11" bestFit="1" customWidth="1"/>
    <col min="3" max="3" width="55.109375" style="10" customWidth="1"/>
    <col min="4" max="4" width="10.5546875" style="10" bestFit="1" customWidth="1"/>
    <col min="5" max="5" width="11.21875" style="10" customWidth="1"/>
    <col min="6" max="6" width="13.5546875" style="10" bestFit="1" customWidth="1"/>
    <col min="7" max="7" width="13.5546875" style="10" customWidth="1"/>
    <col min="8" max="8" width="7.88671875" style="10" bestFit="1" customWidth="1"/>
    <col min="9" max="9" width="20.109375" style="10" bestFit="1" customWidth="1"/>
    <col min="10" max="10" width="18.5546875" style="10" bestFit="1" customWidth="1"/>
    <col min="11" max="11" width="14.88671875" style="10" bestFit="1" customWidth="1"/>
    <col min="12" max="12" width="13.21875" style="10" bestFit="1" customWidth="1"/>
    <col min="13" max="16384" width="8.88671875" style="10"/>
  </cols>
  <sheetData>
    <row r="10" spans="2:11" x14ac:dyDescent="0.25">
      <c r="C10" s="34" t="s">
        <v>61</v>
      </c>
    </row>
    <row r="11" spans="2:11" x14ac:dyDescent="0.25">
      <c r="C11" s="34" t="str">
        <f ca="1">"Del "&amp;TEXT(TODAY(),"gg/mm/aaaa")</f>
        <v>Del 19/10/2022</v>
      </c>
    </row>
    <row r="12" spans="2:11" x14ac:dyDescent="0.25">
      <c r="C12" s="35"/>
      <c r="D12" s="34"/>
    </row>
    <row r="13" spans="2:11" x14ac:dyDescent="0.25">
      <c r="C13" s="35"/>
      <c r="D13" s="34"/>
    </row>
    <row r="14" spans="2:11" ht="14.4" x14ac:dyDescent="0.3">
      <c r="C14" s="35"/>
      <c r="D14" s="34"/>
      <c r="I14" s="20"/>
      <c r="J14" s="13"/>
      <c r="K14" s="14"/>
    </row>
    <row r="15" spans="2:11" ht="13.8" x14ac:dyDescent="0.25">
      <c r="C15" s="33"/>
    </row>
    <row r="16" spans="2:11" ht="15.6" x14ac:dyDescent="0.3">
      <c r="B16" s="32" t="s">
        <v>60</v>
      </c>
      <c r="C16" s="31" t="s">
        <v>59</v>
      </c>
      <c r="D16" s="30" t="s">
        <v>58</v>
      </c>
      <c r="E16" s="30" t="s">
        <v>57</v>
      </c>
      <c r="F16" s="30" t="s">
        <v>56</v>
      </c>
      <c r="H16" s="29" t="s">
        <v>55</v>
      </c>
      <c r="I16" s="29" t="s">
        <v>54</v>
      </c>
      <c r="J16" s="29" t="s">
        <v>53</v>
      </c>
      <c r="K16" s="29" t="s">
        <v>52</v>
      </c>
    </row>
    <row r="17" spans="2:13" ht="15" customHeight="1" x14ac:dyDescent="0.3">
      <c r="B17" s="27" t="s">
        <v>49</v>
      </c>
      <c r="C17" s="24" t="str">
        <f>IFERROR((VLOOKUP(B17,$H$16:$K$29,2,FALSE)&amp;" "&amp;VLOOKUP(B17,$H$16:$K$29,3,FALSE)),"")</f>
        <v>Snowboard EVIL</v>
      </c>
      <c r="D17" s="28">
        <v>2</v>
      </c>
      <c r="E17" s="37">
        <f>IFERROR(VLOOKUP(B17,$H$16:$K$29,4,FALSE),"")</f>
        <v>620</v>
      </c>
      <c r="F17" s="19">
        <f>+D17*E17</f>
        <v>1240</v>
      </c>
      <c r="H17" s="18" t="s">
        <v>51</v>
      </c>
      <c r="I17" s="17" t="s">
        <v>48</v>
      </c>
      <c r="J17" s="16" t="s">
        <v>50</v>
      </c>
      <c r="K17" s="15">
        <v>578</v>
      </c>
    </row>
    <row r="18" spans="2:13" s="26" customFormat="1" ht="15" customHeight="1" x14ac:dyDescent="0.3">
      <c r="B18" s="27" t="s">
        <v>42</v>
      </c>
      <c r="C18" s="24" t="str">
        <f t="shared" ref="C18:C24" si="0">IFERROR((VLOOKUP(B18,$H$16:$K$29,2,FALSE)&amp;" "&amp;VLOOKUP(B18,$H$16:$K$29,3,FALSE)),"")</f>
        <v>Giacche Snowboard ROUTER</v>
      </c>
      <c r="D18" s="28">
        <v>4</v>
      </c>
      <c r="E18" s="37">
        <f t="shared" ref="E18:E24" si="1">IFERROR(VLOOKUP(B18,$H$16:$K$29,4,FALSE),"")</f>
        <v>187</v>
      </c>
      <c r="F18" s="19">
        <f>+D18*E18</f>
        <v>748</v>
      </c>
      <c r="G18" s="10"/>
      <c r="H18" s="18" t="s">
        <v>49</v>
      </c>
      <c r="I18" s="17" t="s">
        <v>48</v>
      </c>
      <c r="J18" s="16" t="s">
        <v>47</v>
      </c>
      <c r="K18" s="15">
        <v>620</v>
      </c>
      <c r="L18" s="10"/>
      <c r="M18" s="10"/>
    </row>
    <row r="19" spans="2:13" s="26" customFormat="1" ht="15" customHeight="1" x14ac:dyDescent="0.3">
      <c r="B19" s="27" t="s">
        <v>38</v>
      </c>
      <c r="C19" s="24" t="str">
        <f t="shared" si="0"/>
        <v>Giacche Snowboard MAIMED</v>
      </c>
      <c r="D19" s="28">
        <v>2</v>
      </c>
      <c r="E19" s="37">
        <f t="shared" si="1"/>
        <v>158.5</v>
      </c>
      <c r="F19" s="19">
        <f>+D19*E19</f>
        <v>317</v>
      </c>
      <c r="G19" s="10"/>
      <c r="H19" s="18" t="s">
        <v>46</v>
      </c>
      <c r="I19" s="17" t="s">
        <v>37</v>
      </c>
      <c r="J19" s="16" t="s">
        <v>45</v>
      </c>
      <c r="K19" s="15">
        <v>261.5</v>
      </c>
      <c r="L19" s="10"/>
      <c r="M19" s="10"/>
    </row>
    <row r="20" spans="2:13" ht="15" customHeight="1" x14ac:dyDescent="0.3">
      <c r="B20" s="25"/>
      <c r="C20" s="24" t="str">
        <f t="shared" si="0"/>
        <v/>
      </c>
      <c r="D20" s="23"/>
      <c r="E20" s="37" t="str">
        <f t="shared" si="1"/>
        <v/>
      </c>
      <c r="F20" s="19">
        <f>+IFERROR(D20*E20,0)</f>
        <v>0</v>
      </c>
      <c r="H20" s="18" t="s">
        <v>44</v>
      </c>
      <c r="I20" s="17" t="s">
        <v>37</v>
      </c>
      <c r="J20" s="16" t="s">
        <v>43</v>
      </c>
      <c r="K20" s="15">
        <v>214</v>
      </c>
    </row>
    <row r="21" spans="2:13" ht="15" customHeight="1" x14ac:dyDescent="0.3">
      <c r="B21" s="25"/>
      <c r="C21" s="24" t="str">
        <f t="shared" si="0"/>
        <v/>
      </c>
      <c r="D21" s="23"/>
      <c r="E21" s="37" t="str">
        <f t="shared" si="1"/>
        <v/>
      </c>
      <c r="F21" s="19">
        <f>+IFERROR(D21*E21,0)</f>
        <v>0</v>
      </c>
      <c r="G21" s="22"/>
      <c r="H21" s="18" t="s">
        <v>42</v>
      </c>
      <c r="I21" s="17" t="s">
        <v>37</v>
      </c>
      <c r="J21" s="16" t="s">
        <v>41</v>
      </c>
      <c r="K21" s="15">
        <v>187</v>
      </c>
      <c r="L21" s="22"/>
      <c r="M21" s="22"/>
    </row>
    <row r="22" spans="2:13" ht="15" customHeight="1" x14ac:dyDescent="0.3">
      <c r="B22" s="25"/>
      <c r="C22" s="24" t="str">
        <f t="shared" si="0"/>
        <v/>
      </c>
      <c r="D22" s="23"/>
      <c r="E22" s="37" t="str">
        <f t="shared" si="1"/>
        <v/>
      </c>
      <c r="F22" s="19">
        <f>+IFERROR(D22*E22,0)</f>
        <v>0</v>
      </c>
      <c r="G22" s="22"/>
      <c r="H22" s="18" t="s">
        <v>40</v>
      </c>
      <c r="I22" s="17" t="s">
        <v>37</v>
      </c>
      <c r="J22" s="16" t="s">
        <v>39</v>
      </c>
      <c r="K22" s="15">
        <v>299</v>
      </c>
    </row>
    <row r="23" spans="2:13" ht="15" customHeight="1" x14ac:dyDescent="0.3">
      <c r="B23" s="25"/>
      <c r="C23" s="24" t="str">
        <f t="shared" si="0"/>
        <v/>
      </c>
      <c r="D23" s="23"/>
      <c r="E23" s="37" t="str">
        <f t="shared" si="1"/>
        <v/>
      </c>
      <c r="F23" s="19">
        <f>+IFERROR(D23*E23,0)</f>
        <v>0</v>
      </c>
      <c r="G23" s="22"/>
      <c r="H23" s="18" t="s">
        <v>38</v>
      </c>
      <c r="I23" s="17" t="s">
        <v>37</v>
      </c>
      <c r="J23" s="16" t="s">
        <v>36</v>
      </c>
      <c r="K23" s="15">
        <v>158.5</v>
      </c>
    </row>
    <row r="24" spans="2:13" ht="15" customHeight="1" x14ac:dyDescent="0.3">
      <c r="B24" s="25"/>
      <c r="C24" s="24" t="str">
        <f t="shared" si="0"/>
        <v/>
      </c>
      <c r="D24" s="23"/>
      <c r="E24" s="37" t="str">
        <f t="shared" si="1"/>
        <v/>
      </c>
      <c r="F24" s="19">
        <f>+IFERROR(D24*E24,0)</f>
        <v>0</v>
      </c>
      <c r="G24" s="22"/>
      <c r="H24" s="18" t="s">
        <v>35</v>
      </c>
      <c r="I24" s="17" t="s">
        <v>29</v>
      </c>
      <c r="J24" s="16" t="s">
        <v>34</v>
      </c>
      <c r="K24" s="15">
        <v>183.5</v>
      </c>
    </row>
    <row r="25" spans="2:13" ht="15" customHeight="1" x14ac:dyDescent="0.3">
      <c r="G25" s="22"/>
      <c r="H25" s="18" t="s">
        <v>33</v>
      </c>
      <c r="I25" s="17" t="s">
        <v>29</v>
      </c>
      <c r="J25" s="16" t="s">
        <v>32</v>
      </c>
      <c r="K25" s="15">
        <v>168</v>
      </c>
    </row>
    <row r="26" spans="2:13" ht="15" customHeight="1" x14ac:dyDescent="0.3">
      <c r="E26" s="21" t="s">
        <v>31</v>
      </c>
      <c r="F26" s="19">
        <f>+SUM(F17:F24)</f>
        <v>2305</v>
      </c>
      <c r="G26" s="14">
        <f>+_xlfn.AGGREGATE(9,6,F17:F24)</f>
        <v>2305</v>
      </c>
      <c r="H26" s="18" t="s">
        <v>30</v>
      </c>
      <c r="I26" s="17" t="s">
        <v>29</v>
      </c>
      <c r="J26" s="16" t="s">
        <v>28</v>
      </c>
      <c r="K26" s="15">
        <v>140.5</v>
      </c>
    </row>
    <row r="27" spans="2:13" ht="15" customHeight="1" x14ac:dyDescent="0.3">
      <c r="C27" s="13"/>
      <c r="D27" s="14"/>
      <c r="E27" s="38" t="s">
        <v>27</v>
      </c>
      <c r="F27" s="19">
        <f>0.22*F26</f>
        <v>507.1</v>
      </c>
      <c r="G27" s="14"/>
      <c r="H27" s="18" t="s">
        <v>26</v>
      </c>
      <c r="I27" s="17" t="s">
        <v>20</v>
      </c>
      <c r="J27" s="16" t="s">
        <v>25</v>
      </c>
      <c r="K27" s="15">
        <v>197</v>
      </c>
    </row>
    <row r="28" spans="2:13" ht="15" customHeight="1" x14ac:dyDescent="0.3">
      <c r="C28" s="13"/>
      <c r="D28" s="13"/>
      <c r="G28" s="14"/>
      <c r="H28" s="18" t="s">
        <v>24</v>
      </c>
      <c r="I28" s="17" t="s">
        <v>20</v>
      </c>
      <c r="J28" s="16" t="s">
        <v>23</v>
      </c>
      <c r="K28" s="15">
        <v>230</v>
      </c>
    </row>
    <row r="29" spans="2:13" ht="15" customHeight="1" x14ac:dyDescent="0.3">
      <c r="C29" s="13"/>
      <c r="D29" s="13"/>
      <c r="E29" s="20" t="s">
        <v>22</v>
      </c>
      <c r="F29" s="19">
        <f>+SUM(F26:F27)</f>
        <v>2812.1</v>
      </c>
      <c r="G29" s="14"/>
      <c r="H29" s="18" t="s">
        <v>21</v>
      </c>
      <c r="I29" s="17" t="s">
        <v>20</v>
      </c>
      <c r="J29" s="16" t="s">
        <v>19</v>
      </c>
      <c r="K29" s="15">
        <v>195.5</v>
      </c>
    </row>
    <row r="30" spans="2:13" ht="14.4" x14ac:dyDescent="0.3">
      <c r="C30" s="13"/>
      <c r="D30" s="13"/>
      <c r="E30" s="14"/>
      <c r="G30" s="14"/>
    </row>
    <row r="31" spans="2:13" ht="14.4" x14ac:dyDescent="0.3">
      <c r="C31" s="13"/>
      <c r="D31" s="13"/>
      <c r="E31" s="14"/>
      <c r="F31" s="14"/>
      <c r="G31" s="14"/>
    </row>
    <row r="32" spans="2:13" x14ac:dyDescent="0.25">
      <c r="C32" s="13"/>
      <c r="D32" s="13"/>
      <c r="E32" s="13"/>
      <c r="F32" s="13"/>
      <c r="G32" s="13"/>
    </row>
    <row r="33" spans="3:7" x14ac:dyDescent="0.25">
      <c r="C33" s="13"/>
      <c r="D33" s="13"/>
      <c r="E33" s="13"/>
      <c r="F33" s="13"/>
      <c r="G33" s="13"/>
    </row>
    <row r="34" spans="3:7" ht="14.4" x14ac:dyDescent="0.3">
      <c r="C34" s="13"/>
      <c r="D34" s="13"/>
      <c r="G34" s="12"/>
    </row>
  </sheetData>
  <dataValidations count="1">
    <dataValidation type="list" allowBlank="1" showInputMessage="1" showErrorMessage="1" sqref="D12:D14">
      <formula1>"C1,C2,C3,C4,C5"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G40" sqref="G4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2</vt:i4>
      </vt:variant>
    </vt:vector>
  </HeadingPairs>
  <TitlesOfParts>
    <vt:vector size="8" baseType="lpstr">
      <vt:lpstr>foglio 1 (2)</vt:lpstr>
      <vt:lpstr>foglio 1</vt:lpstr>
      <vt:lpstr>Pivot$Gerafici</vt:lpstr>
      <vt:lpstr>Foglio7</vt:lpstr>
      <vt:lpstr>ordine_materiale</vt:lpstr>
      <vt:lpstr>Foglio1</vt:lpstr>
      <vt:lpstr>'foglio 1 (2)'!tabella</vt:lpstr>
      <vt:lpstr>tabella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2022-08-31T13:49:04Z</dcterms:created>
  <dcterms:modified xsi:type="dcterms:W3CDTF">2022-10-19T15:58:40Z</dcterms:modified>
</cp:coreProperties>
</file>