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SC4005\SYSC-4005-Project\"/>
    </mc:Choice>
  </mc:AlternateContent>
  <xr:revisionPtr revIDLastSave="0" documentId="13_ncr:40009_{89957DAD-38B4-4E3A-B959-5F014361C43E}" xr6:coauthVersionLast="47" xr6:coauthVersionMax="47" xr10:uidLastSave="{00000000-0000-0000-0000-000000000000}"/>
  <bookViews>
    <workbookView xWindow="-120" yWindow="-120" windowWidth="29040" windowHeight="15840" activeTab="1"/>
  </bookViews>
  <sheets>
    <sheet name="Replication_Output" sheetId="1" r:id="rId1"/>
    <sheet name="Sheet1" sheetId="2" r:id="rId2"/>
    <sheet name="Sheet2" sheetId="3" r:id="rId3"/>
    <sheet name="54 replications" sheetId="4" r:id="rId4"/>
  </sheets>
  <calcPr calcId="0"/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B39" i="2"/>
  <c r="B37" i="2"/>
  <c r="I37" i="2"/>
  <c r="C25" i="2"/>
  <c r="D25" i="2"/>
  <c r="E25" i="2"/>
  <c r="F25" i="2"/>
  <c r="G25" i="2"/>
  <c r="H25" i="2"/>
  <c r="I25" i="2"/>
  <c r="J25" i="2"/>
  <c r="K25" i="2"/>
  <c r="L25" i="2"/>
  <c r="B25" i="2"/>
  <c r="C62" i="4"/>
  <c r="D62" i="4"/>
  <c r="E62" i="4"/>
  <c r="F62" i="4"/>
  <c r="G62" i="4"/>
  <c r="H62" i="4"/>
  <c r="I62" i="4"/>
  <c r="J62" i="4"/>
  <c r="K62" i="4"/>
  <c r="L62" i="4"/>
  <c r="B62" i="4"/>
  <c r="C61" i="4"/>
  <c r="D61" i="4"/>
  <c r="E61" i="4"/>
  <c r="F61" i="4"/>
  <c r="G61" i="4"/>
  <c r="H61" i="4"/>
  <c r="H74" i="4" s="1"/>
  <c r="I61" i="4"/>
  <c r="J61" i="4"/>
  <c r="K61" i="4"/>
  <c r="L61" i="4"/>
  <c r="B61" i="4"/>
  <c r="C60" i="4"/>
  <c r="D60" i="4"/>
  <c r="E60" i="4"/>
  <c r="F60" i="4"/>
  <c r="G60" i="4"/>
  <c r="H60" i="4"/>
  <c r="I60" i="4"/>
  <c r="J60" i="4"/>
  <c r="K60" i="4"/>
  <c r="L60" i="4"/>
  <c r="B60" i="4"/>
  <c r="E74" i="4"/>
  <c r="D74" i="4"/>
  <c r="B65" i="4"/>
  <c r="D69" i="4"/>
  <c r="J74" i="4"/>
  <c r="I74" i="4"/>
  <c r="B74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G3" i="2"/>
  <c r="H32" i="2" s="1"/>
  <c r="G4" i="2"/>
  <c r="G5" i="2"/>
  <c r="G6" i="2"/>
  <c r="G7" i="2"/>
  <c r="G23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23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24" i="2" s="1"/>
  <c r="D37" i="2" s="1"/>
  <c r="D5" i="2"/>
  <c r="D23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L37" i="2"/>
  <c r="B28" i="2"/>
  <c r="L24" i="2"/>
  <c r="K24" i="2"/>
  <c r="K37" i="2" s="1"/>
  <c r="J24" i="2"/>
  <c r="J37" i="2" s="1"/>
  <c r="I24" i="2"/>
  <c r="H24" i="2"/>
  <c r="H37" i="2" s="1"/>
  <c r="G24" i="2"/>
  <c r="G37" i="2" s="1"/>
  <c r="B24" i="2"/>
  <c r="L23" i="2"/>
  <c r="L32" i="2" s="1"/>
  <c r="K23" i="2"/>
  <c r="J23" i="2"/>
  <c r="I23" i="2"/>
  <c r="H23" i="2"/>
  <c r="B23" i="2"/>
  <c r="C37" i="1"/>
  <c r="D37" i="1"/>
  <c r="E37" i="1"/>
  <c r="F37" i="1"/>
  <c r="G37" i="1"/>
  <c r="H37" i="1"/>
  <c r="I37" i="1"/>
  <c r="J37" i="1"/>
  <c r="K37" i="1"/>
  <c r="L37" i="1"/>
  <c r="B37" i="1"/>
  <c r="C32" i="1"/>
  <c r="D32" i="1"/>
  <c r="E32" i="1"/>
  <c r="F32" i="1"/>
  <c r="G32" i="1"/>
  <c r="H32" i="1"/>
  <c r="I32" i="1"/>
  <c r="J32" i="1"/>
  <c r="K32" i="1"/>
  <c r="L32" i="1"/>
  <c r="B32" i="1"/>
  <c r="C31" i="1"/>
  <c r="D31" i="1"/>
  <c r="E31" i="1"/>
  <c r="F31" i="1"/>
  <c r="G31" i="1"/>
  <c r="H31" i="1"/>
  <c r="I31" i="1"/>
  <c r="J31" i="1"/>
  <c r="K31" i="1"/>
  <c r="L31" i="1"/>
  <c r="B31" i="1"/>
  <c r="B28" i="1"/>
  <c r="C25" i="1"/>
  <c r="D25" i="1"/>
  <c r="E25" i="1"/>
  <c r="F25" i="1"/>
  <c r="G25" i="1"/>
  <c r="H25" i="1"/>
  <c r="I25" i="1"/>
  <c r="J25" i="1"/>
  <c r="K25" i="1"/>
  <c r="L25" i="1"/>
  <c r="B25" i="1"/>
  <c r="B24" i="1"/>
  <c r="C24" i="1"/>
  <c r="D24" i="1"/>
  <c r="E24" i="1"/>
  <c r="F24" i="1"/>
  <c r="G24" i="1"/>
  <c r="H24" i="1"/>
  <c r="I24" i="1"/>
  <c r="J24" i="1"/>
  <c r="K24" i="1"/>
  <c r="L24" i="1"/>
  <c r="C23" i="1"/>
  <c r="D23" i="1"/>
  <c r="E23" i="1"/>
  <c r="F23" i="1"/>
  <c r="G23" i="1"/>
  <c r="H23" i="1"/>
  <c r="I23" i="1"/>
  <c r="J23" i="1"/>
  <c r="K23" i="1"/>
  <c r="L23" i="1"/>
  <c r="B23" i="1"/>
  <c r="G69" i="4" l="1"/>
  <c r="K68" i="4"/>
  <c r="K69" i="4"/>
  <c r="L69" i="4"/>
  <c r="K74" i="4"/>
  <c r="C74" i="4"/>
  <c r="L74" i="4"/>
  <c r="G74" i="4"/>
  <c r="C69" i="4"/>
  <c r="C68" i="4"/>
  <c r="E69" i="4"/>
  <c r="F69" i="4"/>
  <c r="D68" i="4"/>
  <c r="L68" i="4"/>
  <c r="F74" i="4"/>
  <c r="I69" i="4"/>
  <c r="E68" i="4"/>
  <c r="B68" i="4"/>
  <c r="J68" i="4"/>
  <c r="F68" i="4"/>
  <c r="G68" i="4"/>
  <c r="G32" i="2"/>
  <c r="H31" i="2"/>
  <c r="F23" i="2"/>
  <c r="F24" i="2"/>
  <c r="F37" i="2" s="1"/>
  <c r="E24" i="2"/>
  <c r="E37" i="2" s="1"/>
  <c r="F31" i="2"/>
  <c r="K32" i="2"/>
  <c r="I31" i="2"/>
  <c r="L31" i="2"/>
  <c r="B31" i="2"/>
  <c r="J31" i="2"/>
  <c r="K31" i="2"/>
  <c r="H68" i="4" l="1"/>
  <c r="H69" i="4"/>
  <c r="I68" i="4"/>
  <c r="J69" i="4"/>
  <c r="B69" i="4"/>
  <c r="G31" i="2"/>
  <c r="F32" i="2"/>
  <c r="I32" i="2"/>
  <c r="J32" i="2"/>
  <c r="B32" i="2"/>
  <c r="C24" i="2"/>
  <c r="C23" i="2"/>
  <c r="D32" i="2"/>
  <c r="E32" i="2" l="1"/>
  <c r="E31" i="2"/>
  <c r="C32" i="2"/>
  <c r="C31" i="2"/>
  <c r="D31" i="2"/>
  <c r="C37" i="2"/>
</calcChain>
</file>

<file path=xl/sharedStrings.xml><?xml version="1.0" encoding="utf-8"?>
<sst xmlns="http://schemas.openxmlformats.org/spreadsheetml/2006/main" count="81" uniqueCount="23">
  <si>
    <t>Replication #</t>
  </si>
  <si>
    <t>Throughput</t>
  </si>
  <si>
    <t>Workstation 1 Busy %</t>
  </si>
  <si>
    <t>Workstation 2 Busy %</t>
  </si>
  <si>
    <t>Workstation 3 Busy %</t>
  </si>
  <si>
    <t>Inspector 1 Blocked %</t>
  </si>
  <si>
    <t>Inspector 2 Blocked %</t>
  </si>
  <si>
    <t>Buffer 1 Occupancy Average</t>
  </si>
  <si>
    <t>Buffer 2 Occupancy Average</t>
  </si>
  <si>
    <t>Buffer 3 Occupancy Average</t>
  </si>
  <si>
    <t>Buffer 4 Occupancy Average</t>
  </si>
  <si>
    <t>Buffer 5 Occupancy Average</t>
  </si>
  <si>
    <t>averages</t>
  </si>
  <si>
    <t>variances</t>
  </si>
  <si>
    <t>std error</t>
  </si>
  <si>
    <t>conf low</t>
  </si>
  <si>
    <t>alpha/2</t>
  </si>
  <si>
    <t>v</t>
  </si>
  <si>
    <t>T@alpha,v</t>
  </si>
  <si>
    <t>conf high</t>
  </si>
  <si>
    <t>R</t>
  </si>
  <si>
    <t>epsilon</t>
  </si>
  <si>
    <t>Z@0.025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</si>
</sst>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1" fillId="6" borderId="4" xfId="11"/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7" workbookViewId="0">
      <selection activeCell="G35" sqref="G35"/>
    </sheetView>
  </sheetViews>
  <sheetFormatPr defaultRowHeight="15" x14ac:dyDescent="0.25"/>
  <cols>
    <col min="1" max="1" width="12.42578125" bestFit="1" customWidth="1"/>
    <col min="2" max="2" width="12" bestFit="1" customWidth="1"/>
    <col min="3" max="5" width="20.140625" bestFit="1" customWidth="1"/>
    <col min="6" max="7" width="20.42578125" bestFit="1" customWidth="1"/>
    <col min="8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9.6199999999999994E-2</v>
      </c>
      <c r="C2">
        <v>41.127599047185399</v>
      </c>
      <c r="D2">
        <v>2.9477068564884399</v>
      </c>
      <c r="E2">
        <v>2.6994678606773901</v>
      </c>
      <c r="F2">
        <v>3.1543498061012802E-2</v>
      </c>
      <c r="G2">
        <v>83.295917909643904</v>
      </c>
      <c r="H2">
        <v>0.200745936192429</v>
      </c>
      <c r="I2">
        <v>0.79095278862601404</v>
      </c>
      <c r="J2">
        <v>3.2809673787797602E-2</v>
      </c>
      <c r="K2">
        <v>0.42575252365952698</v>
      </c>
      <c r="L2">
        <v>1.9070060736469701</v>
      </c>
    </row>
    <row r="3" spans="1:12" x14ac:dyDescent="0.25">
      <c r="A3">
        <v>2</v>
      </c>
      <c r="B3">
        <v>9.8000000000000004E-2</v>
      </c>
      <c r="C3">
        <v>41.748256166035098</v>
      </c>
      <c r="D3">
        <v>2.6290588081386002</v>
      </c>
      <c r="E3">
        <v>2.8159775399574198</v>
      </c>
      <c r="F3">
        <v>0</v>
      </c>
      <c r="G3">
        <v>90.174146449218398</v>
      </c>
      <c r="H3">
        <v>0.21274678064054101</v>
      </c>
      <c r="I3">
        <v>1.21694540594084</v>
      </c>
      <c r="J3">
        <v>1.44807023137114E-2</v>
      </c>
      <c r="K3">
        <v>0.17757131143667701</v>
      </c>
      <c r="L3">
        <v>1.95524152916004</v>
      </c>
    </row>
    <row r="4" spans="1:12" x14ac:dyDescent="0.25">
      <c r="A4">
        <v>3</v>
      </c>
      <c r="B4">
        <v>9.6799999999999997E-2</v>
      </c>
      <c r="C4">
        <v>43.176368972711202</v>
      </c>
      <c r="D4">
        <v>2.75439957633504</v>
      </c>
      <c r="E4">
        <v>2.03105302716338</v>
      </c>
      <c r="F4">
        <v>1.89058622594954E-2</v>
      </c>
      <c r="G4">
        <v>89.480068812659496</v>
      </c>
      <c r="H4">
        <v>0.22475872014335699</v>
      </c>
      <c r="I4">
        <v>0.73383849472737495</v>
      </c>
      <c r="J4">
        <v>9.0890415430726207E-3</v>
      </c>
      <c r="K4">
        <v>0.658279158082409</v>
      </c>
      <c r="L4">
        <v>1.87365887784014</v>
      </c>
    </row>
    <row r="5" spans="1:12" x14ac:dyDescent="0.25">
      <c r="A5">
        <v>4</v>
      </c>
      <c r="B5">
        <v>9.6466666666666603E-2</v>
      </c>
      <c r="C5">
        <v>42.377978025208101</v>
      </c>
      <c r="D5">
        <v>2.3168313772933602</v>
      </c>
      <c r="E5">
        <v>1.9635849054387899</v>
      </c>
      <c r="F5">
        <v>2.0247365154373202E-2</v>
      </c>
      <c r="G5">
        <v>80.625553147387194</v>
      </c>
      <c r="H5">
        <v>0.211205963304923</v>
      </c>
      <c r="I5">
        <v>1.2848084124380199</v>
      </c>
      <c r="J5">
        <v>5.7170679264681697E-3</v>
      </c>
      <c r="K5">
        <v>0.13347181969670599</v>
      </c>
      <c r="L5">
        <v>1.9521834259866</v>
      </c>
    </row>
    <row r="6" spans="1:12" x14ac:dyDescent="0.25">
      <c r="A6">
        <v>5</v>
      </c>
      <c r="B6">
        <v>9.2066666666666602E-2</v>
      </c>
      <c r="C6">
        <v>38.7438691147645</v>
      </c>
      <c r="D6">
        <v>3.4200865786174899</v>
      </c>
      <c r="E6">
        <v>2.0852345629761602</v>
      </c>
      <c r="F6">
        <v>0</v>
      </c>
      <c r="G6">
        <v>91.734921329190797</v>
      </c>
      <c r="H6">
        <v>0.18799029082791599</v>
      </c>
      <c r="I6">
        <v>0.98990539303053704</v>
      </c>
      <c r="J6">
        <v>5.2485580903534499E-3</v>
      </c>
      <c r="K6">
        <v>0.423231367477021</v>
      </c>
      <c r="L6">
        <v>1.88936214451297</v>
      </c>
    </row>
    <row r="7" spans="1:12" x14ac:dyDescent="0.25">
      <c r="A7">
        <v>6</v>
      </c>
      <c r="B7">
        <v>9.64E-2</v>
      </c>
      <c r="C7">
        <v>40.720485880884802</v>
      </c>
      <c r="D7">
        <v>2.3157503976300902</v>
      </c>
      <c r="E7">
        <v>1.7797270944446</v>
      </c>
      <c r="F7">
        <v>0</v>
      </c>
      <c r="G7">
        <v>79.5879683193956</v>
      </c>
      <c r="H7">
        <v>0.20451495329328701</v>
      </c>
      <c r="I7">
        <v>1.1246618975137801</v>
      </c>
      <c r="J7">
        <v>5.4986339985461496E-3</v>
      </c>
      <c r="K7">
        <v>0.40866751195137702</v>
      </c>
      <c r="L7">
        <v>1.9634628792692399</v>
      </c>
    </row>
    <row r="8" spans="1:12" x14ac:dyDescent="0.25">
      <c r="A8">
        <v>7</v>
      </c>
      <c r="B8">
        <v>9.6466666666666603E-2</v>
      </c>
      <c r="C8">
        <v>40.260689265503899</v>
      </c>
      <c r="D8">
        <v>2.8751780382849601</v>
      </c>
      <c r="E8">
        <v>2.6309299210833701</v>
      </c>
      <c r="F8">
        <v>0</v>
      </c>
      <c r="G8">
        <v>88.634524808581205</v>
      </c>
      <c r="H8">
        <v>0.19625036408403199</v>
      </c>
      <c r="I8">
        <v>0.92053826960438201</v>
      </c>
      <c r="J8">
        <v>4.6818086777861E-2</v>
      </c>
      <c r="K8">
        <v>0.43564863389944097</v>
      </c>
      <c r="L8">
        <v>1.86496486235328</v>
      </c>
    </row>
    <row r="9" spans="1:12" x14ac:dyDescent="0.25">
      <c r="A9">
        <v>8</v>
      </c>
      <c r="B9">
        <v>0.102066666666666</v>
      </c>
      <c r="C9">
        <v>43.672840638329802</v>
      </c>
      <c r="D9">
        <v>2.8956484067589301</v>
      </c>
      <c r="E9">
        <v>2.1579462389686399</v>
      </c>
      <c r="F9">
        <v>0</v>
      </c>
      <c r="G9">
        <v>91.8084704459542</v>
      </c>
      <c r="H9">
        <v>0.225644189225054</v>
      </c>
      <c r="I9">
        <v>1.0908604045574599</v>
      </c>
      <c r="J9">
        <v>3.2575962849497602E-3</v>
      </c>
      <c r="K9">
        <v>0.22006732896569001</v>
      </c>
      <c r="L9">
        <v>1.9803784176708701</v>
      </c>
    </row>
    <row r="10" spans="1:12" x14ac:dyDescent="0.25">
      <c r="A10">
        <v>9</v>
      </c>
      <c r="B10">
        <v>9.2999999999999999E-2</v>
      </c>
      <c r="C10">
        <v>40.700499609642698</v>
      </c>
      <c r="D10">
        <v>2.79308420823617</v>
      </c>
      <c r="E10">
        <v>1.9769444658231401</v>
      </c>
      <c r="F10">
        <v>5.0749892629452604E-3</v>
      </c>
      <c r="G10">
        <v>87.344023874836594</v>
      </c>
      <c r="H10">
        <v>0.198528472794575</v>
      </c>
      <c r="I10">
        <v>0.74591079902847501</v>
      </c>
      <c r="J10">
        <v>1.6190508662326401E-2</v>
      </c>
      <c r="K10">
        <v>0.64588610551735104</v>
      </c>
      <c r="L10">
        <v>1.76342028791058</v>
      </c>
    </row>
    <row r="11" spans="1:12" x14ac:dyDescent="0.25">
      <c r="A11">
        <v>10</v>
      </c>
      <c r="B11">
        <v>9.9933333333333305E-2</v>
      </c>
      <c r="C11">
        <v>43.437688007368202</v>
      </c>
      <c r="D11">
        <v>3.3599560963190598</v>
      </c>
      <c r="E11">
        <v>1.71738168247158</v>
      </c>
      <c r="F11">
        <v>7.0058704636333693E-2</v>
      </c>
      <c r="G11">
        <v>85.649595302128304</v>
      </c>
      <c r="H11">
        <v>0.22815160161437001</v>
      </c>
      <c r="I11">
        <v>0.86908964575520897</v>
      </c>
      <c r="J11">
        <v>1.36820837227252E-2</v>
      </c>
      <c r="K11">
        <v>0.46881479723448399</v>
      </c>
      <c r="L11">
        <v>1.91634331269088</v>
      </c>
    </row>
    <row r="12" spans="1:12" x14ac:dyDescent="0.25">
      <c r="A12">
        <v>11</v>
      </c>
      <c r="B12">
        <v>9.4600000000000004E-2</v>
      </c>
      <c r="C12">
        <v>41.605271853554697</v>
      </c>
      <c r="D12">
        <v>3.48754072512103</v>
      </c>
      <c r="E12">
        <v>1.1628189895821499</v>
      </c>
      <c r="F12">
        <v>1.7465268133176601E-2</v>
      </c>
      <c r="G12">
        <v>87.082012744698901</v>
      </c>
      <c r="H12">
        <v>0.221382147867769</v>
      </c>
      <c r="I12">
        <v>0.69872740381871401</v>
      </c>
      <c r="J12">
        <v>7.1098871357756499E-3</v>
      </c>
      <c r="K12">
        <v>0.65821239004766896</v>
      </c>
      <c r="L12">
        <v>1.84810446973385</v>
      </c>
    </row>
    <row r="13" spans="1:12" x14ac:dyDescent="0.25">
      <c r="A13">
        <v>12</v>
      </c>
      <c r="B13">
        <v>9.2999999999999999E-2</v>
      </c>
      <c r="C13">
        <v>41.130786613376799</v>
      </c>
      <c r="D13">
        <v>2.25056334523912</v>
      </c>
      <c r="E13">
        <v>1.8958699931751499</v>
      </c>
      <c r="F13">
        <v>0</v>
      </c>
      <c r="G13">
        <v>88.104104386272695</v>
      </c>
      <c r="H13">
        <v>0.18209569272811299</v>
      </c>
      <c r="I13">
        <v>0.69105851765293802</v>
      </c>
      <c r="J13">
        <v>1.73918480698406E-3</v>
      </c>
      <c r="K13">
        <v>0.333070980134276</v>
      </c>
      <c r="L13">
        <v>1.96160375161053</v>
      </c>
    </row>
    <row r="14" spans="1:12" x14ac:dyDescent="0.25">
      <c r="A14">
        <v>13</v>
      </c>
      <c r="B14">
        <v>9.6799999999999997E-2</v>
      </c>
      <c r="C14">
        <v>41.486438899123797</v>
      </c>
      <c r="D14">
        <v>2.8551749524211698</v>
      </c>
      <c r="E14">
        <v>2.0546945797826601</v>
      </c>
      <c r="F14">
        <v>4.2739358189222303E-2</v>
      </c>
      <c r="G14">
        <v>89.716157522523702</v>
      </c>
      <c r="H14">
        <v>0.21407620752734099</v>
      </c>
      <c r="I14">
        <v>1.0494811054830699</v>
      </c>
      <c r="J14">
        <v>1.05011506083317E-2</v>
      </c>
      <c r="K14">
        <v>0.43408803280868502</v>
      </c>
      <c r="L14">
        <v>1.95682260105318</v>
      </c>
    </row>
    <row r="15" spans="1:12" x14ac:dyDescent="0.25">
      <c r="A15">
        <v>14</v>
      </c>
      <c r="B15">
        <v>9.6733333333333296E-2</v>
      </c>
      <c r="C15">
        <v>40.966741421928198</v>
      </c>
      <c r="D15">
        <v>1.8011214098673001</v>
      </c>
      <c r="E15">
        <v>2.9424299595596399</v>
      </c>
      <c r="F15">
        <v>0</v>
      </c>
      <c r="G15">
        <v>81.7355395976778</v>
      </c>
      <c r="H15">
        <v>0.19911209015663001</v>
      </c>
      <c r="I15">
        <v>1.34371218355514</v>
      </c>
      <c r="J15">
        <v>1.40127043823162E-2</v>
      </c>
      <c r="K15">
        <v>8.2743295374252401E-2</v>
      </c>
      <c r="L15">
        <v>1.9515770649088899</v>
      </c>
    </row>
    <row r="16" spans="1:12" x14ac:dyDescent="0.25">
      <c r="A16">
        <v>15</v>
      </c>
      <c r="B16">
        <v>0.10013333333333301</v>
      </c>
      <c r="C16">
        <v>43.751783786344703</v>
      </c>
      <c r="D16">
        <v>2.1324412824418899</v>
      </c>
      <c r="E16">
        <v>2.3779957843429802</v>
      </c>
      <c r="F16">
        <v>0</v>
      </c>
      <c r="G16">
        <v>87.281512944684906</v>
      </c>
      <c r="H16">
        <v>0.213683143438574</v>
      </c>
      <c r="I16">
        <v>1.05383638737262</v>
      </c>
      <c r="J16">
        <v>1.6316947566113401E-2</v>
      </c>
      <c r="K16">
        <v>0.37153310522405603</v>
      </c>
      <c r="L16">
        <v>1.9621118265191499</v>
      </c>
    </row>
    <row r="17" spans="1:12" x14ac:dyDescent="0.25">
      <c r="A17">
        <v>16</v>
      </c>
      <c r="B17">
        <v>9.3266666666666595E-2</v>
      </c>
      <c r="C17">
        <v>43.765605442090603</v>
      </c>
      <c r="D17">
        <v>2.9702805544361999</v>
      </c>
      <c r="E17">
        <v>2.0779899877186701</v>
      </c>
      <c r="F17">
        <v>5.1239233726543397E-4</v>
      </c>
      <c r="G17">
        <v>88.441311763603494</v>
      </c>
      <c r="H17">
        <v>0.218749425149913</v>
      </c>
      <c r="I17">
        <v>1.0050697048499599</v>
      </c>
      <c r="J17">
        <v>1.11701943996002E-2</v>
      </c>
      <c r="K17">
        <v>0.51210728376952097</v>
      </c>
      <c r="L17">
        <v>1.9805502129986301</v>
      </c>
    </row>
    <row r="18" spans="1:12" x14ac:dyDescent="0.25">
      <c r="A18">
        <v>17</v>
      </c>
      <c r="B18">
        <v>9.6533333333333304E-2</v>
      </c>
      <c r="C18">
        <v>43.824211260191902</v>
      </c>
      <c r="D18">
        <v>3.1924402061099699</v>
      </c>
      <c r="E18">
        <v>2.2441141164293099</v>
      </c>
      <c r="F18">
        <v>7.37551012860891E-2</v>
      </c>
      <c r="G18">
        <v>89.405741061868895</v>
      </c>
      <c r="H18">
        <v>0.24494390220971099</v>
      </c>
      <c r="I18">
        <v>0.76963175516670801</v>
      </c>
      <c r="J18">
        <v>2.5750844316579698E-2</v>
      </c>
      <c r="K18">
        <v>0.51548632713108899</v>
      </c>
      <c r="L18">
        <v>1.88605477061718</v>
      </c>
    </row>
    <row r="19" spans="1:12" x14ac:dyDescent="0.25">
      <c r="A19">
        <v>18</v>
      </c>
      <c r="B19">
        <v>9.8199999999999996E-2</v>
      </c>
      <c r="C19">
        <v>43.184103150353998</v>
      </c>
      <c r="D19">
        <v>2.9089930497272798</v>
      </c>
      <c r="E19">
        <v>2.4495405385856501</v>
      </c>
      <c r="F19">
        <v>0</v>
      </c>
      <c r="G19">
        <v>83.844727913479701</v>
      </c>
      <c r="H19">
        <v>0.23512057015138901</v>
      </c>
      <c r="I19">
        <v>1.0783430422699001</v>
      </c>
      <c r="J19">
        <v>7.4805335590667401E-3</v>
      </c>
      <c r="K19">
        <v>0.40093962538455902</v>
      </c>
      <c r="L19">
        <v>1.95368128413248</v>
      </c>
    </row>
    <row r="20" spans="1:12" x14ac:dyDescent="0.25">
      <c r="A20">
        <v>19</v>
      </c>
      <c r="B20">
        <v>9.4733333333333294E-2</v>
      </c>
      <c r="C20">
        <v>40.807402155689601</v>
      </c>
      <c r="D20">
        <v>2.9840825704846399</v>
      </c>
      <c r="E20">
        <v>3.1397967062550198</v>
      </c>
      <c r="F20">
        <v>0</v>
      </c>
      <c r="G20">
        <v>85.665076505434698</v>
      </c>
      <c r="H20">
        <v>0.20861592642391399</v>
      </c>
      <c r="I20">
        <v>1.0409357549693701</v>
      </c>
      <c r="J20">
        <v>1.2494114188733E-2</v>
      </c>
      <c r="K20">
        <v>0.45355263905259002</v>
      </c>
      <c r="L20">
        <v>1.8346713503051499</v>
      </c>
    </row>
    <row r="21" spans="1:12" x14ac:dyDescent="0.25">
      <c r="A21">
        <v>20</v>
      </c>
      <c r="B21">
        <v>9.7799999999999998E-2</v>
      </c>
      <c r="C21">
        <v>44.653411205651601</v>
      </c>
      <c r="D21">
        <v>2.4903612807718498</v>
      </c>
      <c r="E21">
        <v>2.3852423386022301</v>
      </c>
      <c r="F21">
        <v>5.74970881544625E-2</v>
      </c>
      <c r="G21">
        <v>88.713729581935297</v>
      </c>
      <c r="H21">
        <v>0.22908492254076901</v>
      </c>
      <c r="I21">
        <v>0.96130130129263103</v>
      </c>
      <c r="J21">
        <v>1.6143018710551599E-2</v>
      </c>
      <c r="K21">
        <v>0.17785549384712199</v>
      </c>
      <c r="L21">
        <v>1.88745757853481</v>
      </c>
    </row>
    <row r="23" spans="1:12" x14ac:dyDescent="0.25">
      <c r="A23" t="s">
        <v>12</v>
      </c>
      <c r="B23" s="1">
        <f>AVERAGE(B2:B21)</f>
        <v>9.6459999999999921E-2</v>
      </c>
      <c r="C23" s="1">
        <f t="shared" ref="C23:L23" si="0">AVERAGE(C2:C21)</f>
        <v>42.057101525796988</v>
      </c>
      <c r="D23" s="1">
        <f t="shared" si="0"/>
        <v>2.7690349860361296</v>
      </c>
      <c r="E23" s="1">
        <f t="shared" si="0"/>
        <v>2.2294370146518969</v>
      </c>
      <c r="F23" s="1">
        <f t="shared" si="0"/>
        <v>1.6889981373718815E-2</v>
      </c>
      <c r="G23" s="1">
        <f t="shared" si="0"/>
        <v>86.916255221058776</v>
      </c>
      <c r="H23" s="1">
        <f t="shared" si="0"/>
        <v>0.21287006501573039</v>
      </c>
      <c r="I23" s="1">
        <f t="shared" si="0"/>
        <v>0.97298043338265727</v>
      </c>
      <c r="J23" s="1">
        <f t="shared" si="0"/>
        <v>1.37755266390932E-2</v>
      </c>
      <c r="K23" s="1">
        <f t="shared" si="0"/>
        <v>0.39684898653472511</v>
      </c>
      <c r="L23" s="1">
        <f t="shared" si="0"/>
        <v>1.9144328360727709</v>
      </c>
    </row>
    <row r="24" spans="1:12" x14ac:dyDescent="0.25">
      <c r="A24" t="s">
        <v>13</v>
      </c>
      <c r="B24">
        <f>_xlfn.VAR.S(B2:B21)</f>
        <v>6.5501286549702874E-6</v>
      </c>
      <c r="C24">
        <f t="shared" ref="C24:L24" si="1">_xlfn.VAR.S(C2:C21)</f>
        <v>2.4066471385276751</v>
      </c>
      <c r="D24">
        <f t="shared" si="1"/>
        <v>0.19791968286405168</v>
      </c>
      <c r="E24">
        <f t="shared" si="1"/>
        <v>0.21709569011381807</v>
      </c>
      <c r="F24">
        <f t="shared" si="1"/>
        <v>6.2466362504759584E-4</v>
      </c>
      <c r="G24">
        <f t="shared" si="1"/>
        <v>12.340466151539211</v>
      </c>
      <c r="H24">
        <f t="shared" si="1"/>
        <v>2.5836036448890516E-4</v>
      </c>
      <c r="I24">
        <f t="shared" si="1"/>
        <v>3.7480779115501031E-2</v>
      </c>
      <c r="J24">
        <f t="shared" si="1"/>
        <v>1.1593702284791983E-4</v>
      </c>
      <c r="K24">
        <f t="shared" si="1"/>
        <v>2.8370567817251131E-2</v>
      </c>
      <c r="L24">
        <f t="shared" si="1"/>
        <v>3.3329576243497443E-3</v>
      </c>
    </row>
    <row r="25" spans="1:12" x14ac:dyDescent="0.25">
      <c r="A25" t="s">
        <v>14</v>
      </c>
      <c r="B25">
        <f>B24/SQRT(COUNT(A2:A21))</f>
        <v>1.4646532933882827E-6</v>
      </c>
      <c r="C25">
        <f t="shared" ref="C25:L25" si="2">C24/SQRT(COUNT(B2:B21))</f>
        <v>0.5381426599603234</v>
      </c>
      <c r="D25">
        <f t="shared" si="2"/>
        <v>4.4256186496921979E-2</v>
      </c>
      <c r="E25">
        <f t="shared" si="2"/>
        <v>4.8544072071672627E-2</v>
      </c>
      <c r="F25">
        <f t="shared" si="2"/>
        <v>1.3967903286778646E-4</v>
      </c>
      <c r="G25">
        <f t="shared" si="2"/>
        <v>2.7594121188876897</v>
      </c>
      <c r="H25">
        <f t="shared" si="2"/>
        <v>5.7771133768881463E-5</v>
      </c>
      <c r="I25">
        <f t="shared" si="2"/>
        <v>8.3809569951914745E-3</v>
      </c>
      <c r="J25">
        <f t="shared" si="2"/>
        <v>2.5924306419689499E-5</v>
      </c>
      <c r="K25">
        <f t="shared" si="2"/>
        <v>6.3438518199641358E-3</v>
      </c>
      <c r="L25">
        <f t="shared" si="2"/>
        <v>7.4527198141722357E-4</v>
      </c>
    </row>
    <row r="27" spans="1:12" x14ac:dyDescent="0.25">
      <c r="A27" t="s">
        <v>16</v>
      </c>
      <c r="B27">
        <v>2.5000000000000001E-2</v>
      </c>
    </row>
    <row r="28" spans="1:12" x14ac:dyDescent="0.25">
      <c r="A28" t="s">
        <v>17</v>
      </c>
      <c r="B28" s="2">
        <f>20-1</f>
        <v>19</v>
      </c>
    </row>
    <row r="29" spans="1:12" x14ac:dyDescent="0.25">
      <c r="A29" s="3" t="s">
        <v>18</v>
      </c>
      <c r="B29">
        <v>2.09</v>
      </c>
      <c r="C29">
        <v>2.09</v>
      </c>
      <c r="D29">
        <v>2.09</v>
      </c>
      <c r="E29">
        <v>2.09</v>
      </c>
      <c r="F29">
        <v>2.09</v>
      </c>
      <c r="G29">
        <v>2.09</v>
      </c>
      <c r="H29">
        <v>2.09</v>
      </c>
      <c r="I29">
        <v>2.09</v>
      </c>
      <c r="J29">
        <v>2.09</v>
      </c>
      <c r="K29">
        <v>2.09</v>
      </c>
      <c r="L29">
        <v>2.09</v>
      </c>
    </row>
    <row r="31" spans="1:12" x14ac:dyDescent="0.25">
      <c r="A31" t="s">
        <v>15</v>
      </c>
      <c r="B31">
        <f>B23-B29*B25</f>
        <v>9.6456938874616746E-2</v>
      </c>
      <c r="C31">
        <f t="shared" ref="C31:L31" si="3">C23-C29*C25</f>
        <v>40.932383366479911</v>
      </c>
      <c r="D31">
        <f t="shared" si="3"/>
        <v>2.6765395562575627</v>
      </c>
      <c r="E31">
        <f t="shared" si="3"/>
        <v>2.127979904022101</v>
      </c>
      <c r="F31">
        <f t="shared" si="3"/>
        <v>1.659805219502514E-2</v>
      </c>
      <c r="G31">
        <f t="shared" si="3"/>
        <v>81.149083892583505</v>
      </c>
      <c r="H31">
        <f t="shared" si="3"/>
        <v>0.21274932334615343</v>
      </c>
      <c r="I31">
        <f t="shared" si="3"/>
        <v>0.95546423326270713</v>
      </c>
      <c r="J31">
        <f t="shared" si="3"/>
        <v>1.3721344838676049E-2</v>
      </c>
      <c r="K31">
        <f t="shared" si="3"/>
        <v>0.38359033623100008</v>
      </c>
      <c r="L31">
        <f t="shared" si="3"/>
        <v>1.9128752176316088</v>
      </c>
    </row>
    <row r="32" spans="1:12" x14ac:dyDescent="0.25">
      <c r="A32" t="s">
        <v>19</v>
      </c>
      <c r="B32">
        <f>B23+B29*B25</f>
        <v>9.6463061125383096E-2</v>
      </c>
      <c r="C32">
        <f>C23+C29*C25</f>
        <v>43.181819685114064</v>
      </c>
      <c r="D32">
        <f t="shared" ref="C32:L32" si="4">D23+D29*D25</f>
        <v>2.8615304158146966</v>
      </c>
      <c r="E32">
        <f t="shared" si="4"/>
        <v>2.3308941252816928</v>
      </c>
      <c r="F32">
        <f t="shared" si="4"/>
        <v>1.7181910552412489E-2</v>
      </c>
      <c r="G32">
        <f t="shared" si="4"/>
        <v>92.683426549534047</v>
      </c>
      <c r="H32">
        <f t="shared" si="4"/>
        <v>0.21299080668530734</v>
      </c>
      <c r="I32">
        <f t="shared" si="4"/>
        <v>0.99049663350260742</v>
      </c>
      <c r="J32">
        <f t="shared" si="4"/>
        <v>1.3829708439510351E-2</v>
      </c>
      <c r="K32">
        <f t="shared" si="4"/>
        <v>0.41010763683845014</v>
      </c>
      <c r="L32">
        <f t="shared" si="4"/>
        <v>1.915990454513933</v>
      </c>
    </row>
    <row r="34" spans="1:12" x14ac:dyDescent="0.25">
      <c r="A34" t="s">
        <v>21</v>
      </c>
      <c r="B34">
        <v>0.1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</row>
    <row r="35" spans="1:12" x14ac:dyDescent="0.25">
      <c r="A35" s="3" t="s">
        <v>22</v>
      </c>
      <c r="B35">
        <v>1.96</v>
      </c>
      <c r="C35">
        <v>1.96</v>
      </c>
      <c r="D35">
        <v>1.96</v>
      </c>
      <c r="E35">
        <v>1.96</v>
      </c>
      <c r="F35">
        <v>1.96</v>
      </c>
      <c r="G35">
        <v>1.96</v>
      </c>
      <c r="H35">
        <v>1.96</v>
      </c>
      <c r="I35">
        <v>1.96</v>
      </c>
      <c r="J35">
        <v>1.96</v>
      </c>
      <c r="K35">
        <v>1.96</v>
      </c>
      <c r="L35">
        <v>1.96</v>
      </c>
    </row>
    <row r="37" spans="1:12" x14ac:dyDescent="0.25">
      <c r="A37" t="s">
        <v>20</v>
      </c>
      <c r="B37">
        <f>POWER((B35*B24)/B34,2)</f>
        <v>1.6482071861982001E-8</v>
      </c>
      <c r="C37">
        <f t="shared" ref="C37:L37" si="5">POWER((C35*C24)/C34,2)</f>
        <v>2225.0356846351442</v>
      </c>
      <c r="D37">
        <f t="shared" si="5"/>
        <v>15.048392684301007</v>
      </c>
      <c r="E37">
        <f t="shared" si="5"/>
        <v>18.105667733928605</v>
      </c>
      <c r="F37">
        <f t="shared" si="5"/>
        <v>1.4990101621483289E-4</v>
      </c>
      <c r="G37">
        <f t="shared" si="5"/>
        <v>58502.614194291382</v>
      </c>
      <c r="H37">
        <f t="shared" si="5"/>
        <v>2.5642709940984746E-5</v>
      </c>
      <c r="I37">
        <f t="shared" si="5"/>
        <v>0.53967134980080833</v>
      </c>
      <c r="J37">
        <f t="shared" si="5"/>
        <v>5.1636456373889019E-6</v>
      </c>
      <c r="K37">
        <f t="shared" si="5"/>
        <v>0.30920620367584994</v>
      </c>
      <c r="L37">
        <f t="shared" si="5"/>
        <v>4.2674822829171719E-3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J43" sqref="J43"/>
    </sheetView>
  </sheetViews>
  <sheetFormatPr defaultRowHeight="15" x14ac:dyDescent="0.25"/>
  <cols>
    <col min="2" max="2" width="12" bestFit="1" customWidth="1"/>
    <col min="3" max="5" width="20.140625" bestFit="1" customWidth="1"/>
    <col min="6" max="7" width="20.42578125" bestFit="1" customWidth="1"/>
    <col min="8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9.6199999999999994E-2</v>
      </c>
      <c r="C2">
        <f>Replication_Output!C2/100</f>
        <v>0.41127599047185398</v>
      </c>
      <c r="D2">
        <f>Replication_Output!D2/100</f>
        <v>2.9477068564884398E-2</v>
      </c>
      <c r="E2">
        <f>Replication_Output!E2/100</f>
        <v>2.69946786067739E-2</v>
      </c>
      <c r="F2">
        <f>Replication_Output!F2/100</f>
        <v>3.15434980610128E-4</v>
      </c>
      <c r="G2">
        <f>Replication_Output!G2/100</f>
        <v>0.83295917909643902</v>
      </c>
      <c r="H2">
        <v>0.200745936192429</v>
      </c>
      <c r="I2">
        <v>0.79095278862601404</v>
      </c>
      <c r="J2">
        <v>3.2809673787797602E-2</v>
      </c>
      <c r="K2">
        <v>0.42575252365952698</v>
      </c>
      <c r="L2">
        <v>1.9070060736469701</v>
      </c>
    </row>
    <row r="3" spans="1:12" x14ac:dyDescent="0.25">
      <c r="A3">
        <v>2</v>
      </c>
      <c r="B3">
        <v>9.8000000000000004E-2</v>
      </c>
      <c r="C3">
        <f>Replication_Output!C3/100</f>
        <v>0.41748256166035097</v>
      </c>
      <c r="D3">
        <f>Replication_Output!D3/100</f>
        <v>2.6290588081386002E-2</v>
      </c>
      <c r="E3">
        <f>Replication_Output!E3/100</f>
        <v>2.8159775399574198E-2</v>
      </c>
      <c r="F3">
        <f>Replication_Output!F3/100</f>
        <v>0</v>
      </c>
      <c r="G3">
        <f>Replication_Output!G3/100</f>
        <v>0.90174146449218395</v>
      </c>
      <c r="H3">
        <v>0.21274678064054101</v>
      </c>
      <c r="I3">
        <v>1.21694540594084</v>
      </c>
      <c r="J3">
        <v>1.44807023137114E-2</v>
      </c>
      <c r="K3">
        <v>0.17757131143667701</v>
      </c>
      <c r="L3">
        <v>1.95524152916004</v>
      </c>
    </row>
    <row r="4" spans="1:12" x14ac:dyDescent="0.25">
      <c r="A4">
        <v>3</v>
      </c>
      <c r="B4">
        <v>9.6799999999999997E-2</v>
      </c>
      <c r="C4">
        <f>Replication_Output!C4/100</f>
        <v>0.43176368972711204</v>
      </c>
      <c r="D4">
        <f>Replication_Output!D4/100</f>
        <v>2.7543995763350398E-2</v>
      </c>
      <c r="E4">
        <f>Replication_Output!E4/100</f>
        <v>2.0310530271633799E-2</v>
      </c>
      <c r="F4">
        <f>Replication_Output!F4/100</f>
        <v>1.89058622594954E-4</v>
      </c>
      <c r="G4">
        <f>Replication_Output!G4/100</f>
        <v>0.89480068812659497</v>
      </c>
      <c r="H4">
        <v>0.22475872014335699</v>
      </c>
      <c r="I4">
        <v>0.73383849472737495</v>
      </c>
      <c r="J4">
        <v>9.0890415430726207E-3</v>
      </c>
      <c r="K4">
        <v>0.658279158082409</v>
      </c>
      <c r="L4">
        <v>1.87365887784014</v>
      </c>
    </row>
    <row r="5" spans="1:12" x14ac:dyDescent="0.25">
      <c r="A5">
        <v>4</v>
      </c>
      <c r="B5">
        <v>9.6466666666666603E-2</v>
      </c>
      <c r="C5">
        <f>Replication_Output!C5/100</f>
        <v>0.42377978025208102</v>
      </c>
      <c r="D5">
        <f>Replication_Output!D5/100</f>
        <v>2.3168313772933602E-2</v>
      </c>
      <c r="E5">
        <f>Replication_Output!E5/100</f>
        <v>1.9635849054387901E-2</v>
      </c>
      <c r="F5">
        <f>Replication_Output!F5/100</f>
        <v>2.0247365154373202E-4</v>
      </c>
      <c r="G5">
        <f>Replication_Output!G5/100</f>
        <v>0.80625553147387197</v>
      </c>
      <c r="H5">
        <v>0.211205963304923</v>
      </c>
      <c r="I5">
        <v>1.2848084124380199</v>
      </c>
      <c r="J5">
        <v>5.7170679264681697E-3</v>
      </c>
      <c r="K5">
        <v>0.13347181969670599</v>
      </c>
      <c r="L5">
        <v>1.9521834259866</v>
      </c>
    </row>
    <row r="6" spans="1:12" x14ac:dyDescent="0.25">
      <c r="A6">
        <v>5</v>
      </c>
      <c r="B6">
        <v>9.2066666666666602E-2</v>
      </c>
      <c r="C6">
        <f>Replication_Output!C6/100</f>
        <v>0.38743869114764501</v>
      </c>
      <c r="D6">
        <f>Replication_Output!D6/100</f>
        <v>3.42008657861749E-2</v>
      </c>
      <c r="E6">
        <f>Replication_Output!E6/100</f>
        <v>2.0852345629761602E-2</v>
      </c>
      <c r="F6">
        <f>Replication_Output!F6/100</f>
        <v>0</v>
      </c>
      <c r="G6">
        <f>Replication_Output!G6/100</f>
        <v>0.91734921329190799</v>
      </c>
      <c r="H6">
        <v>0.18799029082791599</v>
      </c>
      <c r="I6">
        <v>0.98990539303053704</v>
      </c>
      <c r="J6">
        <v>5.2485580903534499E-3</v>
      </c>
      <c r="K6">
        <v>0.423231367477021</v>
      </c>
      <c r="L6">
        <v>1.88936214451297</v>
      </c>
    </row>
    <row r="7" spans="1:12" x14ac:dyDescent="0.25">
      <c r="A7">
        <v>6</v>
      </c>
      <c r="B7">
        <v>9.64E-2</v>
      </c>
      <c r="C7">
        <f>Replication_Output!C7/100</f>
        <v>0.40720485880884799</v>
      </c>
      <c r="D7">
        <f>Replication_Output!D7/100</f>
        <v>2.3157503976300901E-2</v>
      </c>
      <c r="E7">
        <f>Replication_Output!E7/100</f>
        <v>1.7797270944446001E-2</v>
      </c>
      <c r="F7">
        <f>Replication_Output!F7/100</f>
        <v>0</v>
      </c>
      <c r="G7">
        <f>Replication_Output!G7/100</f>
        <v>0.79587968319395597</v>
      </c>
      <c r="H7">
        <v>0.20451495329328701</v>
      </c>
      <c r="I7">
        <v>1.1246618975137801</v>
      </c>
      <c r="J7">
        <v>5.4986339985461496E-3</v>
      </c>
      <c r="K7">
        <v>0.40866751195137702</v>
      </c>
      <c r="L7">
        <v>1.9634628792692399</v>
      </c>
    </row>
    <row r="8" spans="1:12" x14ac:dyDescent="0.25">
      <c r="A8">
        <v>7</v>
      </c>
      <c r="B8">
        <v>9.6466666666666603E-2</v>
      </c>
      <c r="C8">
        <f>Replication_Output!C8/100</f>
        <v>0.40260689265503902</v>
      </c>
      <c r="D8">
        <f>Replication_Output!D8/100</f>
        <v>2.87517803828496E-2</v>
      </c>
      <c r="E8">
        <f>Replication_Output!E8/100</f>
        <v>2.6309299210833702E-2</v>
      </c>
      <c r="F8">
        <f>Replication_Output!F8/100</f>
        <v>0</v>
      </c>
      <c r="G8">
        <f>Replication_Output!G8/100</f>
        <v>0.88634524808581205</v>
      </c>
      <c r="H8">
        <v>0.19625036408403199</v>
      </c>
      <c r="I8">
        <v>0.92053826960438201</v>
      </c>
      <c r="J8">
        <v>4.6818086777861E-2</v>
      </c>
      <c r="K8">
        <v>0.43564863389944097</v>
      </c>
      <c r="L8">
        <v>1.86496486235328</v>
      </c>
    </row>
    <row r="9" spans="1:12" x14ac:dyDescent="0.25">
      <c r="A9">
        <v>8</v>
      </c>
      <c r="B9">
        <v>0.102066666666666</v>
      </c>
      <c r="C9">
        <f>Replication_Output!C9/100</f>
        <v>0.43672840638329802</v>
      </c>
      <c r="D9">
        <f>Replication_Output!D9/100</f>
        <v>2.89564840675893E-2</v>
      </c>
      <c r="E9">
        <f>Replication_Output!E9/100</f>
        <v>2.1579462389686398E-2</v>
      </c>
      <c r="F9">
        <f>Replication_Output!F9/100</f>
        <v>0</v>
      </c>
      <c r="G9">
        <f>Replication_Output!G9/100</f>
        <v>0.91808470445954204</v>
      </c>
      <c r="H9">
        <v>0.225644189225054</v>
      </c>
      <c r="I9">
        <v>1.0908604045574599</v>
      </c>
      <c r="J9">
        <v>3.2575962849497602E-3</v>
      </c>
      <c r="K9">
        <v>0.22006732896569001</v>
      </c>
      <c r="L9">
        <v>1.9803784176708701</v>
      </c>
    </row>
    <row r="10" spans="1:12" x14ac:dyDescent="0.25">
      <c r="A10">
        <v>9</v>
      </c>
      <c r="B10">
        <v>9.2999999999999999E-2</v>
      </c>
      <c r="C10">
        <f>Replication_Output!C10/100</f>
        <v>0.40700499609642699</v>
      </c>
      <c r="D10">
        <f>Replication_Output!D10/100</f>
        <v>2.7930842082361698E-2</v>
      </c>
      <c r="E10">
        <f>Replication_Output!E10/100</f>
        <v>1.9769444658231401E-2</v>
      </c>
      <c r="F10">
        <f>Replication_Output!F10/100</f>
        <v>5.0749892629452604E-5</v>
      </c>
      <c r="G10">
        <f>Replication_Output!G10/100</f>
        <v>0.87344023874836596</v>
      </c>
      <c r="H10">
        <v>0.198528472794575</v>
      </c>
      <c r="I10">
        <v>0.74591079902847501</v>
      </c>
      <c r="J10">
        <v>1.6190508662326401E-2</v>
      </c>
      <c r="K10">
        <v>0.64588610551735104</v>
      </c>
      <c r="L10">
        <v>1.76342028791058</v>
      </c>
    </row>
    <row r="11" spans="1:12" x14ac:dyDescent="0.25">
      <c r="A11">
        <v>10</v>
      </c>
      <c r="B11">
        <v>9.9933333333333305E-2</v>
      </c>
      <c r="C11">
        <f>Replication_Output!C11/100</f>
        <v>0.43437688007368203</v>
      </c>
      <c r="D11">
        <f>Replication_Output!D11/100</f>
        <v>3.3599560963190597E-2</v>
      </c>
      <c r="E11">
        <f>Replication_Output!E11/100</f>
        <v>1.7173816824715801E-2</v>
      </c>
      <c r="F11">
        <f>Replication_Output!F11/100</f>
        <v>7.0058704636333691E-4</v>
      </c>
      <c r="G11">
        <f>Replication_Output!G11/100</f>
        <v>0.85649595302128301</v>
      </c>
      <c r="H11">
        <v>0.22815160161437001</v>
      </c>
      <c r="I11">
        <v>0.86908964575520897</v>
      </c>
      <c r="J11">
        <v>1.36820837227252E-2</v>
      </c>
      <c r="K11">
        <v>0.46881479723448399</v>
      </c>
      <c r="L11">
        <v>1.91634331269088</v>
      </c>
    </row>
    <row r="12" spans="1:12" x14ac:dyDescent="0.25">
      <c r="A12">
        <v>11</v>
      </c>
      <c r="B12">
        <v>9.4600000000000004E-2</v>
      </c>
      <c r="C12">
        <f>Replication_Output!C12/100</f>
        <v>0.41605271853554698</v>
      </c>
      <c r="D12">
        <f>Replication_Output!D12/100</f>
        <v>3.48754072512103E-2</v>
      </c>
      <c r="E12">
        <f>Replication_Output!E12/100</f>
        <v>1.1628189895821499E-2</v>
      </c>
      <c r="F12">
        <f>Replication_Output!F12/100</f>
        <v>1.7465268133176601E-4</v>
      </c>
      <c r="G12">
        <f>Replication_Output!G12/100</f>
        <v>0.870820127446989</v>
      </c>
      <c r="H12">
        <v>0.221382147867769</v>
      </c>
      <c r="I12">
        <v>0.69872740381871401</v>
      </c>
      <c r="J12">
        <v>7.1098871357756499E-3</v>
      </c>
      <c r="K12">
        <v>0.65821239004766896</v>
      </c>
      <c r="L12">
        <v>1.84810446973385</v>
      </c>
    </row>
    <row r="13" spans="1:12" x14ac:dyDescent="0.25">
      <c r="A13">
        <v>12</v>
      </c>
      <c r="B13">
        <v>9.2999999999999999E-2</v>
      </c>
      <c r="C13">
        <f>Replication_Output!C13/100</f>
        <v>0.41130786613376796</v>
      </c>
      <c r="D13">
        <f>Replication_Output!D13/100</f>
        <v>2.2505633452391201E-2</v>
      </c>
      <c r="E13">
        <f>Replication_Output!E13/100</f>
        <v>1.8958699931751498E-2</v>
      </c>
      <c r="F13">
        <f>Replication_Output!F13/100</f>
        <v>0</v>
      </c>
      <c r="G13">
        <f>Replication_Output!G13/100</f>
        <v>0.88104104386272697</v>
      </c>
      <c r="H13">
        <v>0.18209569272811299</v>
      </c>
      <c r="I13">
        <v>0.69105851765293802</v>
      </c>
      <c r="J13">
        <v>1.73918480698406E-3</v>
      </c>
      <c r="K13">
        <v>0.333070980134276</v>
      </c>
      <c r="L13">
        <v>1.96160375161053</v>
      </c>
    </row>
    <row r="14" spans="1:12" x14ac:dyDescent="0.25">
      <c r="A14">
        <v>13</v>
      </c>
      <c r="B14">
        <v>9.6799999999999997E-2</v>
      </c>
      <c r="C14">
        <f>Replication_Output!C14/100</f>
        <v>0.41486438899123795</v>
      </c>
      <c r="D14">
        <f>Replication_Output!D14/100</f>
        <v>2.85517495242117E-2</v>
      </c>
      <c r="E14">
        <f>Replication_Output!E14/100</f>
        <v>2.05469457978266E-2</v>
      </c>
      <c r="F14">
        <f>Replication_Output!F14/100</f>
        <v>4.2739358189222302E-4</v>
      </c>
      <c r="G14">
        <f>Replication_Output!G14/100</f>
        <v>0.89716157522523698</v>
      </c>
      <c r="H14">
        <v>0.21407620752734099</v>
      </c>
      <c r="I14">
        <v>1.0494811054830699</v>
      </c>
      <c r="J14">
        <v>1.05011506083317E-2</v>
      </c>
      <c r="K14">
        <v>0.43408803280868502</v>
      </c>
      <c r="L14">
        <v>1.95682260105318</v>
      </c>
    </row>
    <row r="15" spans="1:12" x14ac:dyDescent="0.25">
      <c r="A15">
        <v>14</v>
      </c>
      <c r="B15">
        <v>9.6733333333333296E-2</v>
      </c>
      <c r="C15">
        <f>Replication_Output!C15/100</f>
        <v>0.40966741421928199</v>
      </c>
      <c r="D15">
        <f>Replication_Output!D15/100</f>
        <v>1.8011214098673001E-2</v>
      </c>
      <c r="E15">
        <f>Replication_Output!E15/100</f>
        <v>2.94242995955964E-2</v>
      </c>
      <c r="F15">
        <f>Replication_Output!F15/100</f>
        <v>0</v>
      </c>
      <c r="G15">
        <f>Replication_Output!G15/100</f>
        <v>0.81735539597677798</v>
      </c>
      <c r="H15">
        <v>0.19911209015663001</v>
      </c>
      <c r="I15">
        <v>1.34371218355514</v>
      </c>
      <c r="J15">
        <v>1.40127043823162E-2</v>
      </c>
      <c r="K15">
        <v>8.2743295374252401E-2</v>
      </c>
      <c r="L15">
        <v>1.9515770649088899</v>
      </c>
    </row>
    <row r="16" spans="1:12" x14ac:dyDescent="0.25">
      <c r="A16">
        <v>15</v>
      </c>
      <c r="B16">
        <v>0.10013333333333301</v>
      </c>
      <c r="C16">
        <f>Replication_Output!C16/100</f>
        <v>0.437517837863447</v>
      </c>
      <c r="D16">
        <f>Replication_Output!D16/100</f>
        <v>2.1324412824418899E-2</v>
      </c>
      <c r="E16">
        <f>Replication_Output!E16/100</f>
        <v>2.3779957843429803E-2</v>
      </c>
      <c r="F16">
        <f>Replication_Output!F16/100</f>
        <v>0</v>
      </c>
      <c r="G16">
        <f>Replication_Output!G16/100</f>
        <v>0.87281512944684903</v>
      </c>
      <c r="H16">
        <v>0.213683143438574</v>
      </c>
      <c r="I16">
        <v>1.05383638737262</v>
      </c>
      <c r="J16">
        <v>1.6316947566113401E-2</v>
      </c>
      <c r="K16">
        <v>0.37153310522405603</v>
      </c>
      <c r="L16">
        <v>1.9621118265191499</v>
      </c>
    </row>
    <row r="17" spans="1:12" x14ac:dyDescent="0.25">
      <c r="A17">
        <v>16</v>
      </c>
      <c r="B17">
        <v>9.3266666666666595E-2</v>
      </c>
      <c r="C17">
        <f>Replication_Output!C17/100</f>
        <v>0.43765605442090605</v>
      </c>
      <c r="D17">
        <f>Replication_Output!D17/100</f>
        <v>2.9702805544361999E-2</v>
      </c>
      <c r="E17">
        <f>Replication_Output!E17/100</f>
        <v>2.0779899877186699E-2</v>
      </c>
      <c r="F17">
        <f>Replication_Output!F17/100</f>
        <v>5.1239233726543396E-6</v>
      </c>
      <c r="G17">
        <f>Replication_Output!G17/100</f>
        <v>0.88441311763603492</v>
      </c>
      <c r="H17">
        <v>0.218749425149913</v>
      </c>
      <c r="I17">
        <v>1.0050697048499599</v>
      </c>
      <c r="J17">
        <v>1.11701943996002E-2</v>
      </c>
      <c r="K17">
        <v>0.51210728376952097</v>
      </c>
      <c r="L17">
        <v>1.9805502129986301</v>
      </c>
    </row>
    <row r="18" spans="1:12" x14ac:dyDescent="0.25">
      <c r="A18">
        <v>17</v>
      </c>
      <c r="B18">
        <v>9.6533333333333304E-2</v>
      </c>
      <c r="C18">
        <f>Replication_Output!C18/100</f>
        <v>0.43824211260191903</v>
      </c>
      <c r="D18">
        <f>Replication_Output!D18/100</f>
        <v>3.1924402061099699E-2</v>
      </c>
      <c r="E18">
        <f>Replication_Output!E18/100</f>
        <v>2.2441141164293098E-2</v>
      </c>
      <c r="F18">
        <f>Replication_Output!F18/100</f>
        <v>7.3755101286089098E-4</v>
      </c>
      <c r="G18">
        <f>Replication_Output!G18/100</f>
        <v>0.89405741061868893</v>
      </c>
      <c r="H18">
        <v>0.24494390220971099</v>
      </c>
      <c r="I18">
        <v>0.76963175516670801</v>
      </c>
      <c r="J18">
        <v>2.5750844316579698E-2</v>
      </c>
      <c r="K18">
        <v>0.51548632713108899</v>
      </c>
      <c r="L18">
        <v>1.88605477061718</v>
      </c>
    </row>
    <row r="19" spans="1:12" x14ac:dyDescent="0.25">
      <c r="A19">
        <v>18</v>
      </c>
      <c r="B19">
        <v>9.8199999999999996E-2</v>
      </c>
      <c r="C19">
        <f>Replication_Output!C19/100</f>
        <v>0.43184103150353997</v>
      </c>
      <c r="D19">
        <f>Replication_Output!D19/100</f>
        <v>2.9089930497272799E-2</v>
      </c>
      <c r="E19">
        <f>Replication_Output!E19/100</f>
        <v>2.4495405385856501E-2</v>
      </c>
      <c r="F19">
        <f>Replication_Output!F19/100</f>
        <v>0</v>
      </c>
      <c r="G19">
        <f>Replication_Output!G19/100</f>
        <v>0.838447279134797</v>
      </c>
      <c r="H19">
        <v>0.23512057015138901</v>
      </c>
      <c r="I19">
        <v>1.0783430422699001</v>
      </c>
      <c r="J19">
        <v>7.4805335590667401E-3</v>
      </c>
      <c r="K19">
        <v>0.40093962538455902</v>
      </c>
      <c r="L19">
        <v>1.95368128413248</v>
      </c>
    </row>
    <row r="20" spans="1:12" x14ac:dyDescent="0.25">
      <c r="A20">
        <v>19</v>
      </c>
      <c r="B20">
        <v>9.4733333333333294E-2</v>
      </c>
      <c r="C20">
        <f>Replication_Output!C20/100</f>
        <v>0.40807402155689604</v>
      </c>
      <c r="D20">
        <f>Replication_Output!D20/100</f>
        <v>2.9840825704846398E-2</v>
      </c>
      <c r="E20">
        <f>Replication_Output!E20/100</f>
        <v>3.13979670625502E-2</v>
      </c>
      <c r="F20">
        <f>Replication_Output!F20/100</f>
        <v>0</v>
      </c>
      <c r="G20">
        <f>Replication_Output!G20/100</f>
        <v>0.85665076505434701</v>
      </c>
      <c r="H20">
        <v>0.20861592642391399</v>
      </c>
      <c r="I20">
        <v>1.0409357549693701</v>
      </c>
      <c r="J20">
        <v>1.2494114188733E-2</v>
      </c>
      <c r="K20">
        <v>0.45355263905259002</v>
      </c>
      <c r="L20">
        <v>1.8346713503051499</v>
      </c>
    </row>
    <row r="21" spans="1:12" x14ac:dyDescent="0.25">
      <c r="A21">
        <v>20</v>
      </c>
      <c r="B21">
        <v>9.7799999999999998E-2</v>
      </c>
      <c r="C21">
        <f>Replication_Output!C21/100</f>
        <v>0.446534112056516</v>
      </c>
      <c r="D21">
        <f>Replication_Output!D21/100</f>
        <v>2.4903612807718498E-2</v>
      </c>
      <c r="E21">
        <f>Replication_Output!E21/100</f>
        <v>2.3852423386022302E-2</v>
      </c>
      <c r="F21">
        <f>Replication_Output!F21/100</f>
        <v>5.7497088154462501E-4</v>
      </c>
      <c r="G21">
        <f>Replication_Output!G21/100</f>
        <v>0.88713729581935297</v>
      </c>
      <c r="H21">
        <v>0.22908492254076901</v>
      </c>
      <c r="I21">
        <v>0.96130130129263103</v>
      </c>
      <c r="J21">
        <v>1.6143018710551599E-2</v>
      </c>
      <c r="K21">
        <v>0.17785549384712199</v>
      </c>
      <c r="L21">
        <v>1.88745757853481</v>
      </c>
    </row>
    <row r="23" spans="1:12" x14ac:dyDescent="0.25">
      <c r="A23" t="s">
        <v>12</v>
      </c>
      <c r="B23" s="1">
        <f>AVERAGE(B2:B21)</f>
        <v>9.6459999999999921E-2</v>
      </c>
      <c r="C23" s="1">
        <f t="shared" ref="C23:L23" si="0">AVERAGE(C2:C21)</f>
        <v>0.4205710152579698</v>
      </c>
      <c r="D23" s="1">
        <f t="shared" si="0"/>
        <v>2.7690349860361292E-2</v>
      </c>
      <c r="E23" s="1">
        <f t="shared" si="0"/>
        <v>2.2294370146518964E-2</v>
      </c>
      <c r="F23" s="1">
        <f t="shared" si="0"/>
        <v>1.6889981373718814E-4</v>
      </c>
      <c r="G23" s="1">
        <f t="shared" si="0"/>
        <v>0.86916255221058769</v>
      </c>
      <c r="H23" s="1">
        <f t="shared" si="0"/>
        <v>0.21287006501573039</v>
      </c>
      <c r="I23" s="1">
        <f t="shared" si="0"/>
        <v>0.97298043338265727</v>
      </c>
      <c r="J23" s="1">
        <f t="shared" si="0"/>
        <v>1.37755266390932E-2</v>
      </c>
      <c r="K23" s="1">
        <f t="shared" si="0"/>
        <v>0.39684898653472511</v>
      </c>
      <c r="L23" s="1">
        <f t="shared" si="0"/>
        <v>1.9144328360727709</v>
      </c>
    </row>
    <row r="24" spans="1:12" x14ac:dyDescent="0.25">
      <c r="A24" t="s">
        <v>13</v>
      </c>
      <c r="B24">
        <f>_xlfn.VAR.S(B2:B21)</f>
        <v>6.5501286549702874E-6</v>
      </c>
      <c r="C24">
        <f t="shared" ref="C24:L24" si="1">_xlfn.VAR.S(C2:C21)</f>
        <v>2.406647138527675E-4</v>
      </c>
      <c r="D24">
        <f t="shared" si="1"/>
        <v>1.979196828640525E-5</v>
      </c>
      <c r="E24">
        <f t="shared" si="1"/>
        <v>2.170956901138198E-5</v>
      </c>
      <c r="F24">
        <f t="shared" si="1"/>
        <v>6.2466362504759587E-8</v>
      </c>
      <c r="G24">
        <f t="shared" si="1"/>
        <v>1.2340466151539219E-3</v>
      </c>
      <c r="H24">
        <f t="shared" si="1"/>
        <v>2.5836036448890516E-4</v>
      </c>
      <c r="I24">
        <f t="shared" si="1"/>
        <v>3.7480779115501031E-2</v>
      </c>
      <c r="J24">
        <f t="shared" si="1"/>
        <v>1.1593702284791983E-4</v>
      </c>
      <c r="K24">
        <f t="shared" si="1"/>
        <v>2.8370567817251131E-2</v>
      </c>
      <c r="L24">
        <f t="shared" si="1"/>
        <v>3.3329576243497443E-3</v>
      </c>
    </row>
    <row r="25" spans="1:12" x14ac:dyDescent="0.25">
      <c r="A25" t="s">
        <v>14</v>
      </c>
      <c r="B25">
        <f>SQRT(B24)/SQRT(COUNT(A2:A21))</f>
        <v>5.7228177740385408E-4</v>
      </c>
      <c r="C25">
        <f t="shared" ref="C25:L25" si="2">SQRT(C24)/SQRT(COUNT(B2:B21))</f>
        <v>3.4688954571503554E-3</v>
      </c>
      <c r="D25">
        <f t="shared" si="2"/>
        <v>9.9478561224027669E-4</v>
      </c>
      <c r="E25">
        <f t="shared" si="2"/>
        <v>1.0418629711094925E-3</v>
      </c>
      <c r="F25">
        <f t="shared" si="2"/>
        <v>5.5886654267704908E-5</v>
      </c>
      <c r="G25">
        <f t="shared" si="2"/>
        <v>7.8550831158999256E-3</v>
      </c>
      <c r="H25">
        <f t="shared" si="2"/>
        <v>3.5941644681963644E-3</v>
      </c>
      <c r="I25">
        <f t="shared" si="2"/>
        <v>4.329017158403338E-2</v>
      </c>
      <c r="J25">
        <f t="shared" si="2"/>
        <v>2.4076650810268422E-3</v>
      </c>
      <c r="K25">
        <f t="shared" si="2"/>
        <v>3.7663356075402478E-2</v>
      </c>
      <c r="L25">
        <f t="shared" si="2"/>
        <v>1.2909216909537433E-2</v>
      </c>
    </row>
    <row r="27" spans="1:12" x14ac:dyDescent="0.25">
      <c r="A27" t="s">
        <v>16</v>
      </c>
      <c r="B27">
        <v>2.5000000000000001E-2</v>
      </c>
    </row>
    <row r="28" spans="1:12" x14ac:dyDescent="0.25">
      <c r="A28" t="s">
        <v>17</v>
      </c>
      <c r="B28" s="2">
        <f>20-1</f>
        <v>19</v>
      </c>
    </row>
    <row r="29" spans="1:12" x14ac:dyDescent="0.25">
      <c r="A29" s="3" t="s">
        <v>18</v>
      </c>
      <c r="B29">
        <v>2.09</v>
      </c>
      <c r="C29">
        <v>2.09</v>
      </c>
      <c r="D29">
        <v>2.09</v>
      </c>
      <c r="E29">
        <v>2.09</v>
      </c>
      <c r="F29">
        <v>2.09</v>
      </c>
      <c r="G29">
        <v>2.09</v>
      </c>
      <c r="H29">
        <v>2.09</v>
      </c>
      <c r="I29">
        <v>2.09</v>
      </c>
      <c r="J29">
        <v>2.09</v>
      </c>
      <c r="K29">
        <v>2.09</v>
      </c>
      <c r="L29">
        <v>2.09</v>
      </c>
    </row>
    <row r="31" spans="1:12" x14ac:dyDescent="0.25">
      <c r="A31" t="s">
        <v>15</v>
      </c>
      <c r="B31">
        <f>B23-B29*B25</f>
        <v>9.5263931085225864E-2</v>
      </c>
      <c r="C31">
        <f t="shared" ref="C31:L31" si="3">C23-C29*C25</f>
        <v>0.41332102375252555</v>
      </c>
      <c r="D31">
        <f t="shared" si="3"/>
        <v>2.5611247930779114E-2</v>
      </c>
      <c r="E31">
        <f t="shared" si="3"/>
        <v>2.0116876536900124E-2</v>
      </c>
      <c r="F31">
        <f t="shared" si="3"/>
        <v>5.2096706317684893E-5</v>
      </c>
      <c r="G31">
        <f t="shared" si="3"/>
        <v>0.85274542849835688</v>
      </c>
      <c r="H31">
        <f t="shared" si="3"/>
        <v>0.20535826127719997</v>
      </c>
      <c r="I31">
        <f t="shared" si="3"/>
        <v>0.88250397477202758</v>
      </c>
      <c r="J31">
        <f t="shared" si="3"/>
        <v>8.743506619747099E-3</v>
      </c>
      <c r="K31">
        <f t="shared" si="3"/>
        <v>0.31813257233713393</v>
      </c>
      <c r="L31">
        <f t="shared" si="3"/>
        <v>1.8874525727318376</v>
      </c>
    </row>
    <row r="32" spans="1:12" x14ac:dyDescent="0.25">
      <c r="A32" t="s">
        <v>19</v>
      </c>
      <c r="B32">
        <f>B23+B29*B25</f>
        <v>9.7656068914773977E-2</v>
      </c>
      <c r="C32">
        <f>C23+C29*C25</f>
        <v>0.42782100676341406</v>
      </c>
      <c r="D32">
        <f t="shared" ref="D32:L32" si="4">D23+D29*D25</f>
        <v>2.9769451789943471E-2</v>
      </c>
      <c r="E32">
        <f t="shared" si="4"/>
        <v>2.4471863756137805E-2</v>
      </c>
      <c r="F32">
        <f t="shared" si="4"/>
        <v>2.8570292115669138E-4</v>
      </c>
      <c r="G32">
        <f t="shared" si="4"/>
        <v>0.8855796759228185</v>
      </c>
      <c r="H32">
        <f t="shared" si="4"/>
        <v>0.2203818687542608</v>
      </c>
      <c r="I32">
        <f t="shared" si="4"/>
        <v>1.063456891993287</v>
      </c>
      <c r="J32">
        <f t="shared" si="4"/>
        <v>1.8807546658439301E-2</v>
      </c>
      <c r="K32">
        <f t="shared" si="4"/>
        <v>0.47556540073231629</v>
      </c>
      <c r="L32">
        <f t="shared" si="4"/>
        <v>1.9414130994137042</v>
      </c>
    </row>
    <row r="34" spans="1:12" x14ac:dyDescent="0.25">
      <c r="A34" t="s">
        <v>21</v>
      </c>
      <c r="B34">
        <v>0.01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</row>
    <row r="35" spans="1:12" x14ac:dyDescent="0.25">
      <c r="A35" s="3" t="s">
        <v>22</v>
      </c>
      <c r="B35">
        <v>1.96</v>
      </c>
      <c r="C35">
        <v>1.96</v>
      </c>
      <c r="D35">
        <v>1.96</v>
      </c>
      <c r="E35">
        <v>1.96</v>
      </c>
      <c r="F35">
        <v>1.96</v>
      </c>
      <c r="G35">
        <v>1.96</v>
      </c>
      <c r="H35">
        <v>1.96</v>
      </c>
      <c r="I35">
        <v>1.96</v>
      </c>
      <c r="J35">
        <v>1.96</v>
      </c>
      <c r="K35">
        <v>1.96</v>
      </c>
      <c r="L35">
        <v>1.96</v>
      </c>
    </row>
    <row r="37" spans="1:12" x14ac:dyDescent="0.25">
      <c r="A37" t="s">
        <v>20</v>
      </c>
      <c r="B37">
        <f>POWER((B35*B24)/B34,2)</f>
        <v>1.6482071861982006E-6</v>
      </c>
      <c r="C37">
        <f t="shared" ref="C37:L37" si="5">POWER((C35*C24)/C34,2)</f>
        <v>2.2250356846351444E-3</v>
      </c>
      <c r="D37">
        <f t="shared" si="5"/>
        <v>1.5048392684301133E-5</v>
      </c>
      <c r="E37">
        <f t="shared" si="5"/>
        <v>1.8105667733928893E-5</v>
      </c>
      <c r="F37">
        <f t="shared" si="5"/>
        <v>1.4990101621483293E-10</v>
      </c>
      <c r="G37">
        <f t="shared" si="5"/>
        <v>5.8502614194291466E-2</v>
      </c>
      <c r="H37">
        <f t="shared" si="5"/>
        <v>2.5642709940984745E-3</v>
      </c>
      <c r="I37">
        <f>POWER((I35*I24)/I34,2)</f>
        <v>53.967134980080843</v>
      </c>
      <c r="J37">
        <f t="shared" si="5"/>
        <v>5.1636456373889026E-4</v>
      </c>
      <c r="K37">
        <f t="shared" si="5"/>
        <v>30.920620367584998</v>
      </c>
      <c r="L37">
        <f t="shared" si="5"/>
        <v>0.42674822829171721</v>
      </c>
    </row>
    <row r="39" spans="1:12" x14ac:dyDescent="0.25">
      <c r="B39">
        <f>SQRT(B24)</f>
        <v>2.5593219131188416E-3</v>
      </c>
      <c r="C39">
        <f t="shared" ref="C39:L39" si="6">SQRT(C24)</f>
        <v>1.5513372098056808E-2</v>
      </c>
      <c r="D39">
        <f t="shared" si="6"/>
        <v>4.4488165040160116E-3</v>
      </c>
      <c r="E39">
        <f t="shared" si="6"/>
        <v>4.6593528532814493E-3</v>
      </c>
      <c r="F39">
        <f t="shared" si="6"/>
        <v>2.4993271595523381E-4</v>
      </c>
      <c r="G39">
        <f t="shared" si="6"/>
        <v>3.5128999632126186E-2</v>
      </c>
      <c r="H39">
        <f t="shared" si="6"/>
        <v>1.6073592146402905E-2</v>
      </c>
      <c r="I39">
        <f t="shared" si="6"/>
        <v>0.19359953283905679</v>
      </c>
      <c r="J39">
        <f t="shared" si="6"/>
        <v>1.0767405576457117E-2</v>
      </c>
      <c r="K39">
        <f t="shared" si="6"/>
        <v>0.16843564889075927</v>
      </c>
      <c r="L39">
        <f t="shared" si="6"/>
        <v>5.7731773092030911E-2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1" workbookViewId="0">
      <selection sqref="A1:L55"/>
    </sheetView>
  </sheetViews>
  <sheetFormatPr defaultRowHeight="15" x14ac:dyDescent="0.25"/>
  <cols>
    <col min="3" max="5" width="20.140625" bestFit="1" customWidth="1"/>
    <col min="6" max="7" width="20.42578125" bestFit="1" customWidth="1"/>
    <col min="8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9.6199999999999994E-2</v>
      </c>
      <c r="C2">
        <f>Replication_Output!C2/100</f>
        <v>0.41127599047185398</v>
      </c>
      <c r="D2">
        <f>Replication_Output!D2/100</f>
        <v>2.9477068564884398E-2</v>
      </c>
      <c r="E2">
        <f>Replication_Output!E2/100</f>
        <v>2.69946786067739E-2</v>
      </c>
      <c r="F2">
        <f>Replication_Output!F2/100</f>
        <v>3.15434980610128E-4</v>
      </c>
      <c r="G2">
        <f>Replication_Output!G2/100</f>
        <v>0.83295917909643902</v>
      </c>
      <c r="H2">
        <v>0.200745936192429</v>
      </c>
      <c r="I2">
        <v>0.79095278862601404</v>
      </c>
      <c r="J2">
        <v>3.2809673787797602E-2</v>
      </c>
      <c r="K2">
        <v>0.42575252365952698</v>
      </c>
      <c r="L2">
        <v>1.9070060736469701</v>
      </c>
    </row>
    <row r="3" spans="1:12" x14ac:dyDescent="0.25">
      <c r="A3">
        <v>2</v>
      </c>
      <c r="B3">
        <v>9.8000000000000004E-2</v>
      </c>
      <c r="C3">
        <f>Replication_Output!C3/100</f>
        <v>0.41748256166035097</v>
      </c>
      <c r="D3">
        <f>Replication_Output!D3/100</f>
        <v>2.6290588081386002E-2</v>
      </c>
      <c r="E3">
        <f>Replication_Output!E3/100</f>
        <v>2.8159775399574198E-2</v>
      </c>
      <c r="F3">
        <f>Replication_Output!F3/100</f>
        <v>0</v>
      </c>
      <c r="G3">
        <f>Replication_Output!G3/100</f>
        <v>0.90174146449218395</v>
      </c>
      <c r="H3">
        <v>0.21274678064054101</v>
      </c>
      <c r="I3">
        <v>1.21694540594084</v>
      </c>
      <c r="J3">
        <v>1.44807023137114E-2</v>
      </c>
      <c r="K3">
        <v>0.17757131143667701</v>
      </c>
      <c r="L3">
        <v>1.95524152916004</v>
      </c>
    </row>
    <row r="4" spans="1:12" x14ac:dyDescent="0.25">
      <c r="A4">
        <v>3</v>
      </c>
      <c r="B4">
        <v>9.6799999999999997E-2</v>
      </c>
      <c r="C4">
        <f>Replication_Output!C4/100</f>
        <v>0.43176368972711204</v>
      </c>
      <c r="D4">
        <f>Replication_Output!D4/100</f>
        <v>2.7543995763350398E-2</v>
      </c>
      <c r="E4">
        <f>Replication_Output!E4/100</f>
        <v>2.0310530271633799E-2</v>
      </c>
      <c r="F4">
        <f>Replication_Output!F4/100</f>
        <v>1.89058622594954E-4</v>
      </c>
      <c r="G4">
        <f>Replication_Output!G4/100</f>
        <v>0.89480068812659497</v>
      </c>
      <c r="H4">
        <v>0.22475872014335699</v>
      </c>
      <c r="I4">
        <v>0.73383849472737495</v>
      </c>
      <c r="J4">
        <v>9.0890415430726207E-3</v>
      </c>
      <c r="K4">
        <v>0.658279158082409</v>
      </c>
      <c r="L4">
        <v>1.87365887784014</v>
      </c>
    </row>
    <row r="5" spans="1:12" x14ac:dyDescent="0.25">
      <c r="A5">
        <v>4</v>
      </c>
      <c r="B5">
        <v>9.6466666666666603E-2</v>
      </c>
      <c r="C5">
        <f>Replication_Output!C5/100</f>
        <v>0.42377978025208102</v>
      </c>
      <c r="D5">
        <f>Replication_Output!D5/100</f>
        <v>2.3168313772933602E-2</v>
      </c>
      <c r="E5">
        <f>Replication_Output!E5/100</f>
        <v>1.9635849054387901E-2</v>
      </c>
      <c r="F5">
        <f>Replication_Output!F5/100</f>
        <v>2.0247365154373202E-4</v>
      </c>
      <c r="G5">
        <f>Replication_Output!G5/100</f>
        <v>0.80625553147387197</v>
      </c>
      <c r="H5">
        <v>0.211205963304923</v>
      </c>
      <c r="I5">
        <v>1.2848084124380199</v>
      </c>
      <c r="J5">
        <v>5.7170679264681697E-3</v>
      </c>
      <c r="K5">
        <v>0.13347181969670599</v>
      </c>
      <c r="L5">
        <v>1.9521834259866</v>
      </c>
    </row>
    <row r="6" spans="1:12" x14ac:dyDescent="0.25">
      <c r="A6">
        <v>5</v>
      </c>
      <c r="B6">
        <v>9.2066666666666602E-2</v>
      </c>
      <c r="C6">
        <f>Replication_Output!C6/100</f>
        <v>0.38743869114764501</v>
      </c>
      <c r="D6">
        <f>Replication_Output!D6/100</f>
        <v>3.42008657861749E-2</v>
      </c>
      <c r="E6">
        <f>Replication_Output!E6/100</f>
        <v>2.0852345629761602E-2</v>
      </c>
      <c r="F6">
        <f>Replication_Output!F6/100</f>
        <v>0</v>
      </c>
      <c r="G6">
        <f>Replication_Output!G6/100</f>
        <v>0.91734921329190799</v>
      </c>
      <c r="H6">
        <v>0.18799029082791599</v>
      </c>
      <c r="I6">
        <v>0.98990539303053704</v>
      </c>
      <c r="J6">
        <v>5.2485580903534499E-3</v>
      </c>
      <c r="K6">
        <v>0.423231367477021</v>
      </c>
      <c r="L6">
        <v>1.88936214451297</v>
      </c>
    </row>
    <row r="7" spans="1:12" x14ac:dyDescent="0.25">
      <c r="A7">
        <v>6</v>
      </c>
      <c r="B7">
        <v>9.64E-2</v>
      </c>
      <c r="C7">
        <f>Replication_Output!C7/100</f>
        <v>0.40720485880884799</v>
      </c>
      <c r="D7">
        <f>Replication_Output!D7/100</f>
        <v>2.3157503976300901E-2</v>
      </c>
      <c r="E7">
        <f>Replication_Output!E7/100</f>
        <v>1.7797270944446001E-2</v>
      </c>
      <c r="F7">
        <f>Replication_Output!F7/100</f>
        <v>0</v>
      </c>
      <c r="G7">
        <f>Replication_Output!G7/100</f>
        <v>0.79587968319395597</v>
      </c>
      <c r="H7">
        <v>0.20451495329328701</v>
      </c>
      <c r="I7">
        <v>1.1246618975137801</v>
      </c>
      <c r="J7">
        <v>5.4986339985461496E-3</v>
      </c>
      <c r="K7">
        <v>0.40866751195137702</v>
      </c>
      <c r="L7">
        <v>1.9634628792692399</v>
      </c>
    </row>
    <row r="8" spans="1:12" x14ac:dyDescent="0.25">
      <c r="A8">
        <v>7</v>
      </c>
      <c r="B8">
        <v>9.6466666666666603E-2</v>
      </c>
      <c r="C8">
        <f>Replication_Output!C8/100</f>
        <v>0.40260689265503902</v>
      </c>
      <c r="D8">
        <f>Replication_Output!D8/100</f>
        <v>2.87517803828496E-2</v>
      </c>
      <c r="E8">
        <f>Replication_Output!E8/100</f>
        <v>2.6309299210833702E-2</v>
      </c>
      <c r="F8">
        <f>Replication_Output!F8/100</f>
        <v>0</v>
      </c>
      <c r="G8">
        <f>Replication_Output!G8/100</f>
        <v>0.88634524808581205</v>
      </c>
      <c r="H8">
        <v>0.19625036408403199</v>
      </c>
      <c r="I8">
        <v>0.92053826960438201</v>
      </c>
      <c r="J8">
        <v>4.6818086777861E-2</v>
      </c>
      <c r="K8">
        <v>0.43564863389944097</v>
      </c>
      <c r="L8">
        <v>1.86496486235328</v>
      </c>
    </row>
    <row r="9" spans="1:12" x14ac:dyDescent="0.25">
      <c r="A9">
        <v>8</v>
      </c>
      <c r="B9">
        <v>0.102066666666666</v>
      </c>
      <c r="C9">
        <f>Replication_Output!C9/100</f>
        <v>0.43672840638329802</v>
      </c>
      <c r="D9">
        <f>Replication_Output!D9/100</f>
        <v>2.89564840675893E-2</v>
      </c>
      <c r="E9">
        <f>Replication_Output!E9/100</f>
        <v>2.1579462389686398E-2</v>
      </c>
      <c r="F9">
        <f>Replication_Output!F9/100</f>
        <v>0</v>
      </c>
      <c r="G9">
        <f>Replication_Output!G9/100</f>
        <v>0.91808470445954204</v>
      </c>
      <c r="H9">
        <v>0.225644189225054</v>
      </c>
      <c r="I9">
        <v>1.0908604045574599</v>
      </c>
      <c r="J9">
        <v>3.2575962849497602E-3</v>
      </c>
      <c r="K9">
        <v>0.22006732896569001</v>
      </c>
      <c r="L9">
        <v>1.9803784176708701</v>
      </c>
    </row>
    <row r="10" spans="1:12" x14ac:dyDescent="0.25">
      <c r="A10">
        <v>9</v>
      </c>
      <c r="B10">
        <v>9.2999999999999999E-2</v>
      </c>
      <c r="C10">
        <f>Replication_Output!C10/100</f>
        <v>0.40700499609642699</v>
      </c>
      <c r="D10">
        <f>Replication_Output!D10/100</f>
        <v>2.7930842082361698E-2</v>
      </c>
      <c r="E10">
        <f>Replication_Output!E10/100</f>
        <v>1.9769444658231401E-2</v>
      </c>
      <c r="F10">
        <f>Replication_Output!F10/100</f>
        <v>5.0749892629452604E-5</v>
      </c>
      <c r="G10">
        <f>Replication_Output!G10/100</f>
        <v>0.87344023874836596</v>
      </c>
      <c r="H10">
        <v>0.198528472794575</v>
      </c>
      <c r="I10">
        <v>0.74591079902847501</v>
      </c>
      <c r="J10">
        <v>1.6190508662326401E-2</v>
      </c>
      <c r="K10">
        <v>0.64588610551735104</v>
      </c>
      <c r="L10">
        <v>1.76342028791058</v>
      </c>
    </row>
    <row r="11" spans="1:12" x14ac:dyDescent="0.25">
      <c r="A11">
        <v>10</v>
      </c>
      <c r="B11">
        <v>9.9933333333333305E-2</v>
      </c>
      <c r="C11">
        <f>Replication_Output!C11/100</f>
        <v>0.43437688007368203</v>
      </c>
      <c r="D11">
        <f>Replication_Output!D11/100</f>
        <v>3.3599560963190597E-2</v>
      </c>
      <c r="E11">
        <f>Replication_Output!E11/100</f>
        <v>1.7173816824715801E-2</v>
      </c>
      <c r="F11">
        <f>Replication_Output!F11/100</f>
        <v>7.0058704636333691E-4</v>
      </c>
      <c r="G11">
        <f>Replication_Output!G11/100</f>
        <v>0.85649595302128301</v>
      </c>
      <c r="H11">
        <v>0.22815160161437001</v>
      </c>
      <c r="I11">
        <v>0.86908964575520897</v>
      </c>
      <c r="J11">
        <v>1.36820837227252E-2</v>
      </c>
      <c r="K11">
        <v>0.46881479723448399</v>
      </c>
      <c r="L11">
        <v>1.91634331269088</v>
      </c>
    </row>
    <row r="12" spans="1:12" x14ac:dyDescent="0.25">
      <c r="A12">
        <v>11</v>
      </c>
      <c r="B12">
        <v>9.4600000000000004E-2</v>
      </c>
      <c r="C12">
        <f>Replication_Output!C12/100</f>
        <v>0.41605271853554698</v>
      </c>
      <c r="D12">
        <f>Replication_Output!D12/100</f>
        <v>3.48754072512103E-2</v>
      </c>
      <c r="E12">
        <f>Replication_Output!E12/100</f>
        <v>1.1628189895821499E-2</v>
      </c>
      <c r="F12">
        <f>Replication_Output!F12/100</f>
        <v>1.7465268133176601E-4</v>
      </c>
      <c r="G12">
        <f>Replication_Output!G12/100</f>
        <v>0.870820127446989</v>
      </c>
      <c r="H12">
        <v>0.221382147867769</v>
      </c>
      <c r="I12">
        <v>0.69872740381871401</v>
      </c>
      <c r="J12">
        <v>7.1098871357756499E-3</v>
      </c>
      <c r="K12">
        <v>0.65821239004766896</v>
      </c>
      <c r="L12">
        <v>1.84810446973385</v>
      </c>
    </row>
    <row r="13" spans="1:12" x14ac:dyDescent="0.25">
      <c r="A13">
        <v>12</v>
      </c>
      <c r="B13">
        <v>9.2999999999999999E-2</v>
      </c>
      <c r="C13">
        <f>Replication_Output!C13/100</f>
        <v>0.41130786613376796</v>
      </c>
      <c r="D13">
        <f>Replication_Output!D13/100</f>
        <v>2.2505633452391201E-2</v>
      </c>
      <c r="E13">
        <f>Replication_Output!E13/100</f>
        <v>1.8958699931751498E-2</v>
      </c>
      <c r="F13">
        <f>Replication_Output!F13/100</f>
        <v>0</v>
      </c>
      <c r="G13">
        <f>Replication_Output!G13/100</f>
        <v>0.88104104386272697</v>
      </c>
      <c r="H13">
        <v>0.18209569272811299</v>
      </c>
      <c r="I13">
        <v>0.69105851765293802</v>
      </c>
      <c r="J13">
        <v>1.73918480698406E-3</v>
      </c>
      <c r="K13">
        <v>0.333070980134276</v>
      </c>
      <c r="L13">
        <v>1.96160375161053</v>
      </c>
    </row>
    <row r="14" spans="1:12" x14ac:dyDescent="0.25">
      <c r="A14">
        <v>13</v>
      </c>
      <c r="B14">
        <v>9.6799999999999997E-2</v>
      </c>
      <c r="C14">
        <f>Replication_Output!C14/100</f>
        <v>0.41486438899123795</v>
      </c>
      <c r="D14">
        <f>Replication_Output!D14/100</f>
        <v>2.85517495242117E-2</v>
      </c>
      <c r="E14">
        <f>Replication_Output!E14/100</f>
        <v>2.05469457978266E-2</v>
      </c>
      <c r="F14">
        <f>Replication_Output!F14/100</f>
        <v>4.2739358189222302E-4</v>
      </c>
      <c r="G14">
        <f>Replication_Output!G14/100</f>
        <v>0.89716157522523698</v>
      </c>
      <c r="H14">
        <v>0.21407620752734099</v>
      </c>
      <c r="I14">
        <v>1.0494811054830699</v>
      </c>
      <c r="J14">
        <v>1.05011506083317E-2</v>
      </c>
      <c r="K14">
        <v>0.43408803280868502</v>
      </c>
      <c r="L14">
        <v>1.95682260105318</v>
      </c>
    </row>
    <row r="15" spans="1:12" x14ac:dyDescent="0.25">
      <c r="A15">
        <v>14</v>
      </c>
      <c r="B15">
        <v>9.6733333333333296E-2</v>
      </c>
      <c r="C15">
        <f>Replication_Output!C15/100</f>
        <v>0.40966741421928199</v>
      </c>
      <c r="D15">
        <f>Replication_Output!D15/100</f>
        <v>1.8011214098673001E-2</v>
      </c>
      <c r="E15">
        <f>Replication_Output!E15/100</f>
        <v>2.94242995955964E-2</v>
      </c>
      <c r="F15">
        <f>Replication_Output!F15/100</f>
        <v>0</v>
      </c>
      <c r="G15">
        <f>Replication_Output!G15/100</f>
        <v>0.81735539597677798</v>
      </c>
      <c r="H15">
        <v>0.19911209015663001</v>
      </c>
      <c r="I15">
        <v>1.34371218355514</v>
      </c>
      <c r="J15">
        <v>1.40127043823162E-2</v>
      </c>
      <c r="K15">
        <v>8.2743295374252401E-2</v>
      </c>
      <c r="L15">
        <v>1.9515770649088899</v>
      </c>
    </row>
    <row r="16" spans="1:12" x14ac:dyDescent="0.25">
      <c r="A16">
        <v>15</v>
      </c>
      <c r="B16">
        <v>0.10013333333333301</v>
      </c>
      <c r="C16">
        <f>Replication_Output!C16/100</f>
        <v>0.437517837863447</v>
      </c>
      <c r="D16">
        <f>Replication_Output!D16/100</f>
        <v>2.1324412824418899E-2</v>
      </c>
      <c r="E16">
        <f>Replication_Output!E16/100</f>
        <v>2.3779957843429803E-2</v>
      </c>
      <c r="F16">
        <f>Replication_Output!F16/100</f>
        <v>0</v>
      </c>
      <c r="G16">
        <f>Replication_Output!G16/100</f>
        <v>0.87281512944684903</v>
      </c>
      <c r="H16">
        <v>0.213683143438574</v>
      </c>
      <c r="I16">
        <v>1.05383638737262</v>
      </c>
      <c r="J16">
        <v>1.6316947566113401E-2</v>
      </c>
      <c r="K16">
        <v>0.37153310522405603</v>
      </c>
      <c r="L16">
        <v>1.9621118265191499</v>
      </c>
    </row>
    <row r="17" spans="1:12" x14ac:dyDescent="0.25">
      <c r="A17">
        <v>16</v>
      </c>
      <c r="B17">
        <v>9.3266666666666595E-2</v>
      </c>
      <c r="C17">
        <f>Replication_Output!C17/100</f>
        <v>0.43765605442090605</v>
      </c>
      <c r="D17">
        <f>Replication_Output!D17/100</f>
        <v>2.9702805544361999E-2</v>
      </c>
      <c r="E17">
        <f>Replication_Output!E17/100</f>
        <v>2.0779899877186699E-2</v>
      </c>
      <c r="F17">
        <f>Replication_Output!F17/100</f>
        <v>5.1239233726543396E-6</v>
      </c>
      <c r="G17">
        <f>Replication_Output!G17/100</f>
        <v>0.88441311763603492</v>
      </c>
      <c r="H17">
        <v>0.218749425149913</v>
      </c>
      <c r="I17">
        <v>1.0050697048499599</v>
      </c>
      <c r="J17">
        <v>1.11701943996002E-2</v>
      </c>
      <c r="K17">
        <v>0.51210728376952097</v>
      </c>
      <c r="L17">
        <v>1.9805502129986301</v>
      </c>
    </row>
    <row r="18" spans="1:12" x14ac:dyDescent="0.25">
      <c r="A18">
        <v>17</v>
      </c>
      <c r="B18">
        <v>9.6533333333333304E-2</v>
      </c>
      <c r="C18">
        <f>Replication_Output!C18/100</f>
        <v>0.43824211260191903</v>
      </c>
      <c r="D18">
        <f>Replication_Output!D18/100</f>
        <v>3.1924402061099699E-2</v>
      </c>
      <c r="E18">
        <f>Replication_Output!E18/100</f>
        <v>2.2441141164293098E-2</v>
      </c>
      <c r="F18">
        <f>Replication_Output!F18/100</f>
        <v>7.3755101286089098E-4</v>
      </c>
      <c r="G18">
        <f>Replication_Output!G18/100</f>
        <v>0.89405741061868893</v>
      </c>
      <c r="H18">
        <v>0.24494390220971099</v>
      </c>
      <c r="I18">
        <v>0.76963175516670801</v>
      </c>
      <c r="J18">
        <v>2.5750844316579698E-2</v>
      </c>
      <c r="K18">
        <v>0.51548632713108899</v>
      </c>
      <c r="L18">
        <v>1.88605477061718</v>
      </c>
    </row>
    <row r="19" spans="1:12" x14ac:dyDescent="0.25">
      <c r="A19">
        <v>18</v>
      </c>
      <c r="B19">
        <v>9.8199999999999996E-2</v>
      </c>
      <c r="C19">
        <f>Replication_Output!C19/100</f>
        <v>0.43184103150353997</v>
      </c>
      <c r="D19">
        <f>Replication_Output!D19/100</f>
        <v>2.9089930497272799E-2</v>
      </c>
      <c r="E19">
        <f>Replication_Output!E19/100</f>
        <v>2.4495405385856501E-2</v>
      </c>
      <c r="F19">
        <f>Replication_Output!F19/100</f>
        <v>0</v>
      </c>
      <c r="G19">
        <f>Replication_Output!G19/100</f>
        <v>0.838447279134797</v>
      </c>
      <c r="H19">
        <v>0.23512057015138901</v>
      </c>
      <c r="I19">
        <v>1.0783430422699001</v>
      </c>
      <c r="J19">
        <v>7.4805335590667401E-3</v>
      </c>
      <c r="K19">
        <v>0.40093962538455902</v>
      </c>
      <c r="L19">
        <v>1.95368128413248</v>
      </c>
    </row>
    <row r="20" spans="1:12" x14ac:dyDescent="0.25">
      <c r="A20">
        <v>19</v>
      </c>
      <c r="B20">
        <v>9.4733333333333294E-2</v>
      </c>
      <c r="C20">
        <f>Replication_Output!C20/100</f>
        <v>0.40807402155689604</v>
      </c>
      <c r="D20">
        <f>Replication_Output!D20/100</f>
        <v>2.9840825704846398E-2</v>
      </c>
      <c r="E20">
        <f>Replication_Output!E20/100</f>
        <v>3.13979670625502E-2</v>
      </c>
      <c r="F20">
        <f>Replication_Output!F20/100</f>
        <v>0</v>
      </c>
      <c r="G20">
        <f>Replication_Output!G20/100</f>
        <v>0.85665076505434701</v>
      </c>
      <c r="H20">
        <v>0.20861592642391399</v>
      </c>
      <c r="I20">
        <v>1.0409357549693701</v>
      </c>
      <c r="J20">
        <v>1.2494114188733E-2</v>
      </c>
      <c r="K20">
        <v>0.45355263905259002</v>
      </c>
      <c r="L20">
        <v>1.8346713503051499</v>
      </c>
    </row>
    <row r="21" spans="1:12" x14ac:dyDescent="0.25">
      <c r="A21">
        <v>20</v>
      </c>
      <c r="B21">
        <v>9.7799999999999998E-2</v>
      </c>
      <c r="C21">
        <f>Replication_Output!C21/100</f>
        <v>0.446534112056516</v>
      </c>
      <c r="D21">
        <f>Replication_Output!D21/100</f>
        <v>2.4903612807718498E-2</v>
      </c>
      <c r="E21">
        <f>Replication_Output!E21/100</f>
        <v>2.3852423386022302E-2</v>
      </c>
      <c r="F21">
        <f>Replication_Output!F21/100</f>
        <v>5.7497088154462501E-4</v>
      </c>
      <c r="G21">
        <f>Replication_Output!G21/100</f>
        <v>0.88713729581935297</v>
      </c>
      <c r="H21">
        <v>0.22908492254076901</v>
      </c>
      <c r="I21">
        <v>0.96130130129263103</v>
      </c>
      <c r="J21">
        <v>1.6143018710551599E-2</v>
      </c>
      <c r="K21">
        <v>0.17785549384712199</v>
      </c>
      <c r="L21">
        <v>1.88745757853481</v>
      </c>
    </row>
    <row r="22" spans="1:12" x14ac:dyDescent="0.25">
      <c r="A22">
        <v>21</v>
      </c>
      <c r="B22">
        <v>9.6133333333333307E-2</v>
      </c>
      <c r="C22">
        <v>41.127599047185399</v>
      </c>
      <c r="D22">
        <v>3.6180981166672401</v>
      </c>
      <c r="E22">
        <v>2.1463900138406999</v>
      </c>
      <c r="F22">
        <v>0.13743996488209301</v>
      </c>
      <c r="G22">
        <v>84.264602375140598</v>
      </c>
      <c r="H22">
        <v>0.19998681196726001</v>
      </c>
      <c r="I22">
        <v>0.66345193323005802</v>
      </c>
      <c r="J22">
        <v>1.86664730170569E-2</v>
      </c>
      <c r="K22">
        <v>0.583808801960362</v>
      </c>
      <c r="L22">
        <v>1.90193325573665</v>
      </c>
    </row>
    <row r="23" spans="1:12" x14ac:dyDescent="0.25">
      <c r="A23">
        <v>22</v>
      </c>
      <c r="B23">
        <v>9.8133333333333295E-2</v>
      </c>
      <c r="C23">
        <v>41.669739063424203</v>
      </c>
      <c r="D23">
        <v>2.7429123270011102</v>
      </c>
      <c r="E23">
        <v>2.3265991549847498</v>
      </c>
      <c r="F23">
        <v>0</v>
      </c>
      <c r="G23">
        <v>90.719693993496094</v>
      </c>
      <c r="H23">
        <v>0.21329418293001101</v>
      </c>
      <c r="I23">
        <v>1.0931737320611701</v>
      </c>
      <c r="J23">
        <v>5.9750723467525196E-3</v>
      </c>
      <c r="K23">
        <v>0.365261681960522</v>
      </c>
      <c r="L23">
        <v>1.82325669053791</v>
      </c>
    </row>
    <row r="24" spans="1:12" x14ac:dyDescent="0.25">
      <c r="A24">
        <v>23</v>
      </c>
      <c r="B24">
        <v>9.6600000000000005E-2</v>
      </c>
      <c r="C24">
        <v>43.261913193931598</v>
      </c>
      <c r="D24">
        <v>2.3151261359224802</v>
      </c>
      <c r="E24">
        <v>3.01309091346072</v>
      </c>
      <c r="F24">
        <v>1.09091321268897E-2</v>
      </c>
      <c r="G24">
        <v>90.956655321488995</v>
      </c>
      <c r="H24">
        <v>0.22641380226212901</v>
      </c>
      <c r="I24">
        <v>1.07332809133708</v>
      </c>
      <c r="J24">
        <v>9.4499375753524795E-3</v>
      </c>
      <c r="K24">
        <v>0.25900595699131601</v>
      </c>
      <c r="L24">
        <v>1.94827809066654</v>
      </c>
    </row>
    <row r="25" spans="1:12" x14ac:dyDescent="0.25">
      <c r="A25">
        <v>24</v>
      </c>
      <c r="B25">
        <v>9.6600000000000005E-2</v>
      </c>
      <c r="C25">
        <v>42.235195519274797</v>
      </c>
      <c r="D25">
        <v>2.9945114387795901</v>
      </c>
      <c r="E25">
        <v>1.6878800908096201</v>
      </c>
      <c r="F25">
        <v>0</v>
      </c>
      <c r="G25">
        <v>81.784980193729396</v>
      </c>
      <c r="H25">
        <v>0.21333320691007901</v>
      </c>
      <c r="I25">
        <v>0.85915630109899799</v>
      </c>
      <c r="J25">
        <v>6.4034698962648203E-3</v>
      </c>
      <c r="K25">
        <v>0.50485019458892799</v>
      </c>
      <c r="L25">
        <v>1.96467870151949</v>
      </c>
    </row>
    <row r="26" spans="1:12" x14ac:dyDescent="0.25">
      <c r="A26">
        <v>25</v>
      </c>
      <c r="B26">
        <v>9.2133333333333303E-2</v>
      </c>
      <c r="C26">
        <v>38.7438691147645</v>
      </c>
      <c r="D26">
        <v>3.6338980612926801</v>
      </c>
      <c r="E26">
        <v>1.6690984355306899</v>
      </c>
      <c r="F26">
        <v>0</v>
      </c>
      <c r="G26">
        <v>91.229542619133994</v>
      </c>
      <c r="H26">
        <v>0.18799029082791599</v>
      </c>
      <c r="I26">
        <v>1.13789315866397</v>
      </c>
      <c r="J26">
        <v>4.3890770495759396E-3</v>
      </c>
      <c r="K26">
        <v>0.31007032478201402</v>
      </c>
      <c r="L26">
        <v>1.9318177936144001</v>
      </c>
    </row>
    <row r="27" spans="1:12" x14ac:dyDescent="0.25">
      <c r="A27">
        <v>26</v>
      </c>
      <c r="B27">
        <v>9.6466666666666603E-2</v>
      </c>
      <c r="C27">
        <v>40.720485880884802</v>
      </c>
      <c r="D27">
        <v>1.8003122566998</v>
      </c>
      <c r="E27">
        <v>1.84380193813079</v>
      </c>
      <c r="F27">
        <v>0</v>
      </c>
      <c r="G27">
        <v>77.3530434981394</v>
      </c>
      <c r="H27">
        <v>0.20451495329328701</v>
      </c>
      <c r="I27">
        <v>1.1754442396449101</v>
      </c>
      <c r="J27">
        <v>4.0251931092667196E-3</v>
      </c>
      <c r="K27">
        <v>9.0463625202225395E-2</v>
      </c>
      <c r="L27">
        <v>1.9765678666795601</v>
      </c>
    </row>
    <row r="28" spans="1:12" x14ac:dyDescent="0.25">
      <c r="A28">
        <v>27</v>
      </c>
      <c r="B28">
        <v>9.6466666666666603E-2</v>
      </c>
      <c r="C28">
        <v>40.260689265503899</v>
      </c>
      <c r="D28">
        <v>2.3500542101264501</v>
      </c>
      <c r="E28">
        <v>3.4240615058124599</v>
      </c>
      <c r="F28">
        <v>4.4721851109109896E-3</v>
      </c>
      <c r="G28">
        <v>86.923464422514797</v>
      </c>
      <c r="H28">
        <v>0.196116198530704</v>
      </c>
      <c r="I28">
        <v>0.916374562709806</v>
      </c>
      <c r="J28">
        <v>2.3022891948280999E-2</v>
      </c>
      <c r="K28">
        <v>0.69074793484027197</v>
      </c>
      <c r="L28">
        <v>1.91255151830885</v>
      </c>
    </row>
    <row r="29" spans="1:12" x14ac:dyDescent="0.25">
      <c r="A29">
        <v>28</v>
      </c>
      <c r="B29">
        <v>0.102066666666666</v>
      </c>
      <c r="C29">
        <v>43.672840638329802</v>
      </c>
      <c r="D29">
        <v>3.05969291941999</v>
      </c>
      <c r="E29">
        <v>1.8485457121711799</v>
      </c>
      <c r="F29">
        <v>0</v>
      </c>
      <c r="G29">
        <v>91.289215625455597</v>
      </c>
      <c r="H29">
        <v>0.225644189225054</v>
      </c>
      <c r="I29">
        <v>0.88646316860976504</v>
      </c>
      <c r="J29">
        <v>8.0455727073965397E-3</v>
      </c>
      <c r="K29">
        <v>0.55935304662340102</v>
      </c>
      <c r="L29">
        <v>1.85982764416188</v>
      </c>
    </row>
    <row r="30" spans="1:12" x14ac:dyDescent="0.25">
      <c r="A30">
        <v>29</v>
      </c>
      <c r="B30">
        <v>9.2933333333333298E-2</v>
      </c>
      <c r="C30">
        <v>40.700499609642698</v>
      </c>
      <c r="D30">
        <v>2.42988030692826</v>
      </c>
      <c r="E30">
        <v>2.34371939302503</v>
      </c>
      <c r="F30">
        <v>1.9549089180885201E-2</v>
      </c>
      <c r="G30">
        <v>88.264319284919495</v>
      </c>
      <c r="H30">
        <v>0.197160036551913</v>
      </c>
      <c r="I30">
        <v>0.79329372813091403</v>
      </c>
      <c r="J30">
        <v>0.21347402522893699</v>
      </c>
      <c r="K30">
        <v>0.53648125706899297</v>
      </c>
      <c r="L30">
        <v>1.7278925375176499</v>
      </c>
    </row>
    <row r="31" spans="1:12" x14ac:dyDescent="0.25">
      <c r="A31">
        <v>30</v>
      </c>
      <c r="B31">
        <v>0.1</v>
      </c>
      <c r="C31">
        <v>43.437688007368202</v>
      </c>
      <c r="D31">
        <v>3.01006402107117</v>
      </c>
      <c r="E31">
        <v>2.04438161549588</v>
      </c>
      <c r="F31">
        <v>2.2355294068450601E-2</v>
      </c>
      <c r="G31">
        <v>85.677231141477293</v>
      </c>
      <c r="H31">
        <v>0.22722219429344001</v>
      </c>
      <c r="I31">
        <v>1.1347814359105</v>
      </c>
      <c r="J31">
        <v>1.0702094787285E-2</v>
      </c>
      <c r="K31">
        <v>0.31911765310286</v>
      </c>
      <c r="L31">
        <v>1.9345875370985699</v>
      </c>
    </row>
    <row r="32" spans="1:12" x14ac:dyDescent="0.25">
      <c r="A32">
        <v>31</v>
      </c>
      <c r="B32">
        <v>9.4733333333333294E-2</v>
      </c>
      <c r="C32">
        <v>41.605271853554797</v>
      </c>
      <c r="D32">
        <v>2.1499236741648899</v>
      </c>
      <c r="E32">
        <v>2.8237903133465299</v>
      </c>
      <c r="F32">
        <v>5.1850251308690802E-2</v>
      </c>
      <c r="G32">
        <v>92.981134447665397</v>
      </c>
      <c r="H32">
        <v>0.21886985745627999</v>
      </c>
      <c r="I32">
        <v>1.0637962957673699</v>
      </c>
      <c r="J32">
        <v>2.0050605578171499E-2</v>
      </c>
      <c r="K32">
        <v>0.33541693732994099</v>
      </c>
      <c r="L32">
        <v>1.9608097082764699</v>
      </c>
    </row>
    <row r="33" spans="1:12" x14ac:dyDescent="0.25">
      <c r="A33">
        <v>32</v>
      </c>
      <c r="B33">
        <v>9.3133333333333304E-2</v>
      </c>
      <c r="C33">
        <v>41.130786613376799</v>
      </c>
      <c r="D33">
        <v>1.86139881191359</v>
      </c>
      <c r="E33">
        <v>1.6330041121689201</v>
      </c>
      <c r="F33">
        <v>0</v>
      </c>
      <c r="G33">
        <v>92.595607847219597</v>
      </c>
      <c r="H33">
        <v>0.18209569272811299</v>
      </c>
      <c r="I33">
        <v>1.17411972700155</v>
      </c>
      <c r="J33">
        <v>5.2085681683743399E-3</v>
      </c>
      <c r="K33">
        <v>0.40353030108310001</v>
      </c>
      <c r="L33">
        <v>1.9408960983899901</v>
      </c>
    </row>
    <row r="34" spans="1:12" x14ac:dyDescent="0.25">
      <c r="A34">
        <v>33</v>
      </c>
      <c r="B34">
        <v>9.6799999999999997E-2</v>
      </c>
      <c r="C34">
        <v>41.486438899123797</v>
      </c>
      <c r="D34">
        <v>2.93756738503046</v>
      </c>
      <c r="E34">
        <v>2.3670068949418401</v>
      </c>
      <c r="F34">
        <v>5.2185767219270901E-3</v>
      </c>
      <c r="G34">
        <v>86.199570541118305</v>
      </c>
      <c r="H34">
        <v>0.21422248688927001</v>
      </c>
      <c r="I34">
        <v>1.0593266820143099</v>
      </c>
      <c r="J34">
        <v>4.1203336183374899E-2</v>
      </c>
      <c r="K34">
        <v>0.47031881957536198</v>
      </c>
      <c r="L34">
        <v>1.93375629357825</v>
      </c>
    </row>
    <row r="35" spans="1:12" x14ac:dyDescent="0.25">
      <c r="A35">
        <v>34</v>
      </c>
      <c r="B35">
        <v>9.6600000000000005E-2</v>
      </c>
      <c r="C35">
        <v>40.966741421928198</v>
      </c>
      <c r="D35">
        <v>2.9723110247975701</v>
      </c>
      <c r="E35">
        <v>1.7996416065588401</v>
      </c>
      <c r="F35">
        <v>0</v>
      </c>
      <c r="G35">
        <v>79.667984482302799</v>
      </c>
      <c r="H35">
        <v>0.19911209015663001</v>
      </c>
      <c r="I35">
        <v>1.21339693563616</v>
      </c>
      <c r="J35">
        <v>6.8649249351965397E-3</v>
      </c>
      <c r="K35">
        <v>0.173293639395667</v>
      </c>
      <c r="L35">
        <v>1.9795716363548901</v>
      </c>
    </row>
    <row r="36" spans="1:12" x14ac:dyDescent="0.25">
      <c r="A36">
        <v>35</v>
      </c>
      <c r="B36">
        <v>0.1002</v>
      </c>
      <c r="C36">
        <v>43.751783786344703</v>
      </c>
      <c r="D36">
        <v>2.5525538039511999</v>
      </c>
      <c r="E36">
        <v>2.3352429860539998</v>
      </c>
      <c r="F36">
        <v>0</v>
      </c>
      <c r="G36">
        <v>87.892623182421502</v>
      </c>
      <c r="H36">
        <v>0.213683143438574</v>
      </c>
      <c r="I36">
        <v>1.1756108377449399</v>
      </c>
      <c r="J36">
        <v>1.8998921937792301E-2</v>
      </c>
      <c r="K36">
        <v>0.25982535432572701</v>
      </c>
      <c r="L36">
        <v>1.90057476251833</v>
      </c>
    </row>
    <row r="37" spans="1:12" x14ac:dyDescent="0.25">
      <c r="A37">
        <v>36</v>
      </c>
      <c r="B37">
        <v>9.3266666666666595E-2</v>
      </c>
      <c r="C37">
        <v>43.765605442090603</v>
      </c>
      <c r="D37">
        <v>2.0780649162940201</v>
      </c>
      <c r="E37">
        <v>3.0039757695048102</v>
      </c>
      <c r="F37">
        <v>5.1239233726543397E-4</v>
      </c>
      <c r="G37">
        <v>75.064268620153001</v>
      </c>
      <c r="H37">
        <v>0.218749425149913</v>
      </c>
      <c r="I37">
        <v>1.3732367979111499</v>
      </c>
      <c r="J37">
        <v>1.7020584347106099E-2</v>
      </c>
      <c r="K37">
        <v>5.7173976440986797E-2</v>
      </c>
      <c r="L37">
        <v>1.9701856450052799</v>
      </c>
    </row>
    <row r="38" spans="1:12" x14ac:dyDescent="0.25">
      <c r="A38">
        <v>37</v>
      </c>
      <c r="B38">
        <v>9.6533333333333304E-2</v>
      </c>
      <c r="C38">
        <v>43.8847904536131</v>
      </c>
      <c r="D38">
        <v>3.0799417018739201</v>
      </c>
      <c r="E38">
        <v>2.4660605932764899</v>
      </c>
      <c r="F38">
        <v>4.4734095284875298E-2</v>
      </c>
      <c r="G38">
        <v>87.094181147293796</v>
      </c>
      <c r="H38">
        <v>0.244466454856402</v>
      </c>
      <c r="I38">
        <v>1.2164596345074901</v>
      </c>
      <c r="J38">
        <v>2.51236300700679E-2</v>
      </c>
      <c r="K38">
        <v>0.29403203821200002</v>
      </c>
      <c r="L38">
        <v>1.8951101712716101</v>
      </c>
    </row>
    <row r="39" spans="1:12" x14ac:dyDescent="0.25">
      <c r="A39">
        <v>38</v>
      </c>
      <c r="B39">
        <v>9.8133333333333295E-2</v>
      </c>
      <c r="C39">
        <v>43.169710365600203</v>
      </c>
      <c r="D39">
        <v>2.22087021673094</v>
      </c>
      <c r="E39">
        <v>3.0501776426390301</v>
      </c>
      <c r="F39">
        <v>0</v>
      </c>
      <c r="G39">
        <v>84.751387065950098</v>
      </c>
      <c r="H39">
        <v>0.23493018685560499</v>
      </c>
      <c r="I39">
        <v>1.1455511134851699</v>
      </c>
      <c r="J39">
        <v>1.33601294157736E-2</v>
      </c>
      <c r="K39">
        <v>0.228802096809851</v>
      </c>
      <c r="L39">
        <v>1.9584219312058899</v>
      </c>
    </row>
    <row r="40" spans="1:12" x14ac:dyDescent="0.25">
      <c r="A40">
        <v>39</v>
      </c>
      <c r="B40">
        <v>9.4666666666666593E-2</v>
      </c>
      <c r="C40">
        <v>40.807074374951398</v>
      </c>
      <c r="D40">
        <v>3.3317056478210398</v>
      </c>
      <c r="E40">
        <v>2.6957914258135398</v>
      </c>
      <c r="F40">
        <v>5.2998356744898598E-2</v>
      </c>
      <c r="G40">
        <v>86.867409372103893</v>
      </c>
      <c r="H40">
        <v>0.20831587827763301</v>
      </c>
      <c r="I40">
        <v>0.97749012945967495</v>
      </c>
      <c r="J40">
        <v>1.3466052215822401E-2</v>
      </c>
      <c r="K40">
        <v>0.48055153047054999</v>
      </c>
      <c r="L40">
        <v>1.7573557509872499</v>
      </c>
    </row>
    <row r="41" spans="1:12" x14ac:dyDescent="0.25">
      <c r="A41">
        <v>40</v>
      </c>
      <c r="B41">
        <v>9.7533333333333305E-2</v>
      </c>
      <c r="C41">
        <v>44.478224264243401</v>
      </c>
      <c r="D41">
        <v>2.6747822005721602</v>
      </c>
      <c r="E41">
        <v>2.6826448594919299</v>
      </c>
      <c r="F41">
        <v>0</v>
      </c>
      <c r="G41">
        <v>89.481918575088798</v>
      </c>
      <c r="H41">
        <v>0.22671066643083501</v>
      </c>
      <c r="I41">
        <v>0.78858464093039304</v>
      </c>
      <c r="J41">
        <v>2.1435261346599201E-2</v>
      </c>
      <c r="K41">
        <v>0.80321858105682697</v>
      </c>
      <c r="L41">
        <v>1.68698068272722</v>
      </c>
    </row>
    <row r="42" spans="1:12" x14ac:dyDescent="0.25">
      <c r="A42">
        <v>41</v>
      </c>
      <c r="B42">
        <v>9.2399999999999996E-2</v>
      </c>
      <c r="C42">
        <v>40.279585291933302</v>
      </c>
      <c r="D42">
        <v>2.8797080586765</v>
      </c>
      <c r="E42">
        <v>1.41511268853762</v>
      </c>
      <c r="F42">
        <v>1.49741552299383E-2</v>
      </c>
      <c r="G42">
        <v>86.644101983009904</v>
      </c>
      <c r="H42">
        <v>0.19460172652086</v>
      </c>
      <c r="I42">
        <v>0.82845644622865799</v>
      </c>
      <c r="J42">
        <v>7.9146405850377896E-3</v>
      </c>
      <c r="K42">
        <v>0.66508264042533305</v>
      </c>
      <c r="L42">
        <v>1.8553500150512801</v>
      </c>
    </row>
    <row r="43" spans="1:12" x14ac:dyDescent="0.25">
      <c r="A43">
        <v>42</v>
      </c>
      <c r="B43">
        <v>9.3399999999999997E-2</v>
      </c>
      <c r="C43">
        <v>39.088515319445399</v>
      </c>
      <c r="D43">
        <v>1.32237743561306</v>
      </c>
      <c r="E43">
        <v>1.21523823713409</v>
      </c>
      <c r="F43">
        <v>0</v>
      </c>
      <c r="G43">
        <v>94.496218307759705</v>
      </c>
      <c r="H43">
        <v>0.17899817492995701</v>
      </c>
      <c r="I43">
        <v>1.21716280893662</v>
      </c>
      <c r="J43">
        <v>1.7213572001254999E-3</v>
      </c>
      <c r="K43">
        <v>0.32543406223559102</v>
      </c>
      <c r="L43">
        <v>1.98787068193476</v>
      </c>
    </row>
    <row r="44" spans="1:12" x14ac:dyDescent="0.25">
      <c r="A44">
        <v>43</v>
      </c>
      <c r="B44">
        <v>9.2866666666666597E-2</v>
      </c>
      <c r="C44">
        <v>42.072535948282002</v>
      </c>
      <c r="D44">
        <v>1.6430003128194599</v>
      </c>
      <c r="E44">
        <v>1.73849286274142</v>
      </c>
      <c r="F44">
        <v>0</v>
      </c>
      <c r="G44">
        <v>82.565709300120702</v>
      </c>
      <c r="H44">
        <v>0.20715360369926</v>
      </c>
      <c r="I44">
        <v>1.20276718748538</v>
      </c>
      <c r="J44">
        <v>4.8793392118760799E-3</v>
      </c>
      <c r="K44">
        <v>0.30118635724416998</v>
      </c>
      <c r="L44">
        <v>1.98227635526062</v>
      </c>
    </row>
    <row r="45" spans="1:12" x14ac:dyDescent="0.25">
      <c r="A45">
        <v>44</v>
      </c>
      <c r="B45">
        <v>9.7133333333333294E-2</v>
      </c>
      <c r="C45">
        <v>43.233701370154698</v>
      </c>
      <c r="D45">
        <v>2.71828895731193</v>
      </c>
      <c r="E45">
        <v>1.77421186441084</v>
      </c>
      <c r="F45">
        <v>0</v>
      </c>
      <c r="G45">
        <v>89.335189884481593</v>
      </c>
      <c r="H45">
        <v>0.22736674617387301</v>
      </c>
      <c r="I45">
        <v>0.90939148471782705</v>
      </c>
      <c r="J45">
        <v>1.20271210626682E-2</v>
      </c>
      <c r="K45">
        <v>0.39544734445848001</v>
      </c>
      <c r="L45">
        <v>1.95529319979478</v>
      </c>
    </row>
    <row r="46" spans="1:12" x14ac:dyDescent="0.25">
      <c r="A46">
        <v>45</v>
      </c>
      <c r="B46">
        <v>9.6000000000000002E-2</v>
      </c>
      <c r="C46">
        <v>41.1349388847364</v>
      </c>
      <c r="D46">
        <v>2.3154794761662298</v>
      </c>
      <c r="E46">
        <v>2.7072512698868598</v>
      </c>
      <c r="F46">
        <v>3.5950219196602101E-2</v>
      </c>
      <c r="G46">
        <v>84.0115235826119</v>
      </c>
      <c r="H46">
        <v>0.21038971800293399</v>
      </c>
      <c r="I46">
        <v>0.91534631627813401</v>
      </c>
      <c r="J46">
        <v>2.0434124566754201E-2</v>
      </c>
      <c r="K46">
        <v>0.32538752262881798</v>
      </c>
      <c r="L46">
        <v>1.9284579994309701</v>
      </c>
    </row>
    <row r="47" spans="1:12" x14ac:dyDescent="0.25">
      <c r="A47">
        <v>46</v>
      </c>
      <c r="B47">
        <v>9.8133333333333295E-2</v>
      </c>
      <c r="C47">
        <v>41.559069856551801</v>
      </c>
      <c r="D47">
        <v>3.4594126146053199</v>
      </c>
      <c r="E47">
        <v>2.4345105972969798</v>
      </c>
      <c r="F47">
        <v>0</v>
      </c>
      <c r="G47">
        <v>90.091126114966599</v>
      </c>
      <c r="H47">
        <v>0.218242941042226</v>
      </c>
      <c r="I47">
        <v>1.0572979859471501</v>
      </c>
      <c r="J47">
        <v>4.5789229907515598E-3</v>
      </c>
      <c r="K47">
        <v>0.343608308208388</v>
      </c>
      <c r="L47">
        <v>1.80266642325814</v>
      </c>
    </row>
    <row r="48" spans="1:12" x14ac:dyDescent="0.25">
      <c r="A48">
        <v>47</v>
      </c>
      <c r="B48">
        <v>9.6866666666666601E-2</v>
      </c>
      <c r="C48">
        <v>43.202676822343598</v>
      </c>
      <c r="D48">
        <v>2.5438048884145799</v>
      </c>
      <c r="E48">
        <v>2.5314281134677898</v>
      </c>
      <c r="F48">
        <v>0</v>
      </c>
      <c r="G48">
        <v>92.248612691248098</v>
      </c>
      <c r="H48">
        <v>0.229496428576109</v>
      </c>
      <c r="I48">
        <v>1.0476499353578901</v>
      </c>
      <c r="J48">
        <v>6.6681358183468499E-3</v>
      </c>
      <c r="K48">
        <v>0.29463045594912401</v>
      </c>
      <c r="L48">
        <v>1.9557467008042899</v>
      </c>
    </row>
    <row r="49" spans="1:12" x14ac:dyDescent="0.25">
      <c r="A49">
        <v>48</v>
      </c>
      <c r="B49">
        <v>9.6466666666666603E-2</v>
      </c>
      <c r="C49">
        <v>42.377978025208101</v>
      </c>
      <c r="D49">
        <v>2.69025249898321</v>
      </c>
      <c r="E49">
        <v>1.6183482749737199</v>
      </c>
      <c r="F49">
        <v>0</v>
      </c>
      <c r="G49">
        <v>81.383971491773295</v>
      </c>
      <c r="H49">
        <v>0.211205963304923</v>
      </c>
      <c r="I49">
        <v>0.93513969626399895</v>
      </c>
      <c r="J49">
        <v>1.0468909767798301E-2</v>
      </c>
      <c r="K49">
        <v>0.44236324750263301</v>
      </c>
      <c r="L49">
        <v>1.8928323435861001</v>
      </c>
    </row>
    <row r="50" spans="1:12" x14ac:dyDescent="0.25">
      <c r="A50">
        <v>49</v>
      </c>
      <c r="B50">
        <v>9.2066666666666602E-2</v>
      </c>
      <c r="C50">
        <v>38.604723790257303</v>
      </c>
      <c r="D50">
        <v>3.7954799884590802</v>
      </c>
      <c r="E50">
        <v>1.78330825937003</v>
      </c>
      <c r="F50">
        <v>3.46561413467983E-2</v>
      </c>
      <c r="G50">
        <v>83.830455526212504</v>
      </c>
      <c r="H50">
        <v>0.189089732457139</v>
      </c>
      <c r="I50">
        <v>1.2206436506354501</v>
      </c>
      <c r="J50">
        <v>5.8642167119060196E-3</v>
      </c>
      <c r="K50">
        <v>0.248739713114289</v>
      </c>
      <c r="L50">
        <v>1.9530561956889001</v>
      </c>
    </row>
    <row r="51" spans="1:12" x14ac:dyDescent="0.25">
      <c r="A51">
        <v>50</v>
      </c>
      <c r="B51">
        <v>9.6466666666666603E-2</v>
      </c>
      <c r="C51">
        <v>40.651781038284703</v>
      </c>
      <c r="D51">
        <v>1.87905511741039</v>
      </c>
      <c r="E51">
        <v>1.9757269265223201</v>
      </c>
      <c r="F51">
        <v>0</v>
      </c>
      <c r="G51">
        <v>80.314359380741394</v>
      </c>
      <c r="H51">
        <v>0.20399740164528399</v>
      </c>
      <c r="I51">
        <v>1.10359299176173</v>
      </c>
      <c r="J51">
        <v>4.9777865384972699E-3</v>
      </c>
      <c r="K51">
        <v>0.200469115650834</v>
      </c>
      <c r="L51">
        <v>1.9718504764389599</v>
      </c>
    </row>
    <row r="52" spans="1:12" x14ac:dyDescent="0.25">
      <c r="A52">
        <v>51</v>
      </c>
      <c r="B52">
        <v>9.6466666666666603E-2</v>
      </c>
      <c r="C52">
        <v>40.345751238898302</v>
      </c>
      <c r="D52">
        <v>3.1757748141915498</v>
      </c>
      <c r="E52">
        <v>2.2006741647029</v>
      </c>
      <c r="F52">
        <v>0</v>
      </c>
      <c r="G52">
        <v>83.783335693402606</v>
      </c>
      <c r="H52">
        <v>0.19874091299714799</v>
      </c>
      <c r="I52">
        <v>0.69897336854594205</v>
      </c>
      <c r="J52">
        <v>1.36516281312608E-2</v>
      </c>
      <c r="K52">
        <v>0.696292427062978</v>
      </c>
      <c r="L52">
        <v>1.9408179208760701</v>
      </c>
    </row>
    <row r="53" spans="1:12" x14ac:dyDescent="0.25">
      <c r="A53">
        <v>52</v>
      </c>
      <c r="B53">
        <v>0.102066666666666</v>
      </c>
      <c r="C53">
        <v>43.672840638329802</v>
      </c>
      <c r="D53">
        <v>2.8371172250629102</v>
      </c>
      <c r="E53">
        <v>1.7517176922665401</v>
      </c>
      <c r="F53">
        <v>2.51489776464344E-3</v>
      </c>
      <c r="G53">
        <v>86.788633229997302</v>
      </c>
      <c r="H53">
        <v>0.22646793235547</v>
      </c>
      <c r="I53">
        <v>0.96950008405629795</v>
      </c>
      <c r="J53">
        <v>3.1562896107725199E-3</v>
      </c>
      <c r="K53">
        <v>0.27930708667689402</v>
      </c>
      <c r="L53">
        <v>1.9767130266559501</v>
      </c>
    </row>
    <row r="54" spans="1:12" x14ac:dyDescent="0.25">
      <c r="A54">
        <v>53</v>
      </c>
      <c r="B54">
        <v>9.3066666666666603E-2</v>
      </c>
      <c r="C54">
        <v>40.700499609642698</v>
      </c>
      <c r="D54">
        <v>2.8153273477694198</v>
      </c>
      <c r="E54">
        <v>2.8158023011355802</v>
      </c>
      <c r="F54">
        <v>2.2125251472298199E-2</v>
      </c>
      <c r="G54">
        <v>88.5797309378476</v>
      </c>
      <c r="H54">
        <v>0.198528472794575</v>
      </c>
      <c r="I54">
        <v>0.83811952447401095</v>
      </c>
      <c r="J54">
        <v>2.2068698586949698E-2</v>
      </c>
      <c r="K54">
        <v>0.54105776447258402</v>
      </c>
      <c r="L54">
        <v>1.8179956896762499</v>
      </c>
    </row>
    <row r="55" spans="1:12" x14ac:dyDescent="0.25">
      <c r="A55">
        <v>54</v>
      </c>
      <c r="B55">
        <v>9.9866666666666604E-2</v>
      </c>
      <c r="C55">
        <v>43.437688007368202</v>
      </c>
      <c r="D55">
        <v>3.3253536088726499</v>
      </c>
      <c r="E55">
        <v>1.92612414259806</v>
      </c>
      <c r="F55">
        <v>0</v>
      </c>
      <c r="G55">
        <v>85.976821151276596</v>
      </c>
      <c r="H55">
        <v>0.22722219429344001</v>
      </c>
      <c r="I55">
        <v>1.06166540535766</v>
      </c>
      <c r="J55">
        <v>5.3220227649101604E-3</v>
      </c>
      <c r="K55">
        <v>0.45202793883124998</v>
      </c>
      <c r="L55">
        <v>1.9693735545048801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43" workbookViewId="0">
      <selection activeCell="B69" sqref="B69"/>
    </sheetView>
  </sheetViews>
  <sheetFormatPr defaultRowHeight="15" x14ac:dyDescent="0.25"/>
  <cols>
    <col min="2" max="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9.6199999999999994E-2</v>
      </c>
      <c r="C2">
        <f>Replication_Output!C2/100</f>
        <v>0.41127599047185398</v>
      </c>
      <c r="D2">
        <f>Replication_Output!D2/100</f>
        <v>2.9477068564884398E-2</v>
      </c>
      <c r="E2">
        <f>Replication_Output!E2/100</f>
        <v>2.69946786067739E-2</v>
      </c>
      <c r="F2">
        <f>Replication_Output!F2/100</f>
        <v>3.15434980610128E-4</v>
      </c>
      <c r="G2">
        <f>Replication_Output!G2/100</f>
        <v>0.83295917909643902</v>
      </c>
      <c r="H2">
        <v>0.200745936192429</v>
      </c>
      <c r="I2">
        <v>0.79095278862601404</v>
      </c>
      <c r="J2">
        <v>3.2809673787797602E-2</v>
      </c>
      <c r="K2">
        <v>0.42575252365952698</v>
      </c>
      <c r="L2">
        <v>1.9070060736469701</v>
      </c>
    </row>
    <row r="3" spans="1:12" x14ac:dyDescent="0.25">
      <c r="A3">
        <v>2</v>
      </c>
      <c r="B3">
        <v>9.8000000000000004E-2</v>
      </c>
      <c r="C3">
        <f>Replication_Output!C3/100</f>
        <v>0.41748256166035097</v>
      </c>
      <c r="D3">
        <f>Replication_Output!D3/100</f>
        <v>2.6290588081386002E-2</v>
      </c>
      <c r="E3">
        <f>Replication_Output!E3/100</f>
        <v>2.8159775399574198E-2</v>
      </c>
      <c r="F3">
        <f>Replication_Output!F3/100</f>
        <v>0</v>
      </c>
      <c r="G3">
        <f>Replication_Output!G3/100</f>
        <v>0.90174146449218395</v>
      </c>
      <c r="H3">
        <v>0.21274678064054101</v>
      </c>
      <c r="I3">
        <v>1.21694540594084</v>
      </c>
      <c r="J3">
        <v>1.44807023137114E-2</v>
      </c>
      <c r="K3">
        <v>0.17757131143667701</v>
      </c>
      <c r="L3">
        <v>1.95524152916004</v>
      </c>
    </row>
    <row r="4" spans="1:12" x14ac:dyDescent="0.25">
      <c r="A4">
        <v>3</v>
      </c>
      <c r="B4">
        <v>9.6799999999999997E-2</v>
      </c>
      <c r="C4">
        <f>Replication_Output!C4/100</f>
        <v>0.43176368972711204</v>
      </c>
      <c r="D4">
        <f>Replication_Output!D4/100</f>
        <v>2.7543995763350398E-2</v>
      </c>
      <c r="E4">
        <f>Replication_Output!E4/100</f>
        <v>2.0310530271633799E-2</v>
      </c>
      <c r="F4">
        <f>Replication_Output!F4/100</f>
        <v>1.89058622594954E-4</v>
      </c>
      <c r="G4">
        <f>Replication_Output!G4/100</f>
        <v>0.89480068812659497</v>
      </c>
      <c r="H4">
        <v>0.22475872014335699</v>
      </c>
      <c r="I4">
        <v>0.73383849472737495</v>
      </c>
      <c r="J4">
        <v>9.0890415430726207E-3</v>
      </c>
      <c r="K4">
        <v>0.658279158082409</v>
      </c>
      <c r="L4">
        <v>1.87365887784014</v>
      </c>
    </row>
    <row r="5" spans="1:12" x14ac:dyDescent="0.25">
      <c r="A5">
        <v>4</v>
      </c>
      <c r="B5">
        <v>9.6466666666666603E-2</v>
      </c>
      <c r="C5">
        <f>Replication_Output!C5/100</f>
        <v>0.42377978025208102</v>
      </c>
      <c r="D5">
        <f>Replication_Output!D5/100</f>
        <v>2.3168313772933602E-2</v>
      </c>
      <c r="E5">
        <f>Replication_Output!E5/100</f>
        <v>1.9635849054387901E-2</v>
      </c>
      <c r="F5">
        <f>Replication_Output!F5/100</f>
        <v>2.0247365154373202E-4</v>
      </c>
      <c r="G5">
        <f>Replication_Output!G5/100</f>
        <v>0.80625553147387197</v>
      </c>
      <c r="H5">
        <v>0.211205963304923</v>
      </c>
      <c r="I5">
        <v>1.2848084124380199</v>
      </c>
      <c r="J5">
        <v>5.7170679264681697E-3</v>
      </c>
      <c r="K5">
        <v>0.13347181969670599</v>
      </c>
      <c r="L5">
        <v>1.9521834259866</v>
      </c>
    </row>
    <row r="6" spans="1:12" x14ac:dyDescent="0.25">
      <c r="A6">
        <v>5</v>
      </c>
      <c r="B6">
        <v>9.2066666666666602E-2</v>
      </c>
      <c r="C6">
        <f>Replication_Output!C6/100</f>
        <v>0.38743869114764501</v>
      </c>
      <c r="D6">
        <f>Replication_Output!D6/100</f>
        <v>3.42008657861749E-2</v>
      </c>
      <c r="E6">
        <f>Replication_Output!E6/100</f>
        <v>2.0852345629761602E-2</v>
      </c>
      <c r="F6">
        <f>Replication_Output!F6/100</f>
        <v>0</v>
      </c>
      <c r="G6">
        <f>Replication_Output!G6/100</f>
        <v>0.91734921329190799</v>
      </c>
      <c r="H6">
        <v>0.18799029082791599</v>
      </c>
      <c r="I6">
        <v>0.98990539303053704</v>
      </c>
      <c r="J6">
        <v>5.2485580903534499E-3</v>
      </c>
      <c r="K6">
        <v>0.423231367477021</v>
      </c>
      <c r="L6">
        <v>1.88936214451297</v>
      </c>
    </row>
    <row r="7" spans="1:12" x14ac:dyDescent="0.25">
      <c r="A7">
        <v>6</v>
      </c>
      <c r="B7">
        <v>9.64E-2</v>
      </c>
      <c r="C7">
        <f>Replication_Output!C7/100</f>
        <v>0.40720485880884799</v>
      </c>
      <c r="D7">
        <f>Replication_Output!D7/100</f>
        <v>2.3157503976300901E-2</v>
      </c>
      <c r="E7">
        <f>Replication_Output!E7/100</f>
        <v>1.7797270944446001E-2</v>
      </c>
      <c r="F7">
        <f>Replication_Output!F7/100</f>
        <v>0</v>
      </c>
      <c r="G7">
        <f>Replication_Output!G7/100</f>
        <v>0.79587968319395597</v>
      </c>
      <c r="H7">
        <v>0.20451495329328701</v>
      </c>
      <c r="I7">
        <v>1.1246618975137801</v>
      </c>
      <c r="J7">
        <v>5.4986339985461496E-3</v>
      </c>
      <c r="K7">
        <v>0.40866751195137702</v>
      </c>
      <c r="L7">
        <v>1.9634628792692399</v>
      </c>
    </row>
    <row r="8" spans="1:12" x14ac:dyDescent="0.25">
      <c r="A8">
        <v>7</v>
      </c>
      <c r="B8">
        <v>9.6466666666666603E-2</v>
      </c>
      <c r="C8">
        <f>Replication_Output!C8/100</f>
        <v>0.40260689265503902</v>
      </c>
      <c r="D8">
        <f>Replication_Output!D8/100</f>
        <v>2.87517803828496E-2</v>
      </c>
      <c r="E8">
        <f>Replication_Output!E8/100</f>
        <v>2.6309299210833702E-2</v>
      </c>
      <c r="F8">
        <f>Replication_Output!F8/100</f>
        <v>0</v>
      </c>
      <c r="G8">
        <f>Replication_Output!G8/100</f>
        <v>0.88634524808581205</v>
      </c>
      <c r="H8">
        <v>0.19625036408403199</v>
      </c>
      <c r="I8">
        <v>0.92053826960438201</v>
      </c>
      <c r="J8">
        <v>4.6818086777861E-2</v>
      </c>
      <c r="K8">
        <v>0.43564863389944097</v>
      </c>
      <c r="L8">
        <v>1.86496486235328</v>
      </c>
    </row>
    <row r="9" spans="1:12" x14ac:dyDescent="0.25">
      <c r="A9">
        <v>8</v>
      </c>
      <c r="B9">
        <v>0.102066666666666</v>
      </c>
      <c r="C9">
        <f>Replication_Output!C9/100</f>
        <v>0.43672840638329802</v>
      </c>
      <c r="D9">
        <f>Replication_Output!D9/100</f>
        <v>2.89564840675893E-2</v>
      </c>
      <c r="E9">
        <f>Replication_Output!E9/100</f>
        <v>2.1579462389686398E-2</v>
      </c>
      <c r="F9">
        <f>Replication_Output!F9/100</f>
        <v>0</v>
      </c>
      <c r="G9">
        <f>Replication_Output!G9/100</f>
        <v>0.91808470445954204</v>
      </c>
      <c r="H9">
        <v>0.225644189225054</v>
      </c>
      <c r="I9">
        <v>1.0908604045574599</v>
      </c>
      <c r="J9">
        <v>3.2575962849497602E-3</v>
      </c>
      <c r="K9">
        <v>0.22006732896569001</v>
      </c>
      <c r="L9">
        <v>1.9803784176708701</v>
      </c>
    </row>
    <row r="10" spans="1:12" x14ac:dyDescent="0.25">
      <c r="A10">
        <v>9</v>
      </c>
      <c r="B10">
        <v>9.2999999999999999E-2</v>
      </c>
      <c r="C10">
        <f>Replication_Output!C10/100</f>
        <v>0.40700499609642699</v>
      </c>
      <c r="D10">
        <f>Replication_Output!D10/100</f>
        <v>2.7930842082361698E-2</v>
      </c>
      <c r="E10">
        <f>Replication_Output!E10/100</f>
        <v>1.9769444658231401E-2</v>
      </c>
      <c r="F10">
        <f>Replication_Output!F10/100</f>
        <v>5.0749892629452604E-5</v>
      </c>
      <c r="G10">
        <f>Replication_Output!G10/100</f>
        <v>0.87344023874836596</v>
      </c>
      <c r="H10">
        <v>0.198528472794575</v>
      </c>
      <c r="I10">
        <v>0.74591079902847501</v>
      </c>
      <c r="J10">
        <v>1.6190508662326401E-2</v>
      </c>
      <c r="K10">
        <v>0.64588610551735104</v>
      </c>
      <c r="L10">
        <v>1.76342028791058</v>
      </c>
    </row>
    <row r="11" spans="1:12" x14ac:dyDescent="0.25">
      <c r="A11">
        <v>10</v>
      </c>
      <c r="B11">
        <v>9.9933333333333305E-2</v>
      </c>
      <c r="C11">
        <f>Replication_Output!C11/100</f>
        <v>0.43437688007368203</v>
      </c>
      <c r="D11">
        <f>Replication_Output!D11/100</f>
        <v>3.3599560963190597E-2</v>
      </c>
      <c r="E11">
        <f>Replication_Output!E11/100</f>
        <v>1.7173816824715801E-2</v>
      </c>
      <c r="F11">
        <f>Replication_Output!F11/100</f>
        <v>7.0058704636333691E-4</v>
      </c>
      <c r="G11">
        <f>Replication_Output!G11/100</f>
        <v>0.85649595302128301</v>
      </c>
      <c r="H11">
        <v>0.22815160161437001</v>
      </c>
      <c r="I11">
        <v>0.86908964575520897</v>
      </c>
      <c r="J11">
        <v>1.36820837227252E-2</v>
      </c>
      <c r="K11">
        <v>0.46881479723448399</v>
      </c>
      <c r="L11">
        <v>1.91634331269088</v>
      </c>
    </row>
    <row r="12" spans="1:12" x14ac:dyDescent="0.25">
      <c r="A12">
        <v>11</v>
      </c>
      <c r="B12">
        <v>9.4600000000000004E-2</v>
      </c>
      <c r="C12">
        <f>Replication_Output!C12/100</f>
        <v>0.41605271853554698</v>
      </c>
      <c r="D12">
        <f>Replication_Output!D12/100</f>
        <v>3.48754072512103E-2</v>
      </c>
      <c r="E12">
        <f>Replication_Output!E12/100</f>
        <v>1.1628189895821499E-2</v>
      </c>
      <c r="F12">
        <f>Replication_Output!F12/100</f>
        <v>1.7465268133176601E-4</v>
      </c>
      <c r="G12">
        <f>Replication_Output!G12/100</f>
        <v>0.870820127446989</v>
      </c>
      <c r="H12">
        <v>0.221382147867769</v>
      </c>
      <c r="I12">
        <v>0.69872740381871401</v>
      </c>
      <c r="J12">
        <v>7.1098871357756499E-3</v>
      </c>
      <c r="K12">
        <v>0.65821239004766896</v>
      </c>
      <c r="L12">
        <v>1.84810446973385</v>
      </c>
    </row>
    <row r="13" spans="1:12" x14ac:dyDescent="0.25">
      <c r="A13">
        <v>12</v>
      </c>
      <c r="B13">
        <v>9.2999999999999999E-2</v>
      </c>
      <c r="C13">
        <f>Replication_Output!C13/100</f>
        <v>0.41130786613376796</v>
      </c>
      <c r="D13">
        <f>Replication_Output!D13/100</f>
        <v>2.2505633452391201E-2</v>
      </c>
      <c r="E13">
        <f>Replication_Output!E13/100</f>
        <v>1.8958699931751498E-2</v>
      </c>
      <c r="F13">
        <f>Replication_Output!F13/100</f>
        <v>0</v>
      </c>
      <c r="G13">
        <f>Replication_Output!G13/100</f>
        <v>0.88104104386272697</v>
      </c>
      <c r="H13">
        <v>0.18209569272811299</v>
      </c>
      <c r="I13">
        <v>0.69105851765293802</v>
      </c>
      <c r="J13">
        <v>1.73918480698406E-3</v>
      </c>
      <c r="K13">
        <v>0.333070980134276</v>
      </c>
      <c r="L13">
        <v>1.96160375161053</v>
      </c>
    </row>
    <row r="14" spans="1:12" x14ac:dyDescent="0.25">
      <c r="A14">
        <v>13</v>
      </c>
      <c r="B14">
        <v>9.6799999999999997E-2</v>
      </c>
      <c r="C14">
        <f>Replication_Output!C14/100</f>
        <v>0.41486438899123795</v>
      </c>
      <c r="D14">
        <f>Replication_Output!D14/100</f>
        <v>2.85517495242117E-2</v>
      </c>
      <c r="E14">
        <f>Replication_Output!E14/100</f>
        <v>2.05469457978266E-2</v>
      </c>
      <c r="F14">
        <f>Replication_Output!F14/100</f>
        <v>4.2739358189222302E-4</v>
      </c>
      <c r="G14">
        <f>Replication_Output!G14/100</f>
        <v>0.89716157522523698</v>
      </c>
      <c r="H14">
        <v>0.21407620752734099</v>
      </c>
      <c r="I14">
        <v>1.0494811054830699</v>
      </c>
      <c r="J14">
        <v>1.05011506083317E-2</v>
      </c>
      <c r="K14">
        <v>0.43408803280868502</v>
      </c>
      <c r="L14">
        <v>1.95682260105318</v>
      </c>
    </row>
    <row r="15" spans="1:12" x14ac:dyDescent="0.25">
      <c r="A15">
        <v>14</v>
      </c>
      <c r="B15">
        <v>9.6733333333333296E-2</v>
      </c>
      <c r="C15">
        <f>Replication_Output!C15/100</f>
        <v>0.40966741421928199</v>
      </c>
      <c r="D15">
        <f>Replication_Output!D15/100</f>
        <v>1.8011214098673001E-2</v>
      </c>
      <c r="E15">
        <f>Replication_Output!E15/100</f>
        <v>2.94242995955964E-2</v>
      </c>
      <c r="F15">
        <f>Replication_Output!F15/100</f>
        <v>0</v>
      </c>
      <c r="G15">
        <f>Replication_Output!G15/100</f>
        <v>0.81735539597677798</v>
      </c>
      <c r="H15">
        <v>0.19911209015663001</v>
      </c>
      <c r="I15">
        <v>1.34371218355514</v>
      </c>
      <c r="J15">
        <v>1.40127043823162E-2</v>
      </c>
      <c r="K15">
        <v>8.2743295374252401E-2</v>
      </c>
      <c r="L15">
        <v>1.9515770649088899</v>
      </c>
    </row>
    <row r="16" spans="1:12" x14ac:dyDescent="0.25">
      <c r="A16">
        <v>15</v>
      </c>
      <c r="B16">
        <v>0.10013333333333301</v>
      </c>
      <c r="C16">
        <f>Replication_Output!C16/100</f>
        <v>0.437517837863447</v>
      </c>
      <c r="D16">
        <f>Replication_Output!D16/100</f>
        <v>2.1324412824418899E-2</v>
      </c>
      <c r="E16">
        <f>Replication_Output!E16/100</f>
        <v>2.3779957843429803E-2</v>
      </c>
      <c r="F16">
        <f>Replication_Output!F16/100</f>
        <v>0</v>
      </c>
      <c r="G16">
        <f>Replication_Output!G16/100</f>
        <v>0.87281512944684903</v>
      </c>
      <c r="H16">
        <v>0.213683143438574</v>
      </c>
      <c r="I16">
        <v>1.05383638737262</v>
      </c>
      <c r="J16">
        <v>1.6316947566113401E-2</v>
      </c>
      <c r="K16">
        <v>0.37153310522405603</v>
      </c>
      <c r="L16">
        <v>1.9621118265191499</v>
      </c>
    </row>
    <row r="17" spans="1:12" x14ac:dyDescent="0.25">
      <c r="A17">
        <v>16</v>
      </c>
      <c r="B17">
        <v>9.3266666666666595E-2</v>
      </c>
      <c r="C17">
        <f>Replication_Output!C17/100</f>
        <v>0.43765605442090605</v>
      </c>
      <c r="D17">
        <f>Replication_Output!D17/100</f>
        <v>2.9702805544361999E-2</v>
      </c>
      <c r="E17">
        <f>Replication_Output!E17/100</f>
        <v>2.0779899877186699E-2</v>
      </c>
      <c r="F17">
        <f>Replication_Output!F17/100</f>
        <v>5.1239233726543396E-6</v>
      </c>
      <c r="G17">
        <f>Replication_Output!G17/100</f>
        <v>0.88441311763603492</v>
      </c>
      <c r="H17">
        <v>0.218749425149913</v>
      </c>
      <c r="I17">
        <v>1.0050697048499599</v>
      </c>
      <c r="J17">
        <v>1.11701943996002E-2</v>
      </c>
      <c r="K17">
        <v>0.51210728376952097</v>
      </c>
      <c r="L17">
        <v>1.9805502129986301</v>
      </c>
    </row>
    <row r="18" spans="1:12" x14ac:dyDescent="0.25">
      <c r="A18">
        <v>17</v>
      </c>
      <c r="B18">
        <v>9.6533333333333304E-2</v>
      </c>
      <c r="C18">
        <f>Replication_Output!C18/100</f>
        <v>0.43824211260191903</v>
      </c>
      <c r="D18">
        <f>Replication_Output!D18/100</f>
        <v>3.1924402061099699E-2</v>
      </c>
      <c r="E18">
        <f>Replication_Output!E18/100</f>
        <v>2.2441141164293098E-2</v>
      </c>
      <c r="F18">
        <f>Replication_Output!F18/100</f>
        <v>7.3755101286089098E-4</v>
      </c>
      <c r="G18">
        <f>Replication_Output!G18/100</f>
        <v>0.89405741061868893</v>
      </c>
      <c r="H18">
        <v>0.24494390220971099</v>
      </c>
      <c r="I18">
        <v>0.76963175516670801</v>
      </c>
      <c r="J18">
        <v>2.5750844316579698E-2</v>
      </c>
      <c r="K18">
        <v>0.51548632713108899</v>
      </c>
      <c r="L18">
        <v>1.88605477061718</v>
      </c>
    </row>
    <row r="19" spans="1:12" x14ac:dyDescent="0.25">
      <c r="A19">
        <v>18</v>
      </c>
      <c r="B19">
        <v>9.8199999999999996E-2</v>
      </c>
      <c r="C19">
        <f>Replication_Output!C19/100</f>
        <v>0.43184103150353997</v>
      </c>
      <c r="D19">
        <f>Replication_Output!D19/100</f>
        <v>2.9089930497272799E-2</v>
      </c>
      <c r="E19">
        <f>Replication_Output!E19/100</f>
        <v>2.4495405385856501E-2</v>
      </c>
      <c r="F19">
        <f>Replication_Output!F19/100</f>
        <v>0</v>
      </c>
      <c r="G19">
        <f>Replication_Output!G19/100</f>
        <v>0.838447279134797</v>
      </c>
      <c r="H19">
        <v>0.23512057015138901</v>
      </c>
      <c r="I19">
        <v>1.0783430422699001</v>
      </c>
      <c r="J19">
        <v>7.4805335590667401E-3</v>
      </c>
      <c r="K19">
        <v>0.40093962538455902</v>
      </c>
      <c r="L19">
        <v>1.95368128413248</v>
      </c>
    </row>
    <row r="20" spans="1:12" x14ac:dyDescent="0.25">
      <c r="A20">
        <v>19</v>
      </c>
      <c r="B20">
        <v>9.4733333333333294E-2</v>
      </c>
      <c r="C20">
        <f>Replication_Output!C20/100</f>
        <v>0.40807402155689604</v>
      </c>
      <c r="D20">
        <f>Replication_Output!D20/100</f>
        <v>2.9840825704846398E-2</v>
      </c>
      <c r="E20">
        <f>Replication_Output!E20/100</f>
        <v>3.13979670625502E-2</v>
      </c>
      <c r="F20">
        <f>Replication_Output!F20/100</f>
        <v>0</v>
      </c>
      <c r="G20">
        <f>Replication_Output!G20/100</f>
        <v>0.85665076505434701</v>
      </c>
      <c r="H20">
        <v>0.20861592642391399</v>
      </c>
      <c r="I20">
        <v>1.0409357549693701</v>
      </c>
      <c r="J20">
        <v>1.2494114188733E-2</v>
      </c>
      <c r="K20">
        <v>0.45355263905259002</v>
      </c>
      <c r="L20">
        <v>1.8346713503051499</v>
      </c>
    </row>
    <row r="21" spans="1:12" x14ac:dyDescent="0.25">
      <c r="A21">
        <v>20</v>
      </c>
      <c r="B21">
        <v>9.7799999999999998E-2</v>
      </c>
      <c r="C21">
        <f>Replication_Output!C21/100</f>
        <v>0.446534112056516</v>
      </c>
      <c r="D21">
        <f>Replication_Output!D21/100</f>
        <v>2.4903612807718498E-2</v>
      </c>
      <c r="E21">
        <f>Replication_Output!E21/100</f>
        <v>2.3852423386022302E-2</v>
      </c>
      <c r="F21">
        <f>Replication_Output!F21/100</f>
        <v>5.7497088154462501E-4</v>
      </c>
      <c r="G21">
        <f>Replication_Output!G21/100</f>
        <v>0.88713729581935297</v>
      </c>
      <c r="H21">
        <v>0.22908492254076901</v>
      </c>
      <c r="I21">
        <v>0.96130130129263103</v>
      </c>
      <c r="J21">
        <v>1.6143018710551599E-2</v>
      </c>
      <c r="K21">
        <v>0.17785549384712199</v>
      </c>
      <c r="L21">
        <v>1.88745757853481</v>
      </c>
    </row>
    <row r="22" spans="1:12" x14ac:dyDescent="0.25">
      <c r="A22">
        <v>21</v>
      </c>
      <c r="B22">
        <v>9.6133333333333307E-2</v>
      </c>
      <c r="C22">
        <f>Sheet2!C22/100</f>
        <v>0.41127599047185398</v>
      </c>
      <c r="D22">
        <f>Sheet2!D22/100</f>
        <v>3.6180981166672399E-2</v>
      </c>
      <c r="E22">
        <f>Sheet2!E22/100</f>
        <v>2.1463900138406999E-2</v>
      </c>
      <c r="F22">
        <f>Sheet2!F22/100</f>
        <v>1.37439964882093E-3</v>
      </c>
      <c r="G22">
        <f>Sheet2!G22/100</f>
        <v>0.84264602375140596</v>
      </c>
      <c r="H22">
        <v>0.19998681196726001</v>
      </c>
      <c r="I22">
        <v>0.66345193323005802</v>
      </c>
      <c r="J22">
        <v>1.86664730170569E-2</v>
      </c>
      <c r="K22">
        <v>0.583808801960362</v>
      </c>
      <c r="L22">
        <v>1.90193325573665</v>
      </c>
    </row>
    <row r="23" spans="1:12" x14ac:dyDescent="0.25">
      <c r="A23">
        <v>22</v>
      </c>
      <c r="B23">
        <v>9.8133333333333295E-2</v>
      </c>
      <c r="C23">
        <f>Sheet2!C23/100</f>
        <v>0.41669739063424205</v>
      </c>
      <c r="D23">
        <f>Sheet2!D23/100</f>
        <v>2.7429123270011103E-2</v>
      </c>
      <c r="E23">
        <f>Sheet2!E23/100</f>
        <v>2.3265991549847497E-2</v>
      </c>
      <c r="F23">
        <f>Sheet2!F23/100</f>
        <v>0</v>
      </c>
      <c r="G23">
        <f>Sheet2!G23/100</f>
        <v>0.90719693993496098</v>
      </c>
      <c r="H23">
        <v>0.21329418293001101</v>
      </c>
      <c r="I23">
        <v>1.0931737320611701</v>
      </c>
      <c r="J23">
        <v>5.9750723467525196E-3</v>
      </c>
      <c r="K23">
        <v>0.365261681960522</v>
      </c>
      <c r="L23">
        <v>1.82325669053791</v>
      </c>
    </row>
    <row r="24" spans="1:12" x14ac:dyDescent="0.25">
      <c r="A24">
        <v>23</v>
      </c>
      <c r="B24">
        <v>9.6600000000000005E-2</v>
      </c>
      <c r="C24">
        <f>Sheet2!C24/100</f>
        <v>0.432619131939316</v>
      </c>
      <c r="D24">
        <f>Sheet2!D24/100</f>
        <v>2.3151261359224802E-2</v>
      </c>
      <c r="E24">
        <f>Sheet2!E24/100</f>
        <v>3.0130909134607201E-2</v>
      </c>
      <c r="F24">
        <f>Sheet2!F24/100</f>
        <v>1.09091321268897E-4</v>
      </c>
      <c r="G24">
        <f>Sheet2!G24/100</f>
        <v>0.90956655321488999</v>
      </c>
      <c r="H24">
        <v>0.22641380226212901</v>
      </c>
      <c r="I24">
        <v>1.07332809133708</v>
      </c>
      <c r="J24">
        <v>9.4499375753524795E-3</v>
      </c>
      <c r="K24">
        <v>0.25900595699131601</v>
      </c>
      <c r="L24">
        <v>1.94827809066654</v>
      </c>
    </row>
    <row r="25" spans="1:12" x14ac:dyDescent="0.25">
      <c r="A25">
        <v>24</v>
      </c>
      <c r="B25">
        <v>9.6600000000000005E-2</v>
      </c>
      <c r="C25">
        <f>Sheet2!C25/100</f>
        <v>0.42235195519274799</v>
      </c>
      <c r="D25">
        <f>Sheet2!D25/100</f>
        <v>2.9945114387795901E-2</v>
      </c>
      <c r="E25">
        <f>Sheet2!E25/100</f>
        <v>1.6878800908096202E-2</v>
      </c>
      <c r="F25">
        <f>Sheet2!F25/100</f>
        <v>0</v>
      </c>
      <c r="G25">
        <f>Sheet2!G25/100</f>
        <v>0.81784980193729395</v>
      </c>
      <c r="H25">
        <v>0.21333320691007901</v>
      </c>
      <c r="I25">
        <v>0.85915630109899799</v>
      </c>
      <c r="J25">
        <v>6.4034698962648203E-3</v>
      </c>
      <c r="K25">
        <v>0.50485019458892799</v>
      </c>
      <c r="L25">
        <v>1.96467870151949</v>
      </c>
    </row>
    <row r="26" spans="1:12" x14ac:dyDescent="0.25">
      <c r="A26">
        <v>25</v>
      </c>
      <c r="B26">
        <v>9.2133333333333303E-2</v>
      </c>
      <c r="C26">
        <f>Sheet2!C26/100</f>
        <v>0.38743869114764501</v>
      </c>
      <c r="D26">
        <f>Sheet2!D26/100</f>
        <v>3.6338980612926799E-2</v>
      </c>
      <c r="E26">
        <f>Sheet2!E26/100</f>
        <v>1.6690984355306901E-2</v>
      </c>
      <c r="F26">
        <f>Sheet2!F26/100</f>
        <v>0</v>
      </c>
      <c r="G26">
        <f>Sheet2!G26/100</f>
        <v>0.91229542619133996</v>
      </c>
      <c r="H26">
        <v>0.18799029082791599</v>
      </c>
      <c r="I26">
        <v>1.13789315866397</v>
      </c>
      <c r="J26">
        <v>4.3890770495759396E-3</v>
      </c>
      <c r="K26">
        <v>0.31007032478201402</v>
      </c>
      <c r="L26">
        <v>1.9318177936144001</v>
      </c>
    </row>
    <row r="27" spans="1:12" x14ac:dyDescent="0.25">
      <c r="A27">
        <v>26</v>
      </c>
      <c r="B27">
        <v>9.6466666666666603E-2</v>
      </c>
      <c r="C27">
        <f>Sheet2!C27/100</f>
        <v>0.40720485880884799</v>
      </c>
      <c r="D27">
        <f>Sheet2!D27/100</f>
        <v>1.8003122566998001E-2</v>
      </c>
      <c r="E27">
        <f>Sheet2!E27/100</f>
        <v>1.8438019381307898E-2</v>
      </c>
      <c r="F27">
        <f>Sheet2!F27/100</f>
        <v>0</v>
      </c>
      <c r="G27">
        <f>Sheet2!G27/100</f>
        <v>0.77353043498139396</v>
      </c>
      <c r="H27">
        <v>0.20451495329328701</v>
      </c>
      <c r="I27">
        <v>1.1754442396449101</v>
      </c>
      <c r="J27">
        <v>4.0251931092667196E-3</v>
      </c>
      <c r="K27">
        <v>9.0463625202225395E-2</v>
      </c>
      <c r="L27">
        <v>1.9765678666795601</v>
      </c>
    </row>
    <row r="28" spans="1:12" x14ac:dyDescent="0.25">
      <c r="A28">
        <v>27</v>
      </c>
      <c r="B28">
        <v>9.6466666666666603E-2</v>
      </c>
      <c r="C28">
        <f>Sheet2!C28/100</f>
        <v>0.40260689265503902</v>
      </c>
      <c r="D28">
        <f>Sheet2!D28/100</f>
        <v>2.35005421012645E-2</v>
      </c>
      <c r="E28">
        <f>Sheet2!E28/100</f>
        <v>3.4240615058124597E-2</v>
      </c>
      <c r="F28">
        <f>Sheet2!F28/100</f>
        <v>4.4721851109109894E-5</v>
      </c>
      <c r="G28">
        <f>Sheet2!G28/100</f>
        <v>0.86923464422514796</v>
      </c>
      <c r="H28">
        <v>0.196116198530704</v>
      </c>
      <c r="I28">
        <v>0.916374562709806</v>
      </c>
      <c r="J28">
        <v>2.3022891948280999E-2</v>
      </c>
      <c r="K28">
        <v>0.69074793484027197</v>
      </c>
      <c r="L28">
        <v>1.91255151830885</v>
      </c>
    </row>
    <row r="29" spans="1:12" x14ac:dyDescent="0.25">
      <c r="A29">
        <v>28</v>
      </c>
      <c r="B29">
        <v>0.102066666666666</v>
      </c>
      <c r="C29">
        <f>Sheet2!C29/100</f>
        <v>0.43672840638329802</v>
      </c>
      <c r="D29">
        <f>Sheet2!D29/100</f>
        <v>3.0596929194199901E-2</v>
      </c>
      <c r="E29">
        <f>Sheet2!E29/100</f>
        <v>1.8485457121711801E-2</v>
      </c>
      <c r="F29">
        <f>Sheet2!F29/100</f>
        <v>0</v>
      </c>
      <c r="G29">
        <f>Sheet2!G29/100</f>
        <v>0.912892156254556</v>
      </c>
      <c r="H29">
        <v>0.225644189225054</v>
      </c>
      <c r="I29">
        <v>0.88646316860976504</v>
      </c>
      <c r="J29">
        <v>8.0455727073965397E-3</v>
      </c>
      <c r="K29">
        <v>0.55935304662340102</v>
      </c>
      <c r="L29">
        <v>1.85982764416188</v>
      </c>
    </row>
    <row r="30" spans="1:12" x14ac:dyDescent="0.25">
      <c r="A30">
        <v>29</v>
      </c>
      <c r="B30">
        <v>9.2933333333333298E-2</v>
      </c>
      <c r="C30">
        <f>Sheet2!C30/100</f>
        <v>0.40700499609642699</v>
      </c>
      <c r="D30">
        <f>Sheet2!D30/100</f>
        <v>2.4298803069282601E-2</v>
      </c>
      <c r="E30">
        <f>Sheet2!E30/100</f>
        <v>2.3437193930250299E-2</v>
      </c>
      <c r="F30">
        <f>Sheet2!F30/100</f>
        <v>1.9549089180885201E-4</v>
      </c>
      <c r="G30">
        <f>Sheet2!G30/100</f>
        <v>0.8826431928491949</v>
      </c>
      <c r="H30">
        <v>0.197160036551913</v>
      </c>
      <c r="I30">
        <v>0.79329372813091403</v>
      </c>
      <c r="J30">
        <v>0.21347402522893699</v>
      </c>
      <c r="K30">
        <v>0.53648125706899297</v>
      </c>
      <c r="L30">
        <v>1.7278925375176499</v>
      </c>
    </row>
    <row r="31" spans="1:12" x14ac:dyDescent="0.25">
      <c r="A31">
        <v>30</v>
      </c>
      <c r="B31">
        <v>0.1</v>
      </c>
      <c r="C31">
        <f>Sheet2!C31/100</f>
        <v>0.43437688007368203</v>
      </c>
      <c r="D31">
        <f>Sheet2!D31/100</f>
        <v>3.01006402107117E-2</v>
      </c>
      <c r="E31">
        <f>Sheet2!E31/100</f>
        <v>2.0443816154958799E-2</v>
      </c>
      <c r="F31">
        <f>Sheet2!F31/100</f>
        <v>2.23552940684506E-4</v>
      </c>
      <c r="G31">
        <f>Sheet2!G31/100</f>
        <v>0.85677231141477295</v>
      </c>
      <c r="H31">
        <v>0.22722219429344001</v>
      </c>
      <c r="I31">
        <v>1.1347814359105</v>
      </c>
      <c r="J31">
        <v>1.0702094787285E-2</v>
      </c>
      <c r="K31">
        <v>0.31911765310286</v>
      </c>
      <c r="L31">
        <v>1.9345875370985699</v>
      </c>
    </row>
    <row r="32" spans="1:12" x14ac:dyDescent="0.25">
      <c r="A32">
        <v>31</v>
      </c>
      <c r="B32">
        <v>9.4733333333333294E-2</v>
      </c>
      <c r="C32">
        <f>Sheet2!C32/100</f>
        <v>0.41605271853554798</v>
      </c>
      <c r="D32">
        <f>Sheet2!D32/100</f>
        <v>2.14992367416489E-2</v>
      </c>
      <c r="E32">
        <f>Sheet2!E32/100</f>
        <v>2.82379031334653E-2</v>
      </c>
      <c r="F32">
        <f>Sheet2!F32/100</f>
        <v>5.1850251308690803E-4</v>
      </c>
      <c r="G32">
        <f>Sheet2!G32/100</f>
        <v>0.92981134447665392</v>
      </c>
      <c r="H32">
        <v>0.21886985745627999</v>
      </c>
      <c r="I32">
        <v>1.0637962957673699</v>
      </c>
      <c r="J32">
        <v>2.0050605578171499E-2</v>
      </c>
      <c r="K32">
        <v>0.33541693732994099</v>
      </c>
      <c r="L32">
        <v>1.9608097082764699</v>
      </c>
    </row>
    <row r="33" spans="1:12" x14ac:dyDescent="0.25">
      <c r="A33">
        <v>32</v>
      </c>
      <c r="B33">
        <v>9.3133333333333304E-2</v>
      </c>
      <c r="C33">
        <f>Sheet2!C33/100</f>
        <v>0.41130786613376796</v>
      </c>
      <c r="D33">
        <f>Sheet2!D33/100</f>
        <v>1.8613988119135901E-2</v>
      </c>
      <c r="E33">
        <f>Sheet2!E33/100</f>
        <v>1.63300411216892E-2</v>
      </c>
      <c r="F33">
        <f>Sheet2!F33/100</f>
        <v>0</v>
      </c>
      <c r="G33">
        <f>Sheet2!G33/100</f>
        <v>0.92595607847219596</v>
      </c>
      <c r="H33">
        <v>0.18209569272811299</v>
      </c>
      <c r="I33">
        <v>1.17411972700155</v>
      </c>
      <c r="J33">
        <v>5.2085681683743399E-3</v>
      </c>
      <c r="K33">
        <v>0.40353030108310001</v>
      </c>
      <c r="L33">
        <v>1.9408960983899901</v>
      </c>
    </row>
    <row r="34" spans="1:12" x14ac:dyDescent="0.25">
      <c r="A34">
        <v>33</v>
      </c>
      <c r="B34">
        <v>9.6799999999999997E-2</v>
      </c>
      <c r="C34">
        <f>Sheet2!C34/100</f>
        <v>0.41486438899123795</v>
      </c>
      <c r="D34">
        <f>Sheet2!D34/100</f>
        <v>2.9375673850304599E-2</v>
      </c>
      <c r="E34">
        <f>Sheet2!E34/100</f>
        <v>2.3670068949418401E-2</v>
      </c>
      <c r="F34">
        <f>Sheet2!F34/100</f>
        <v>5.2185767219270898E-5</v>
      </c>
      <c r="G34">
        <f>Sheet2!G34/100</f>
        <v>0.86199570541118309</v>
      </c>
      <c r="H34">
        <v>0.21422248688927001</v>
      </c>
      <c r="I34">
        <v>1.0593266820143099</v>
      </c>
      <c r="J34">
        <v>4.1203336183374899E-2</v>
      </c>
      <c r="K34">
        <v>0.47031881957536198</v>
      </c>
      <c r="L34">
        <v>1.93375629357825</v>
      </c>
    </row>
    <row r="35" spans="1:12" x14ac:dyDescent="0.25">
      <c r="A35">
        <v>34</v>
      </c>
      <c r="B35">
        <v>9.6600000000000005E-2</v>
      </c>
      <c r="C35">
        <f>Sheet2!C35/100</f>
        <v>0.40966741421928199</v>
      </c>
      <c r="D35">
        <f>Sheet2!D35/100</f>
        <v>2.9723110247975703E-2</v>
      </c>
      <c r="E35">
        <f>Sheet2!E35/100</f>
        <v>1.79964160655884E-2</v>
      </c>
      <c r="F35">
        <f>Sheet2!F35/100</f>
        <v>0</v>
      </c>
      <c r="G35">
        <f>Sheet2!G35/100</f>
        <v>0.796679844823028</v>
      </c>
      <c r="H35">
        <v>0.19911209015663001</v>
      </c>
      <c r="I35">
        <v>1.21339693563616</v>
      </c>
      <c r="J35">
        <v>6.8649249351965397E-3</v>
      </c>
      <c r="K35">
        <v>0.173293639395667</v>
      </c>
      <c r="L35">
        <v>1.9795716363548901</v>
      </c>
    </row>
    <row r="36" spans="1:12" x14ac:dyDescent="0.25">
      <c r="A36">
        <v>35</v>
      </c>
      <c r="B36">
        <v>0.1002</v>
      </c>
      <c r="C36">
        <f>Sheet2!C36/100</f>
        <v>0.437517837863447</v>
      </c>
      <c r="D36">
        <f>Sheet2!D36/100</f>
        <v>2.5525538039511998E-2</v>
      </c>
      <c r="E36">
        <f>Sheet2!E36/100</f>
        <v>2.3352429860539998E-2</v>
      </c>
      <c r="F36">
        <f>Sheet2!F36/100</f>
        <v>0</v>
      </c>
      <c r="G36">
        <f>Sheet2!G36/100</f>
        <v>0.87892623182421503</v>
      </c>
      <c r="H36">
        <v>0.213683143438574</v>
      </c>
      <c r="I36">
        <v>1.1756108377449399</v>
      </c>
      <c r="J36">
        <v>1.8998921937792301E-2</v>
      </c>
      <c r="K36">
        <v>0.25982535432572701</v>
      </c>
      <c r="L36">
        <v>1.90057476251833</v>
      </c>
    </row>
    <row r="37" spans="1:12" x14ac:dyDescent="0.25">
      <c r="A37">
        <v>36</v>
      </c>
      <c r="B37">
        <v>9.3266666666666595E-2</v>
      </c>
      <c r="C37">
        <f>Sheet2!C37/100</f>
        <v>0.43765605442090605</v>
      </c>
      <c r="D37">
        <f>Sheet2!D37/100</f>
        <v>2.0780649162940201E-2</v>
      </c>
      <c r="E37">
        <f>Sheet2!E37/100</f>
        <v>3.0039757695048103E-2</v>
      </c>
      <c r="F37">
        <f>Sheet2!F37/100</f>
        <v>5.1239233726543396E-6</v>
      </c>
      <c r="G37">
        <f>Sheet2!G37/100</f>
        <v>0.75064268620152996</v>
      </c>
      <c r="H37">
        <v>0.218749425149913</v>
      </c>
      <c r="I37">
        <v>1.3732367979111499</v>
      </c>
      <c r="J37">
        <v>1.7020584347106099E-2</v>
      </c>
      <c r="K37">
        <v>5.7173976440986797E-2</v>
      </c>
      <c r="L37">
        <v>1.9701856450052799</v>
      </c>
    </row>
    <row r="38" spans="1:12" x14ac:dyDescent="0.25">
      <c r="A38">
        <v>37</v>
      </c>
      <c r="B38">
        <v>9.6533333333333304E-2</v>
      </c>
      <c r="C38">
        <f>Sheet2!C38/100</f>
        <v>0.43884790453613098</v>
      </c>
      <c r="D38">
        <f>Sheet2!D38/100</f>
        <v>3.07994170187392E-2</v>
      </c>
      <c r="E38">
        <f>Sheet2!E38/100</f>
        <v>2.4660605932764899E-2</v>
      </c>
      <c r="F38">
        <f>Sheet2!F38/100</f>
        <v>4.4734095284875298E-4</v>
      </c>
      <c r="G38">
        <f>Sheet2!G38/100</f>
        <v>0.87094181147293792</v>
      </c>
      <c r="H38">
        <v>0.244466454856402</v>
      </c>
      <c r="I38">
        <v>1.2164596345074901</v>
      </c>
      <c r="J38">
        <v>2.51236300700679E-2</v>
      </c>
      <c r="K38">
        <v>0.29403203821200002</v>
      </c>
      <c r="L38">
        <v>1.8951101712716101</v>
      </c>
    </row>
    <row r="39" spans="1:12" x14ac:dyDescent="0.25">
      <c r="A39">
        <v>38</v>
      </c>
      <c r="B39">
        <v>9.8133333333333295E-2</v>
      </c>
      <c r="C39">
        <f>Sheet2!C39/100</f>
        <v>0.431697103656002</v>
      </c>
      <c r="D39">
        <f>Sheet2!D39/100</f>
        <v>2.2208702167309399E-2</v>
      </c>
      <c r="E39">
        <f>Sheet2!E39/100</f>
        <v>3.0501776426390303E-2</v>
      </c>
      <c r="F39">
        <f>Sheet2!F39/100</f>
        <v>0</v>
      </c>
      <c r="G39">
        <f>Sheet2!G39/100</f>
        <v>0.84751387065950101</v>
      </c>
      <c r="H39">
        <v>0.23493018685560499</v>
      </c>
      <c r="I39">
        <v>1.1455511134851699</v>
      </c>
      <c r="J39">
        <v>1.33601294157736E-2</v>
      </c>
      <c r="K39">
        <v>0.228802096809851</v>
      </c>
      <c r="L39">
        <v>1.9584219312058899</v>
      </c>
    </row>
    <row r="40" spans="1:12" x14ac:dyDescent="0.25">
      <c r="A40">
        <v>39</v>
      </c>
      <c r="B40">
        <v>9.4666666666666593E-2</v>
      </c>
      <c r="C40">
        <f>Sheet2!C40/100</f>
        <v>0.40807074374951396</v>
      </c>
      <c r="D40">
        <f>Sheet2!D40/100</f>
        <v>3.33170564782104E-2</v>
      </c>
      <c r="E40">
        <f>Sheet2!E40/100</f>
        <v>2.6957914258135398E-2</v>
      </c>
      <c r="F40">
        <f>Sheet2!F40/100</f>
        <v>5.2998356744898595E-4</v>
      </c>
      <c r="G40">
        <f>Sheet2!G40/100</f>
        <v>0.86867409372103888</v>
      </c>
      <c r="H40">
        <v>0.20831587827763301</v>
      </c>
      <c r="I40">
        <v>0.97749012945967495</v>
      </c>
      <c r="J40">
        <v>1.3466052215822401E-2</v>
      </c>
      <c r="K40">
        <v>0.48055153047054999</v>
      </c>
      <c r="L40">
        <v>1.7573557509872499</v>
      </c>
    </row>
    <row r="41" spans="1:12" x14ac:dyDescent="0.25">
      <c r="A41">
        <v>40</v>
      </c>
      <c r="B41">
        <v>9.7533333333333305E-2</v>
      </c>
      <c r="C41">
        <f>Sheet2!C41/100</f>
        <v>0.44478224264243399</v>
      </c>
      <c r="D41">
        <f>Sheet2!D41/100</f>
        <v>2.6747822005721601E-2</v>
      </c>
      <c r="E41">
        <f>Sheet2!E41/100</f>
        <v>2.6826448594919297E-2</v>
      </c>
      <c r="F41">
        <f>Sheet2!F41/100</f>
        <v>0</v>
      </c>
      <c r="G41">
        <f>Sheet2!G41/100</f>
        <v>0.89481918575088804</v>
      </c>
      <c r="H41">
        <v>0.22671066643083501</v>
      </c>
      <c r="I41">
        <v>0.78858464093039304</v>
      </c>
      <c r="J41">
        <v>2.1435261346599201E-2</v>
      </c>
      <c r="K41">
        <v>0.80321858105682697</v>
      </c>
      <c r="L41">
        <v>1.68698068272722</v>
      </c>
    </row>
    <row r="42" spans="1:12" x14ac:dyDescent="0.25">
      <c r="A42">
        <v>41</v>
      </c>
      <c r="B42">
        <v>9.2399999999999996E-2</v>
      </c>
      <c r="C42">
        <f>Sheet2!C42/100</f>
        <v>0.40279585291933301</v>
      </c>
      <c r="D42">
        <f>Sheet2!D42/100</f>
        <v>2.8797080586765E-2</v>
      </c>
      <c r="E42">
        <f>Sheet2!E42/100</f>
        <v>1.4151126885376199E-2</v>
      </c>
      <c r="F42">
        <f>Sheet2!F42/100</f>
        <v>1.4974155229938301E-4</v>
      </c>
      <c r="G42">
        <f>Sheet2!G42/100</f>
        <v>0.86644101983009902</v>
      </c>
      <c r="H42">
        <v>0.19460172652086</v>
      </c>
      <c r="I42">
        <v>0.82845644622865799</v>
      </c>
      <c r="J42">
        <v>7.9146405850377896E-3</v>
      </c>
      <c r="K42">
        <v>0.66508264042533305</v>
      </c>
      <c r="L42">
        <v>1.8553500150512801</v>
      </c>
    </row>
    <row r="43" spans="1:12" x14ac:dyDescent="0.25">
      <c r="A43">
        <v>42</v>
      </c>
      <c r="B43">
        <v>9.3399999999999997E-2</v>
      </c>
      <c r="C43">
        <f>Sheet2!C43/100</f>
        <v>0.39088515319445399</v>
      </c>
      <c r="D43">
        <f>Sheet2!D43/100</f>
        <v>1.32237743561306E-2</v>
      </c>
      <c r="E43">
        <f>Sheet2!E43/100</f>
        <v>1.2152382371340899E-2</v>
      </c>
      <c r="F43">
        <f>Sheet2!F43/100</f>
        <v>0</v>
      </c>
      <c r="G43">
        <f>Sheet2!G43/100</f>
        <v>0.94496218307759705</v>
      </c>
      <c r="H43">
        <v>0.17899817492995701</v>
      </c>
      <c r="I43">
        <v>1.21716280893662</v>
      </c>
      <c r="J43">
        <v>1.7213572001254999E-3</v>
      </c>
      <c r="K43">
        <v>0.32543406223559102</v>
      </c>
      <c r="L43">
        <v>1.98787068193476</v>
      </c>
    </row>
    <row r="44" spans="1:12" x14ac:dyDescent="0.25">
      <c r="A44">
        <v>43</v>
      </c>
      <c r="B44">
        <v>9.2866666666666597E-2</v>
      </c>
      <c r="C44">
        <f>Sheet2!C44/100</f>
        <v>0.42072535948282003</v>
      </c>
      <c r="D44">
        <f>Sheet2!D44/100</f>
        <v>1.6430003128194599E-2</v>
      </c>
      <c r="E44">
        <f>Sheet2!E44/100</f>
        <v>1.7384928627414201E-2</v>
      </c>
      <c r="F44">
        <f>Sheet2!F44/100</f>
        <v>0</v>
      </c>
      <c r="G44">
        <f>Sheet2!G44/100</f>
        <v>0.82565709300120704</v>
      </c>
      <c r="H44">
        <v>0.20715360369926</v>
      </c>
      <c r="I44">
        <v>1.20276718748538</v>
      </c>
      <c r="J44">
        <v>4.8793392118760799E-3</v>
      </c>
      <c r="K44">
        <v>0.30118635724416998</v>
      </c>
      <c r="L44">
        <v>1.98227635526062</v>
      </c>
    </row>
    <row r="45" spans="1:12" x14ac:dyDescent="0.25">
      <c r="A45">
        <v>44</v>
      </c>
      <c r="B45">
        <v>9.7133333333333294E-2</v>
      </c>
      <c r="C45">
        <f>Sheet2!C45/100</f>
        <v>0.43233701370154698</v>
      </c>
      <c r="D45">
        <f>Sheet2!D45/100</f>
        <v>2.71828895731193E-2</v>
      </c>
      <c r="E45">
        <f>Sheet2!E45/100</f>
        <v>1.77421186441084E-2</v>
      </c>
      <c r="F45">
        <f>Sheet2!F45/100</f>
        <v>0</v>
      </c>
      <c r="G45">
        <f>Sheet2!G45/100</f>
        <v>0.89335189884481592</v>
      </c>
      <c r="H45">
        <v>0.22736674617387301</v>
      </c>
      <c r="I45">
        <v>0.90939148471782705</v>
      </c>
      <c r="J45">
        <v>1.20271210626682E-2</v>
      </c>
      <c r="K45">
        <v>0.39544734445848001</v>
      </c>
      <c r="L45">
        <v>1.95529319979478</v>
      </c>
    </row>
    <row r="46" spans="1:12" x14ac:dyDescent="0.25">
      <c r="A46">
        <v>45</v>
      </c>
      <c r="B46">
        <v>9.6000000000000002E-2</v>
      </c>
      <c r="C46">
        <f>Sheet2!C46/100</f>
        <v>0.41134938884736399</v>
      </c>
      <c r="D46">
        <f>Sheet2!D46/100</f>
        <v>2.3154794761662299E-2</v>
      </c>
      <c r="E46">
        <f>Sheet2!E46/100</f>
        <v>2.7072512698868598E-2</v>
      </c>
      <c r="F46">
        <f>Sheet2!F46/100</f>
        <v>3.5950219196602103E-4</v>
      </c>
      <c r="G46">
        <f>Sheet2!G46/100</f>
        <v>0.84011523582611902</v>
      </c>
      <c r="H46">
        <v>0.21038971800293399</v>
      </c>
      <c r="I46">
        <v>0.91534631627813401</v>
      </c>
      <c r="J46">
        <v>2.0434124566754201E-2</v>
      </c>
      <c r="K46">
        <v>0.32538752262881798</v>
      </c>
      <c r="L46">
        <v>1.9284579994309701</v>
      </c>
    </row>
    <row r="47" spans="1:12" x14ac:dyDescent="0.25">
      <c r="A47">
        <v>46</v>
      </c>
      <c r="B47">
        <v>9.8133333333333295E-2</v>
      </c>
      <c r="C47">
        <f>Sheet2!C47/100</f>
        <v>0.415590698565518</v>
      </c>
      <c r="D47">
        <f>Sheet2!D47/100</f>
        <v>3.45941261460532E-2</v>
      </c>
      <c r="E47">
        <f>Sheet2!E47/100</f>
        <v>2.4345105972969797E-2</v>
      </c>
      <c r="F47">
        <f>Sheet2!F47/100</f>
        <v>0</v>
      </c>
      <c r="G47">
        <f>Sheet2!G47/100</f>
        <v>0.90091126114966602</v>
      </c>
      <c r="H47">
        <v>0.218242941042226</v>
      </c>
      <c r="I47">
        <v>1.0572979859471501</v>
      </c>
      <c r="J47">
        <v>4.5789229907515598E-3</v>
      </c>
      <c r="K47">
        <v>0.343608308208388</v>
      </c>
      <c r="L47">
        <v>1.80266642325814</v>
      </c>
    </row>
    <row r="48" spans="1:12" x14ac:dyDescent="0.25">
      <c r="A48">
        <v>47</v>
      </c>
      <c r="B48">
        <v>9.6866666666666601E-2</v>
      </c>
      <c r="C48">
        <f>Sheet2!C48/100</f>
        <v>0.432026768223436</v>
      </c>
      <c r="D48">
        <f>Sheet2!D48/100</f>
        <v>2.54380488841458E-2</v>
      </c>
      <c r="E48">
        <f>Sheet2!E48/100</f>
        <v>2.5314281134677898E-2</v>
      </c>
      <c r="F48">
        <f>Sheet2!F48/100</f>
        <v>0</v>
      </c>
      <c r="G48">
        <f>Sheet2!G48/100</f>
        <v>0.922486126912481</v>
      </c>
      <c r="H48">
        <v>0.229496428576109</v>
      </c>
      <c r="I48">
        <v>1.0476499353578901</v>
      </c>
      <c r="J48">
        <v>6.6681358183468499E-3</v>
      </c>
      <c r="K48">
        <v>0.29463045594912401</v>
      </c>
      <c r="L48">
        <v>1.9557467008042899</v>
      </c>
    </row>
    <row r="49" spans="1:12" x14ac:dyDescent="0.25">
      <c r="A49">
        <v>48</v>
      </c>
      <c r="B49">
        <v>9.6466666666666603E-2</v>
      </c>
      <c r="C49">
        <f>Sheet2!C49/100</f>
        <v>0.42377978025208102</v>
      </c>
      <c r="D49">
        <f>Sheet2!D49/100</f>
        <v>2.6902524989832099E-2</v>
      </c>
      <c r="E49">
        <f>Sheet2!E49/100</f>
        <v>1.6183482749737198E-2</v>
      </c>
      <c r="F49">
        <f>Sheet2!F49/100</f>
        <v>0</v>
      </c>
      <c r="G49">
        <f>Sheet2!G49/100</f>
        <v>0.81383971491773299</v>
      </c>
      <c r="H49">
        <v>0.211205963304923</v>
      </c>
      <c r="I49">
        <v>0.93513969626399895</v>
      </c>
      <c r="J49">
        <v>1.0468909767798301E-2</v>
      </c>
      <c r="K49">
        <v>0.44236324750263301</v>
      </c>
      <c r="L49">
        <v>1.8928323435861001</v>
      </c>
    </row>
    <row r="50" spans="1:12" x14ac:dyDescent="0.25">
      <c r="A50">
        <v>49</v>
      </c>
      <c r="B50">
        <v>9.2066666666666602E-2</v>
      </c>
      <c r="C50">
        <f>Sheet2!C50/100</f>
        <v>0.386047237902573</v>
      </c>
      <c r="D50">
        <f>Sheet2!D50/100</f>
        <v>3.7954799884590801E-2</v>
      </c>
      <c r="E50">
        <f>Sheet2!E50/100</f>
        <v>1.7833082593700301E-2</v>
      </c>
      <c r="F50">
        <f>Sheet2!F50/100</f>
        <v>3.46561413467983E-4</v>
      </c>
      <c r="G50">
        <f>Sheet2!G50/100</f>
        <v>0.838304555262125</v>
      </c>
      <c r="H50">
        <v>0.189089732457139</v>
      </c>
      <c r="I50">
        <v>1.2206436506354501</v>
      </c>
      <c r="J50">
        <v>5.8642167119060196E-3</v>
      </c>
      <c r="K50">
        <v>0.248739713114289</v>
      </c>
      <c r="L50">
        <v>1.9530561956889001</v>
      </c>
    </row>
    <row r="51" spans="1:12" x14ac:dyDescent="0.25">
      <c r="A51">
        <v>50</v>
      </c>
      <c r="B51">
        <v>9.6466666666666603E-2</v>
      </c>
      <c r="C51">
        <f>Sheet2!C51/100</f>
        <v>0.40651781038284701</v>
      </c>
      <c r="D51">
        <f>Sheet2!D51/100</f>
        <v>1.8790551174103901E-2</v>
      </c>
      <c r="E51">
        <f>Sheet2!E51/100</f>
        <v>1.9757269265223202E-2</v>
      </c>
      <c r="F51">
        <f>Sheet2!F51/100</f>
        <v>0</v>
      </c>
      <c r="G51">
        <f>Sheet2!G51/100</f>
        <v>0.80314359380741396</v>
      </c>
      <c r="H51">
        <v>0.20399740164528399</v>
      </c>
      <c r="I51">
        <v>1.10359299176173</v>
      </c>
      <c r="J51">
        <v>4.9777865384972699E-3</v>
      </c>
      <c r="K51">
        <v>0.200469115650834</v>
      </c>
      <c r="L51">
        <v>1.9718504764389599</v>
      </c>
    </row>
    <row r="52" spans="1:12" x14ac:dyDescent="0.25">
      <c r="A52">
        <v>51</v>
      </c>
      <c r="B52">
        <v>9.6466666666666603E-2</v>
      </c>
      <c r="C52">
        <f>Sheet2!C52/100</f>
        <v>0.40345751238898303</v>
      </c>
      <c r="D52">
        <f>Sheet2!D52/100</f>
        <v>3.1757748141915496E-2</v>
      </c>
      <c r="E52">
        <f>Sheet2!E52/100</f>
        <v>2.2006741647029E-2</v>
      </c>
      <c r="F52">
        <f>Sheet2!F52/100</f>
        <v>0</v>
      </c>
      <c r="G52">
        <f>Sheet2!G52/100</f>
        <v>0.83783335693402605</v>
      </c>
      <c r="H52">
        <v>0.19874091299714799</v>
      </c>
      <c r="I52">
        <v>0.69897336854594205</v>
      </c>
      <c r="J52">
        <v>1.36516281312608E-2</v>
      </c>
      <c r="K52">
        <v>0.696292427062978</v>
      </c>
      <c r="L52">
        <v>1.9408179208760701</v>
      </c>
    </row>
    <row r="53" spans="1:12" x14ac:dyDescent="0.25">
      <c r="A53">
        <v>52</v>
      </c>
      <c r="B53">
        <v>0.102066666666666</v>
      </c>
      <c r="C53">
        <f>Sheet2!C53/100</f>
        <v>0.43672840638329802</v>
      </c>
      <c r="D53">
        <f>Sheet2!D53/100</f>
        <v>2.8371172250629101E-2</v>
      </c>
      <c r="E53">
        <f>Sheet2!E53/100</f>
        <v>1.7517176922665401E-2</v>
      </c>
      <c r="F53">
        <f>Sheet2!F53/100</f>
        <v>2.51489776464344E-5</v>
      </c>
      <c r="G53">
        <f>Sheet2!G53/100</f>
        <v>0.86788633229997303</v>
      </c>
      <c r="H53">
        <v>0.22646793235547</v>
      </c>
      <c r="I53">
        <v>0.96950008405629795</v>
      </c>
      <c r="J53">
        <v>3.1562896107725199E-3</v>
      </c>
      <c r="K53">
        <v>0.27930708667689402</v>
      </c>
      <c r="L53">
        <v>1.9767130266559501</v>
      </c>
    </row>
    <row r="54" spans="1:12" x14ac:dyDescent="0.25">
      <c r="A54">
        <v>53</v>
      </c>
      <c r="B54">
        <v>9.3066666666666603E-2</v>
      </c>
      <c r="C54">
        <f>Sheet2!C54/100</f>
        <v>0.40700499609642699</v>
      </c>
      <c r="D54">
        <f>Sheet2!D54/100</f>
        <v>2.81532734776942E-2</v>
      </c>
      <c r="E54">
        <f>Sheet2!E54/100</f>
        <v>2.8158023011355802E-2</v>
      </c>
      <c r="F54">
        <f>Sheet2!F54/100</f>
        <v>2.21252514722982E-4</v>
      </c>
      <c r="G54">
        <f>Sheet2!G54/100</f>
        <v>0.88579730937847601</v>
      </c>
      <c r="H54">
        <v>0.198528472794575</v>
      </c>
      <c r="I54">
        <v>0.83811952447401095</v>
      </c>
      <c r="J54">
        <v>2.2068698586949698E-2</v>
      </c>
      <c r="K54">
        <v>0.54105776447258402</v>
      </c>
      <c r="L54">
        <v>1.8179956896762499</v>
      </c>
    </row>
    <row r="55" spans="1:12" x14ac:dyDescent="0.25">
      <c r="A55">
        <v>54</v>
      </c>
      <c r="B55">
        <v>9.9866666666666604E-2</v>
      </c>
      <c r="C55">
        <f>Sheet2!C55/100</f>
        <v>0.43437688007368203</v>
      </c>
      <c r="D55">
        <f>Sheet2!D55/100</f>
        <v>3.3253536088726499E-2</v>
      </c>
      <c r="E55">
        <f>Sheet2!E55/100</f>
        <v>1.92612414259806E-2</v>
      </c>
      <c r="F55">
        <f>Sheet2!F55/100</f>
        <v>0</v>
      </c>
      <c r="G55">
        <f>Sheet2!G55/100</f>
        <v>0.85976821151276595</v>
      </c>
      <c r="H55">
        <v>0.22722219429344001</v>
      </c>
      <c r="I55">
        <v>1.06166540535766</v>
      </c>
      <c r="J55">
        <v>5.3220227649101604E-3</v>
      </c>
      <c r="K55">
        <v>0.45202793883124998</v>
      </c>
      <c r="L55">
        <v>1.9693735545048801</v>
      </c>
    </row>
    <row r="60" spans="1:12" x14ac:dyDescent="0.25">
      <c r="A60" t="s">
        <v>12</v>
      </c>
      <c r="B60" s="1">
        <f>AVERAGE(B2:B55)</f>
        <v>9.6325925925925815E-2</v>
      </c>
      <c r="C60" s="1">
        <f t="shared" ref="C60:L60" si="0">AVERAGE(C2:C55)</f>
        <v>0.41895949318009484</v>
      </c>
      <c r="D60" s="1">
        <f t="shared" si="0"/>
        <v>2.7147185415210631E-2</v>
      </c>
      <c r="E60" s="1">
        <f t="shared" si="0"/>
        <v>2.216325790095193E-2</v>
      </c>
      <c r="F60" s="1">
        <f t="shared" si="0"/>
        <v>1.4778882041695246E-4</v>
      </c>
      <c r="G60" s="1">
        <f t="shared" si="0"/>
        <v>0.86656180138026628</v>
      </c>
      <c r="H60" s="1">
        <f t="shared" si="0"/>
        <v>0.21169879626183055</v>
      </c>
      <c r="I60" s="1">
        <f t="shared" si="0"/>
        <v>1.0071527536954681</v>
      </c>
      <c r="J60" s="1">
        <f t="shared" si="0"/>
        <v>1.6409806448036419E-2</v>
      </c>
      <c r="K60" s="1">
        <f t="shared" si="0"/>
        <v>0.39209884198105133</v>
      </c>
      <c r="L60" s="1">
        <f t="shared" si="0"/>
        <v>1.9119261411217419</v>
      </c>
    </row>
    <row r="61" spans="1:12" x14ac:dyDescent="0.25">
      <c r="A61" t="s">
        <v>13</v>
      </c>
      <c r="B61">
        <f>_xlfn.VAR.S(B2:B55)</f>
        <v>6.8554577218723873E-6</v>
      </c>
      <c r="C61">
        <f t="shared" ref="C61:L61" si="1">_xlfn.VAR.S(C2:C55)</f>
        <v>2.4262223209051847E-4</v>
      </c>
      <c r="D61">
        <f t="shared" si="1"/>
        <v>2.9556917629111219E-5</v>
      </c>
      <c r="E61">
        <f t="shared" si="1"/>
        <v>2.5662156034829906E-5</v>
      </c>
      <c r="F61">
        <f t="shared" si="1"/>
        <v>6.8735361688943339E-8</v>
      </c>
      <c r="G61">
        <f t="shared" si="1"/>
        <v>1.7524011941607964E-3</v>
      </c>
      <c r="H61">
        <f t="shared" si="1"/>
        <v>2.4821217900000957E-4</v>
      </c>
      <c r="I61">
        <f t="shared" si="1"/>
        <v>3.1931083715823122E-2</v>
      </c>
      <c r="J61">
        <f t="shared" si="1"/>
        <v>8.3320618615422546E-4</v>
      </c>
      <c r="K61">
        <f t="shared" si="1"/>
        <v>2.9112365568554666E-2</v>
      </c>
      <c r="L61">
        <f t="shared" si="1"/>
        <v>4.8804232586587386E-3</v>
      </c>
    </row>
    <row r="62" spans="1:12" x14ac:dyDescent="0.25">
      <c r="A62" t="s">
        <v>14</v>
      </c>
      <c r="B62">
        <f>B61/SQRT(54)</f>
        <v>9.3290963176723026E-7</v>
      </c>
      <c r="C62">
        <f t="shared" ref="C62:L62" si="2">C61/SQRT(54)</f>
        <v>3.3016703826493591E-5</v>
      </c>
      <c r="D62">
        <f t="shared" si="2"/>
        <v>4.0221870311552902E-6</v>
      </c>
      <c r="E62">
        <f t="shared" si="2"/>
        <v>3.4921771102787382E-6</v>
      </c>
      <c r="F62">
        <f t="shared" si="2"/>
        <v>9.3536979679754745E-9</v>
      </c>
      <c r="G62">
        <f t="shared" si="2"/>
        <v>2.3847159724099239E-4</v>
      </c>
      <c r="H62">
        <f t="shared" si="2"/>
        <v>3.3777399249688091E-5</v>
      </c>
      <c r="I62">
        <f t="shared" si="2"/>
        <v>4.3452701132144283E-3</v>
      </c>
      <c r="J62">
        <f t="shared" si="2"/>
        <v>1.1338500036712591E-4</v>
      </c>
      <c r="K62">
        <f t="shared" si="2"/>
        <v>3.96169115824049E-3</v>
      </c>
      <c r="L62">
        <f t="shared" si="2"/>
        <v>6.6414148402916845E-4</v>
      </c>
    </row>
    <row r="64" spans="1:12" x14ac:dyDescent="0.25">
      <c r="A64" t="s">
        <v>16</v>
      </c>
      <c r="B64">
        <v>2.5000000000000001E-2</v>
      </c>
    </row>
    <row r="65" spans="1:12" x14ac:dyDescent="0.25">
      <c r="A65" t="s">
        <v>17</v>
      </c>
      <c r="B65" s="2">
        <f>20-1</f>
        <v>19</v>
      </c>
    </row>
    <row r="66" spans="1:12" x14ac:dyDescent="0.25">
      <c r="A66" s="3" t="s">
        <v>18</v>
      </c>
      <c r="B66">
        <v>2.09</v>
      </c>
      <c r="C66">
        <v>2.09</v>
      </c>
      <c r="D66">
        <v>2.09</v>
      </c>
      <c r="E66">
        <v>2.09</v>
      </c>
      <c r="F66">
        <v>2.09</v>
      </c>
      <c r="G66">
        <v>2.09</v>
      </c>
      <c r="H66">
        <v>2.09</v>
      </c>
      <c r="I66">
        <v>2.09</v>
      </c>
      <c r="J66">
        <v>2.09</v>
      </c>
      <c r="K66">
        <v>2.09</v>
      </c>
      <c r="L66">
        <v>2.09</v>
      </c>
    </row>
    <row r="68" spans="1:12" x14ac:dyDescent="0.25">
      <c r="A68" t="s">
        <v>15</v>
      </c>
      <c r="B68">
        <f>B60-B66*B62</f>
        <v>9.6323976144795417E-2</v>
      </c>
      <c r="C68">
        <f t="shared" ref="C68:L68" si="3">C60-C66*C62</f>
        <v>0.41889048826909747</v>
      </c>
      <c r="D68">
        <f t="shared" si="3"/>
        <v>2.7138779044315515E-2</v>
      </c>
      <c r="E68">
        <f t="shared" si="3"/>
        <v>2.2155959250791446E-2</v>
      </c>
      <c r="F68">
        <f t="shared" si="3"/>
        <v>1.4776927118819938E-4</v>
      </c>
      <c r="G68">
        <f t="shared" si="3"/>
        <v>0.86606339574203262</v>
      </c>
      <c r="H68">
        <f t="shared" si="3"/>
        <v>0.21162820149739869</v>
      </c>
      <c r="I68">
        <f t="shared" si="3"/>
        <v>0.99807113915884993</v>
      </c>
      <c r="J68">
        <f t="shared" si="3"/>
        <v>1.6172831797269128E-2</v>
      </c>
      <c r="K68">
        <f t="shared" si="3"/>
        <v>0.38381890746032871</v>
      </c>
      <c r="L68">
        <f t="shared" si="3"/>
        <v>1.9105380854201208</v>
      </c>
    </row>
    <row r="69" spans="1:12" x14ac:dyDescent="0.25">
      <c r="A69" t="s">
        <v>19</v>
      </c>
      <c r="B69">
        <f>B60+B66*B62</f>
        <v>9.6327875707056212E-2</v>
      </c>
      <c r="C69">
        <f>C60+C66*C62</f>
        <v>0.41902849809109222</v>
      </c>
      <c r="D69">
        <f t="shared" ref="D69:L69" si="4">D60+D66*D62</f>
        <v>2.7155591786105746E-2</v>
      </c>
      <c r="E69">
        <f t="shared" si="4"/>
        <v>2.2170556551112414E-2</v>
      </c>
      <c r="F69">
        <f t="shared" si="4"/>
        <v>1.4780836964570554E-4</v>
      </c>
      <c r="G69">
        <f t="shared" si="4"/>
        <v>0.86706020701849995</v>
      </c>
      <c r="H69">
        <f t="shared" si="4"/>
        <v>0.21176939102626241</v>
      </c>
      <c r="I69">
        <f t="shared" si="4"/>
        <v>1.0162343682320862</v>
      </c>
      <c r="J69">
        <f t="shared" si="4"/>
        <v>1.6646781098803711E-2</v>
      </c>
      <c r="K69">
        <f t="shared" si="4"/>
        <v>0.40037877650177395</v>
      </c>
      <c r="L69">
        <f t="shared" si="4"/>
        <v>1.9133141968233629</v>
      </c>
    </row>
    <row r="71" spans="1:12" x14ac:dyDescent="0.25">
      <c r="A71" t="s">
        <v>21</v>
      </c>
      <c r="B71">
        <v>0.01</v>
      </c>
      <c r="C71">
        <v>0.01</v>
      </c>
      <c r="D71">
        <v>0.01</v>
      </c>
      <c r="E71">
        <v>0.01</v>
      </c>
      <c r="F71">
        <v>0.01</v>
      </c>
      <c r="G71">
        <v>0.01</v>
      </c>
      <c r="H71">
        <v>0.01</v>
      </c>
      <c r="I71">
        <v>0.01</v>
      </c>
      <c r="J71">
        <v>0.01</v>
      </c>
      <c r="K71">
        <v>0.01</v>
      </c>
      <c r="L71">
        <v>0.01</v>
      </c>
    </row>
    <row r="72" spans="1:12" x14ac:dyDescent="0.25">
      <c r="A72" s="3" t="s">
        <v>22</v>
      </c>
      <c r="B72">
        <v>1.96</v>
      </c>
      <c r="C72">
        <v>1.96</v>
      </c>
      <c r="D72">
        <v>1.96</v>
      </c>
      <c r="E72">
        <v>1.96</v>
      </c>
      <c r="F72">
        <v>1.96</v>
      </c>
      <c r="G72">
        <v>1.96</v>
      </c>
      <c r="H72">
        <v>1.96</v>
      </c>
      <c r="I72">
        <v>1.96</v>
      </c>
      <c r="J72">
        <v>1.96</v>
      </c>
      <c r="K72">
        <v>1.96</v>
      </c>
      <c r="L72">
        <v>1.96</v>
      </c>
    </row>
    <row r="74" spans="1:12" x14ac:dyDescent="0.25">
      <c r="A74" t="s">
        <v>20</v>
      </c>
      <c r="B74">
        <f>POWER((B72*B61)/B71,2)</f>
        <v>1.8054482989422041E-6</v>
      </c>
      <c r="C74">
        <f t="shared" ref="C74:L74" si="5">POWER((C72*C61)/C71,2)</f>
        <v>2.2613788729361536E-3</v>
      </c>
      <c r="D74">
        <f t="shared" si="5"/>
        <v>3.3560654763863859E-5</v>
      </c>
      <c r="E74">
        <f t="shared" si="5"/>
        <v>2.5298712830506438E-5</v>
      </c>
      <c r="F74">
        <f t="shared" si="5"/>
        <v>1.8149831074512278E-10</v>
      </c>
      <c r="G74">
        <f t="shared" si="5"/>
        <v>0.11797207645849825</v>
      </c>
      <c r="H74">
        <f t="shared" si="5"/>
        <v>2.3667823234438815E-3</v>
      </c>
      <c r="I74">
        <f t="shared" si="5"/>
        <v>39.168727224765405</v>
      </c>
      <c r="J74">
        <f t="shared" si="5"/>
        <v>2.6669637588772048E-2</v>
      </c>
      <c r="K74">
        <f t="shared" si="5"/>
        <v>32.558705910755172</v>
      </c>
      <c r="L74">
        <f t="shared" si="5"/>
        <v>0.91501269395137419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Replication_Output</vt:lpstr>
      <vt:lpstr>Sheet1</vt:lpstr>
      <vt:lpstr>Sheet2</vt:lpstr>
      <vt:lpstr>54 replications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.</cp:lastModifiedBy>
  <dcterms:created xsi:type="dcterms:W3CDTF">2022-03-29T23:38:33Z</dcterms:created>
  <dcterms:modified xsi:type="dcterms:W3CDTF">2022-03-30T00:52:32Z</dcterms:modified>
</cp:coreProperties>
</file>